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jury Tournoi ouverture\"/>
    </mc:Choice>
  </mc:AlternateContent>
  <xr:revisionPtr revIDLastSave="0" documentId="13_ncr:1_{7714F968-E07D-4445-84D3-CF9D221F69B6}" xr6:coauthVersionLast="47" xr6:coauthVersionMax="47" xr10:uidLastSave="{00000000-0000-0000-0000-000000000000}"/>
  <workbookProtection workbookAlgorithmName="SHA-512" workbookHashValue="jfruWZD9TNvXlvFb57aQxA+y5Kkq/eXERGVdKIrvLmQ2zPAJBsN1UeLiDAHGeEcTq8XzWcA89m0lMzI58r9dlg==" workbookSaltValue="C3dnidycVMg7H8/oSTA2gQ==" workbookSpinCount="100000" lockStructure="1"/>
  <bookViews>
    <workbookView xWindow="-120" yWindow="-120" windowWidth="25440" windowHeight="15390" xr2:uid="{1CC4B538-65E2-4AFE-B28A-529563BF100A}"/>
  </bookViews>
  <sheets>
    <sheet name="Performance OD au 062025" sheetId="1" r:id="rId1"/>
    <sheet name="Solde Ptf" sheetId="9" state="hidden" r:id="rId2"/>
    <sheet name="Prdvt Prime" sheetId="8" state="hidden" r:id="rId3"/>
    <sheet name="Tx de chutes" sheetId="7" state="hidden" r:id="rId4"/>
    <sheet name="R NPS" sheetId="6" state="hidden" r:id="rId5"/>
    <sheet name="Solde eff" sheetId="5" state="hidden" r:id="rId6"/>
    <sheet name="Prdvt" sheetId="4" state="hidden" r:id="rId7"/>
    <sheet name="Rétention " sheetId="10" state="hidden" r:id="rId8"/>
    <sheet name="Multi equipement" sheetId="3" state="hidden" r:id="rId9"/>
  </sheets>
  <definedNames>
    <definedName name="_xlnm._FilterDatabase" localSheetId="0" hidden="1">'Performance OD au 062025'!$A$8:$AI$8</definedName>
    <definedName name="_xlnm._FilterDatabase" localSheetId="5" hidden="1">'Solde eff'!$A$1:$E$1</definedName>
    <definedName name="_xlnm._FilterDatabase" localSheetId="1" hidden="1">'Solde Ptf'!$A$1:$D$1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5" l="1"/>
  <c r="C36" i="5"/>
  <c r="Y10" i="1" l="1"/>
  <c r="Y26" i="1"/>
  <c r="Y37" i="1"/>
  <c r="Y11" i="1"/>
  <c r="Y22" i="1"/>
  <c r="Y41" i="1"/>
  <c r="Y15" i="1"/>
  <c r="Y17" i="1"/>
  <c r="Y33" i="1"/>
  <c r="Y34" i="1"/>
  <c r="Y36" i="1"/>
  <c r="Y28" i="1"/>
  <c r="Y27" i="1"/>
  <c r="Y38" i="1"/>
  <c r="Y18" i="1"/>
  <c r="Y16" i="1"/>
  <c r="Y31" i="1"/>
  <c r="Y12" i="1"/>
  <c r="Y42" i="1"/>
  <c r="Y21" i="1"/>
  <c r="Y25" i="1"/>
  <c r="Y13" i="1"/>
  <c r="Y23" i="1"/>
  <c r="Y40" i="1"/>
  <c r="Y20" i="1"/>
  <c r="Y29" i="1"/>
  <c r="Y9" i="1"/>
  <c r="Y30" i="1"/>
  <c r="Y19" i="1"/>
  <c r="Y14" i="1"/>
  <c r="Y24" i="1"/>
  <c r="Y32" i="1"/>
  <c r="Y35" i="1"/>
  <c r="Y39" i="1"/>
  <c r="AA22" i="1"/>
  <c r="AA41" i="1"/>
  <c r="AA15" i="1"/>
  <c r="AA17" i="1"/>
  <c r="AA33" i="1"/>
  <c r="AA34" i="1"/>
  <c r="AA36" i="1"/>
  <c r="AA28" i="1"/>
  <c r="AA27" i="1"/>
  <c r="AA38" i="1"/>
  <c r="AA18" i="1"/>
  <c r="AA16" i="1"/>
  <c r="AA31" i="1"/>
  <c r="AA12" i="1"/>
  <c r="AA42" i="1"/>
  <c r="AA21" i="1"/>
  <c r="AA25" i="1"/>
  <c r="AA13" i="1"/>
  <c r="AA23" i="1"/>
  <c r="AA40" i="1"/>
  <c r="AA20" i="1"/>
  <c r="AA29" i="1"/>
  <c r="AA9" i="1"/>
  <c r="AA30" i="1"/>
  <c r="AA19" i="1"/>
  <c r="AA14" i="1"/>
  <c r="AA24" i="1"/>
  <c r="AA32" i="1"/>
  <c r="AA35" i="1"/>
  <c r="AA11" i="1"/>
  <c r="AA10" i="1"/>
  <c r="AA26" i="1"/>
  <c r="AA37" i="1"/>
  <c r="AA39" i="1"/>
  <c r="AE22" i="1"/>
  <c r="AE41" i="1"/>
  <c r="AE15" i="1"/>
  <c r="AE17" i="1"/>
  <c r="AE33" i="1"/>
  <c r="AE34" i="1"/>
  <c r="AE36" i="1"/>
  <c r="AE28" i="1"/>
  <c r="AE27" i="1"/>
  <c r="AE38" i="1"/>
  <c r="AE18" i="1"/>
  <c r="AE16" i="1"/>
  <c r="AE31" i="1"/>
  <c r="AE12" i="1"/>
  <c r="AE42" i="1"/>
  <c r="AE21" i="1"/>
  <c r="AE25" i="1"/>
  <c r="AE13" i="1"/>
  <c r="AE23" i="1"/>
  <c r="AE40" i="1"/>
  <c r="AE20" i="1"/>
  <c r="AE29" i="1"/>
  <c r="AE9" i="1"/>
  <c r="AE30" i="1"/>
  <c r="AE19" i="1"/>
  <c r="AE14" i="1"/>
  <c r="AE24" i="1"/>
  <c r="AE32" i="1"/>
  <c r="AE35" i="1"/>
  <c r="AE11" i="1"/>
  <c r="AE10" i="1"/>
  <c r="AE26" i="1"/>
  <c r="AE37" i="1"/>
  <c r="AE39" i="1"/>
  <c r="AC22" i="1" l="1"/>
  <c r="AC41" i="1"/>
  <c r="AC15" i="1"/>
  <c r="AC17" i="1"/>
  <c r="AC33" i="1"/>
  <c r="AC34" i="1"/>
  <c r="AC36" i="1"/>
  <c r="AC28" i="1"/>
  <c r="AC27" i="1"/>
  <c r="AC38" i="1"/>
  <c r="AC18" i="1"/>
  <c r="AC16" i="1"/>
  <c r="AC31" i="1"/>
  <c r="AC12" i="1"/>
  <c r="AC42" i="1"/>
  <c r="AC21" i="1"/>
  <c r="AC25" i="1"/>
  <c r="AC13" i="1"/>
  <c r="AC23" i="1"/>
  <c r="AC40" i="1"/>
  <c r="AC20" i="1"/>
  <c r="AC29" i="1"/>
  <c r="AC9" i="1"/>
  <c r="AC30" i="1"/>
  <c r="AC19" i="1"/>
  <c r="AC14" i="1"/>
  <c r="AC24" i="1"/>
  <c r="AC32" i="1"/>
  <c r="AC35" i="1"/>
  <c r="AC11" i="1"/>
  <c r="AC10" i="1"/>
  <c r="AC26" i="1"/>
  <c r="AC37" i="1"/>
  <c r="AC39" i="1"/>
  <c r="AG39" i="1"/>
  <c r="W16" i="1"/>
  <c r="W12" i="1"/>
  <c r="W18" i="1"/>
  <c r="W30" i="1"/>
  <c r="W10" i="1"/>
  <c r="W23" i="1"/>
  <c r="W9" i="1"/>
  <c r="W14" i="1"/>
  <c r="W26" i="1"/>
  <c r="W17" i="1"/>
  <c r="W32" i="1"/>
  <c r="W28" i="1"/>
  <c r="W39" i="1"/>
  <c r="W22" i="1"/>
  <c r="W41" i="1"/>
  <c r="W19" i="1"/>
  <c r="W42" i="1"/>
  <c r="W15" i="1"/>
  <c r="W36" i="1"/>
  <c r="W40" i="1"/>
  <c r="W20" i="1"/>
  <c r="W34" i="1"/>
  <c r="W13" i="1"/>
  <c r="W29" i="1"/>
  <c r="W37" i="1"/>
  <c r="W21" i="1"/>
  <c r="W25" i="1"/>
  <c r="W24" i="1"/>
  <c r="W31" i="1"/>
  <c r="W38" i="1"/>
  <c r="W35" i="1"/>
  <c r="W33" i="1"/>
  <c r="W27" i="1"/>
  <c r="W11" i="1"/>
  <c r="U16" i="1" l="1"/>
  <c r="U12" i="1"/>
  <c r="U18" i="1"/>
  <c r="U30" i="1"/>
  <c r="U10" i="1"/>
  <c r="U23" i="1"/>
  <c r="U9" i="1"/>
  <c r="U14" i="1"/>
  <c r="U26" i="1"/>
  <c r="U17" i="1"/>
  <c r="U32" i="1"/>
  <c r="U28" i="1"/>
  <c r="U39" i="1"/>
  <c r="U22" i="1"/>
  <c r="U41" i="1"/>
  <c r="U19" i="1"/>
  <c r="U42" i="1"/>
  <c r="U15" i="1"/>
  <c r="U36" i="1"/>
  <c r="U40" i="1"/>
  <c r="U20" i="1"/>
  <c r="U34" i="1"/>
  <c r="U13" i="1"/>
  <c r="U29" i="1"/>
  <c r="U37" i="1"/>
  <c r="U21" i="1"/>
  <c r="U25" i="1"/>
  <c r="U24" i="1"/>
  <c r="U31" i="1"/>
  <c r="U38" i="1"/>
  <c r="U35" i="1"/>
  <c r="U33" i="1"/>
  <c r="U27" i="1"/>
  <c r="U11" i="1"/>
  <c r="S11" i="1" l="1"/>
  <c r="S16" i="1"/>
  <c r="S12" i="1"/>
  <c r="S18" i="1"/>
  <c r="S30" i="1"/>
  <c r="S10" i="1"/>
  <c r="S23" i="1"/>
  <c r="S9" i="1"/>
  <c r="S14" i="1"/>
  <c r="S26" i="1"/>
  <c r="S17" i="1"/>
  <c r="S32" i="1"/>
  <c r="S28" i="1"/>
  <c r="S39" i="1"/>
  <c r="S22" i="1"/>
  <c r="S41" i="1"/>
  <c r="S19" i="1"/>
  <c r="S42" i="1"/>
  <c r="S15" i="1"/>
  <c r="S36" i="1"/>
  <c r="S40" i="1"/>
  <c r="S20" i="1"/>
  <c r="S34" i="1"/>
  <c r="S13" i="1"/>
  <c r="S29" i="1"/>
  <c r="S37" i="1"/>
  <c r="S21" i="1"/>
  <c r="S25" i="1"/>
  <c r="S24" i="1"/>
  <c r="S31" i="1"/>
  <c r="S38" i="1"/>
  <c r="S35" i="1"/>
  <c r="S33" i="1"/>
  <c r="S27" i="1"/>
  <c r="Q16" i="1"/>
  <c r="Q12" i="1"/>
  <c r="Q18" i="1"/>
  <c r="Q30" i="1"/>
  <c r="Q10" i="1"/>
  <c r="Q23" i="1"/>
  <c r="Q9" i="1"/>
  <c r="Q14" i="1"/>
  <c r="Q26" i="1"/>
  <c r="Q17" i="1"/>
  <c r="Q32" i="1"/>
  <c r="Q28" i="1"/>
  <c r="Q39" i="1"/>
  <c r="Q22" i="1"/>
  <c r="Q41" i="1"/>
  <c r="Q19" i="1"/>
  <c r="Q42" i="1"/>
  <c r="Q15" i="1"/>
  <c r="Q36" i="1"/>
  <c r="Q40" i="1"/>
  <c r="Q20" i="1"/>
  <c r="Q34" i="1"/>
  <c r="Q13" i="1"/>
  <c r="Q29" i="1"/>
  <c r="Q37" i="1"/>
  <c r="Q21" i="1"/>
  <c r="Q25" i="1"/>
  <c r="Q24" i="1"/>
  <c r="Q31" i="1"/>
  <c r="Q38" i="1"/>
  <c r="Q35" i="1"/>
  <c r="Q33" i="1"/>
  <c r="Q27" i="1"/>
  <c r="Q11" i="1"/>
  <c r="O11" i="1"/>
  <c r="AG16" i="1"/>
  <c r="AG12" i="1"/>
  <c r="AG18" i="1"/>
  <c r="AG30" i="1"/>
  <c r="AG10" i="1"/>
  <c r="AG23" i="1"/>
  <c r="AG9" i="1"/>
  <c r="AG14" i="1"/>
  <c r="AG26" i="1"/>
  <c r="AG17" i="1"/>
  <c r="AG32" i="1"/>
  <c r="AG28" i="1"/>
  <c r="AG22" i="1"/>
  <c r="AG41" i="1"/>
  <c r="AG19" i="1"/>
  <c r="AG42" i="1"/>
  <c r="AG15" i="1"/>
  <c r="AG36" i="1"/>
  <c r="AG40" i="1"/>
  <c r="AG20" i="1"/>
  <c r="AG34" i="1"/>
  <c r="AG13" i="1"/>
  <c r="AG29" i="1"/>
  <c r="AG37" i="1"/>
  <c r="AG21" i="1"/>
  <c r="AG25" i="1"/>
  <c r="AG24" i="1"/>
  <c r="AG31" i="1"/>
  <c r="AG38" i="1"/>
  <c r="AG35" i="1"/>
  <c r="AG33" i="1"/>
  <c r="AG27" i="1"/>
  <c r="AG11" i="1"/>
  <c r="O25" i="1" l="1"/>
  <c r="O32" i="1"/>
  <c r="O35" i="1"/>
  <c r="O29" i="1"/>
  <c r="O33" i="1"/>
  <c r="O18" i="1"/>
  <c r="O36" i="1"/>
  <c r="O41" i="1"/>
  <c r="O21" i="1"/>
  <c r="O15" i="1"/>
  <c r="O19" i="1"/>
  <c r="O42" i="1"/>
  <c r="O14" i="1"/>
  <c r="O17" i="1"/>
  <c r="O37" i="1"/>
  <c r="O16" i="1"/>
  <c r="O9" i="1"/>
  <c r="O13" i="1"/>
  <c r="O12" i="1"/>
  <c r="O27" i="1"/>
  <c r="O26" i="1"/>
  <c r="O38" i="1"/>
  <c r="O34" i="1"/>
  <c r="O22" i="1"/>
  <c r="O23" i="1"/>
  <c r="O20" i="1"/>
  <c r="O10" i="1"/>
  <c r="O31" i="1"/>
  <c r="O39" i="1"/>
  <c r="O24" i="1"/>
  <c r="O40" i="1"/>
  <c r="O28" i="1"/>
  <c r="O30" i="1"/>
  <c r="M33" i="1" l="1"/>
  <c r="I38" i="1"/>
  <c r="M29" i="1"/>
  <c r="M14" i="1"/>
  <c r="K18" i="1"/>
  <c r="I34" i="1"/>
  <c r="M19" i="1"/>
  <c r="M31" i="1"/>
  <c r="M20" i="1"/>
  <c r="M39" i="1"/>
  <c r="M10" i="1"/>
  <c r="M21" i="1"/>
  <c r="M15" i="1"/>
  <c r="M17" i="1"/>
  <c r="M12" i="1"/>
  <c r="M9" i="1"/>
  <c r="M11" i="1"/>
  <c r="M24" i="1"/>
  <c r="M40" i="1"/>
  <c r="M28" i="1"/>
  <c r="M30" i="1"/>
  <c r="M27" i="1"/>
  <c r="M37" i="1"/>
  <c r="M42" i="1"/>
  <c r="M26" i="1"/>
  <c r="M16" i="1"/>
  <c r="M35" i="1"/>
  <c r="M41" i="1"/>
  <c r="M38" i="1"/>
  <c r="M34" i="1"/>
  <c r="M22" i="1"/>
  <c r="M23" i="1"/>
  <c r="M13" i="1"/>
  <c r="M25" i="1"/>
  <c r="M36" i="1"/>
  <c r="M32" i="1"/>
  <c r="M18" i="1"/>
  <c r="K32" i="1"/>
  <c r="K11" i="1"/>
  <c r="I31" i="1"/>
  <c r="K21" i="1"/>
  <c r="I20" i="1"/>
  <c r="K15" i="1"/>
  <c r="I39" i="1"/>
  <c r="K17" i="1"/>
  <c r="I10" i="1"/>
  <c r="K12" i="1"/>
  <c r="I22" i="1"/>
  <c r="K35" i="1"/>
  <c r="I21" i="1"/>
  <c r="K13" i="1"/>
  <c r="I15" i="1"/>
  <c r="K41" i="1"/>
  <c r="I17" i="1"/>
  <c r="K9" i="1"/>
  <c r="I12" i="1"/>
  <c r="K25" i="1"/>
  <c r="I35" i="1"/>
  <c r="K24" i="1"/>
  <c r="I13" i="1"/>
  <c r="K40" i="1"/>
  <c r="I41" i="1"/>
  <c r="K28" i="1"/>
  <c r="I9" i="1"/>
  <c r="K30" i="1"/>
  <c r="K27" i="1"/>
  <c r="I24" i="1"/>
  <c r="K37" i="1"/>
  <c r="I40" i="1"/>
  <c r="K42" i="1"/>
  <c r="I28" i="1"/>
  <c r="K26" i="1"/>
  <c r="I30" i="1"/>
  <c r="K16" i="1"/>
  <c r="K36" i="1"/>
  <c r="I27" i="1"/>
  <c r="K38" i="1"/>
  <c r="I37" i="1"/>
  <c r="K34" i="1"/>
  <c r="I42" i="1"/>
  <c r="K22" i="1"/>
  <c r="I26" i="1"/>
  <c r="K23" i="1"/>
  <c r="I16" i="1"/>
  <c r="I23" i="1"/>
  <c r="K33" i="1"/>
  <c r="I25" i="1"/>
  <c r="K29" i="1"/>
  <c r="I36" i="1"/>
  <c r="K19" i="1"/>
  <c r="I32" i="1"/>
  <c r="K14" i="1"/>
  <c r="I18" i="1"/>
  <c r="AH18" i="1" s="1"/>
  <c r="I11" i="1"/>
  <c r="I33" i="1"/>
  <c r="K31" i="1"/>
  <c r="I29" i="1"/>
  <c r="K20" i="1"/>
  <c r="I19" i="1"/>
  <c r="K39" i="1"/>
  <c r="I14" i="1"/>
  <c r="K10" i="1"/>
  <c r="AH39" i="1" l="1"/>
  <c r="AH32" i="1"/>
  <c r="AH41" i="1"/>
  <c r="AH28" i="1"/>
  <c r="AH14" i="1"/>
  <c r="AH19" i="1"/>
  <c r="AH24" i="1"/>
  <c r="AH17" i="1"/>
  <c r="AH13" i="1"/>
  <c r="AH30" i="1"/>
  <c r="AH25" i="1"/>
  <c r="AH37" i="1"/>
  <c r="AH33" i="1"/>
  <c r="AH26" i="1"/>
  <c r="AH21" i="1"/>
  <c r="AH42" i="1"/>
  <c r="AH9" i="1"/>
  <c r="AH12" i="1"/>
  <c r="AH22" i="1"/>
  <c r="AH31" i="1"/>
  <c r="AH10" i="1"/>
  <c r="AH34" i="1"/>
  <c r="AH11" i="1"/>
  <c r="AH23" i="1"/>
  <c r="AH40" i="1"/>
  <c r="AH16" i="1"/>
  <c r="AH27" i="1"/>
  <c r="AH15" i="1"/>
  <c r="AH35" i="1"/>
  <c r="AH20" i="1"/>
  <c r="AH38" i="1"/>
  <c r="AH29" i="1"/>
  <c r="AH36" i="1"/>
  <c r="AI28" i="1" l="1"/>
  <c r="AI15" i="1"/>
  <c r="AI31" i="1"/>
  <c r="AI37" i="1"/>
  <c r="AI17" i="1"/>
  <c r="AI27" i="1"/>
  <c r="AI22" i="1"/>
  <c r="AI25" i="1"/>
  <c r="AI36" i="1"/>
  <c r="AI16" i="1"/>
  <c r="AI12" i="1"/>
  <c r="AI30" i="1"/>
  <c r="AI19" i="1"/>
  <c r="AI29" i="1"/>
  <c r="AI40" i="1"/>
  <c r="AI9" i="1"/>
  <c r="AI14" i="1"/>
  <c r="AI38" i="1"/>
  <c r="AI23" i="1"/>
  <c r="AI42" i="1"/>
  <c r="AI32" i="1"/>
  <c r="AI20" i="1"/>
  <c r="AI11" i="1"/>
  <c r="AI21" i="1"/>
  <c r="AI24" i="1"/>
  <c r="AI35" i="1"/>
  <c r="AI34" i="1"/>
  <c r="AI26" i="1"/>
  <c r="AI41" i="1"/>
  <c r="AI39" i="1"/>
  <c r="AI10" i="1"/>
  <c r="AI33" i="1"/>
  <c r="AI18" i="1"/>
  <c r="AI13" i="1"/>
  <c r="AJ9" i="1" l="1"/>
  <c r="AK9" i="1" s="1"/>
</calcChain>
</file>

<file path=xl/sharedStrings.xml><?xml version="1.0" encoding="utf-8"?>
<sst xmlns="http://schemas.openxmlformats.org/spreadsheetml/2006/main" count="643" uniqueCount="277">
  <si>
    <t>Région</t>
  </si>
  <si>
    <t>Ref OD</t>
  </si>
  <si>
    <t>OD</t>
  </si>
  <si>
    <t>IMD</t>
  </si>
  <si>
    <t>Calcul du rang</t>
  </si>
  <si>
    <t>Total des rangs Performance</t>
  </si>
  <si>
    <t>Classement</t>
  </si>
  <si>
    <t>OD VAR - BOUCHES DU RHONE</t>
  </si>
  <si>
    <t>OD ILLE ET VILAINE-COTES D'ARMOR</t>
  </si>
  <si>
    <t>OD ISERE ALBERTVILLE</t>
  </si>
  <si>
    <t>OD HAUTE SAVOIE AIN JURA AIX LES BAINS</t>
  </si>
  <si>
    <t>OD RHONE</t>
  </si>
  <si>
    <t>OD VAUCLUSE - DROME - ARDECHE - GARD</t>
  </si>
  <si>
    <t>OD MOSELLE - MEURTHE ET MOSELLE</t>
  </si>
  <si>
    <t>OD PUY DE DOME - LOIRE - HAUTE LOIRE</t>
  </si>
  <si>
    <t>OD SEINE ET MARNE - YONNE</t>
  </si>
  <si>
    <t>OD VOSGES-HT RHIN-TR BEL-DOUBS-HTE MARNE</t>
  </si>
  <si>
    <t>OD BAS RHIN - MOSELLE</t>
  </si>
  <si>
    <t>OD SOMME - OISE - AISNE</t>
  </si>
  <si>
    <t>OD FINISTERE - MORBIHAN</t>
  </si>
  <si>
    <t>OD ALLIER-SAONE &amp; LOIRE-NIEVRE-COTE D'OR</t>
  </si>
  <si>
    <t>OD ALPES MARITIMES</t>
  </si>
  <si>
    <t>OD ARDENNES - MARNE - MEUSE - AUBE</t>
  </si>
  <si>
    <t>OD SARTHE - MAINE ET LOIRE</t>
  </si>
  <si>
    <t>OD LANDES-PYRENEES-GERS-HTE GARONNE SUD</t>
  </si>
  <si>
    <t>OD AVEYRON-HERAULT-AUDE-PYRENEES ORIENT.</t>
  </si>
  <si>
    <t>OD ESSONNE - LOIRET</t>
  </si>
  <si>
    <t>OD NORD ARTOIS</t>
  </si>
  <si>
    <t>OD NORD LILLE</t>
  </si>
  <si>
    <t>OD CHARENTES-VIENNES-DEUX SEVRES</t>
  </si>
  <si>
    <t>OD MANCHE - CALVADOS - ORNE - MAYENNE</t>
  </si>
  <si>
    <t>OD NORD LITTORAL</t>
  </si>
  <si>
    <t>OD YVELINES - EURE ET LOIR</t>
  </si>
  <si>
    <t>OD LOIRE ATLANTIQUE - VENDEE</t>
  </si>
  <si>
    <t>OD LOT-TARN-TARN ET GARONNE-HTE GARONNE</t>
  </si>
  <si>
    <t>OD SEINE MARITIME</t>
  </si>
  <si>
    <t>OD INDRE-INDRE &amp; LOIRE-CHER-LOIR &amp; CHER</t>
  </si>
  <si>
    <t>OD GRAND PARIS 75-92-93-94</t>
  </si>
  <si>
    <t>OD VAL D'OISE - EURE</t>
  </si>
  <si>
    <t>OD BOUCHES DU RHONE</t>
  </si>
  <si>
    <t>OD GIRONDE - DORDOGNE</t>
  </si>
  <si>
    <t>FABIO FRACASSETTI</t>
  </si>
  <si>
    <t>PABLO LECOQ</t>
  </si>
  <si>
    <t>CHRISTOPHE CLEMENT</t>
  </si>
  <si>
    <t>BAPTISTE CHIKLI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</si>
  <si>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</si>
  <si>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</si>
  <si>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</si>
  <si>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</si>
  <si>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</si>
  <si>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</si>
  <si>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</si>
  <si>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</si>
  <si>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</si>
  <si>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</si>
  <si>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</si>
  <si>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</si>
  <si>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</si>
  <si>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</si>
  <si>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</si>
  <si>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</si>
  <si>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</si>
  <si>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</si>
  <si>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</si>
  <si>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</si>
  <si>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</si>
  <si>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</si>
  <si>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</si>
  <si>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AURELIE DEVILLIER</t>
  </si>
  <si>
    <t>DAPHNEE JULLION</t>
  </si>
  <si>
    <t>DAVID BOURE</t>
  </si>
  <si>
    <t>JULIEN KARIGER</t>
  </si>
  <si>
    <t>FLAVIEN QUIROSA</t>
  </si>
  <si>
    <t>Folio</t>
  </si>
  <si>
    <t>Prime PP Cumulée</t>
  </si>
  <si>
    <t>Prime PU Cumulée</t>
  </si>
  <si>
    <t>Prime PR PP Cumulée</t>
  </si>
  <si>
    <t>Performance Business</t>
  </si>
  <si>
    <t xml:space="preserve">Prvt en actes </t>
  </si>
  <si>
    <t>Prvt en prime PR</t>
  </si>
  <si>
    <t>Prvt en contrats PSG</t>
  </si>
  <si>
    <t>Taux de 
Multi équipement
( % Tx France)</t>
  </si>
  <si>
    <t>Solde portefeuille</t>
  </si>
  <si>
    <t>RNPS</t>
  </si>
  <si>
    <t>Développement du portefeuille</t>
  </si>
  <si>
    <t>Solde d'effectif</t>
  </si>
  <si>
    <t>Taux de rétention sur les embauches de l'année n et n-1</t>
  </si>
  <si>
    <t>Prvt en actes du G1</t>
  </si>
  <si>
    <t>Développement des effectifs</t>
  </si>
  <si>
    <t>R GS</t>
  </si>
  <si>
    <t>R GO</t>
  </si>
  <si>
    <t>R IFN</t>
  </si>
  <si>
    <t>R CE</t>
  </si>
  <si>
    <t xml:space="preserve"> Productivité :</t>
  </si>
  <si>
    <t>En nombre de contrats ( Gr.1 à 5 )</t>
  </si>
  <si>
    <t>Nb de contrats</t>
  </si>
  <si>
    <t xml:space="preserve"> En Primes Com </t>
  </si>
  <si>
    <t xml:space="preserve"> Nb nvx clients</t>
  </si>
  <si>
    <t>PPE</t>
  </si>
  <si>
    <t>PPP</t>
  </si>
  <si>
    <t>Santé</t>
  </si>
  <si>
    <t>GAV</t>
  </si>
  <si>
    <t>IRD</t>
  </si>
  <si>
    <t>PU</t>
  </si>
  <si>
    <t>PP + PU (Hors PUF)</t>
  </si>
  <si>
    <t>MIX SANTE VIE</t>
  </si>
  <si>
    <t>Gr.1</t>
  </si>
  <si>
    <t>IMP</t>
  </si>
  <si>
    <t>PP Gr.1</t>
  </si>
  <si>
    <t>PP Gr.1 à 5</t>
  </si>
  <si>
    <t>PU Gr.1 à 5</t>
  </si>
  <si>
    <t>Gr.1 à 5</t>
  </si>
  <si>
    <t>Mois Effet</t>
  </si>
  <si>
    <t>Référence terrain</t>
  </si>
  <si>
    <t>06 / 2025</t>
  </si>
  <si>
    <t>OD ALLIER-SAONE &amp;       071129</t>
  </si>
  <si>
    <t>OD ALPES MARITIMES      070066</t>
  </si>
  <si>
    <t>OD ARDENNES - MARN      071139</t>
  </si>
  <si>
    <t>OD AVEYRON-HERAULT      071239</t>
  </si>
  <si>
    <t>OD BAS RHIN - MOSE      071276</t>
  </si>
  <si>
    <t>OD BOUCHES DU RHON      071252</t>
  </si>
  <si>
    <t>OD CHARENTES-VIENN      071607</t>
  </si>
  <si>
    <t>OD ESSONNE - LOIRE      071506</t>
  </si>
  <si>
    <t>OD FINISTERE - MOR      071591</t>
  </si>
  <si>
    <t>OD GIRONDE - DORDO      071606</t>
  </si>
  <si>
    <t>OD GRAND PARIS 75-      071505</t>
  </si>
  <si>
    <t>OD HAUTE SAVOIE AI      071174</t>
  </si>
  <si>
    <t>OD ILLE ET VILAINE      071592</t>
  </si>
  <si>
    <t>OD INDRE-INDRE &amp; L      071601</t>
  </si>
  <si>
    <t>OD ISERE ALBERTVIL      070930</t>
  </si>
  <si>
    <t>OD LANDES-PYRENEES      071602</t>
  </si>
  <si>
    <t>OD LOIRE ATLANTIQU      071594</t>
  </si>
  <si>
    <t>OD LOT-TARN-TARN E      071248</t>
  </si>
  <si>
    <t>OD MANCHE - CALVAD      071050</t>
  </si>
  <si>
    <t>OD MOSELLE - MEURT      071159</t>
  </si>
  <si>
    <t>OD NORD ARTOIS          071045</t>
  </si>
  <si>
    <t>OD NORD LILLE           071024</t>
  </si>
  <si>
    <t>OD NORD LITTORAL        071031</t>
  </si>
  <si>
    <t>OD PUY DE DOME - L      700023</t>
  </si>
  <si>
    <t>OD RHONE                071188</t>
  </si>
  <si>
    <t>OD SARTHE - MAINE       071595</t>
  </si>
  <si>
    <t>OD SEINE ET MARNE       071507</t>
  </si>
  <si>
    <t>OD SEINE MARITIME       071063</t>
  </si>
  <si>
    <t>OD SOMME - OISE -       071662</t>
  </si>
  <si>
    <t>OD VAL D'OISE - EU      071054</t>
  </si>
  <si>
    <t>OD VAR - BOUCHES D      071255</t>
  </si>
  <si>
    <t>OD VAUCLUSE - DROM      070067</t>
  </si>
  <si>
    <t>OD VOSGES-HT RHIN-      071270</t>
  </si>
  <si>
    <t>OD YVELINES - EURE      071510</t>
  </si>
  <si>
    <t>PSG</t>
  </si>
  <si>
    <t>HAUTE SAVOIE-AIN-JURA-AIX LES BAINS</t>
  </si>
  <si>
    <t>CHIKLI Baptiste</t>
  </si>
  <si>
    <t>ISERE-ALBERTVILLE</t>
  </si>
  <si>
    <t>CLEMENT Christophe</t>
  </si>
  <si>
    <t>VAR-BOUCHES DU RHONE</t>
  </si>
  <si>
    <t>FRACASSETTI Fabio</t>
  </si>
  <si>
    <t>BOUCHES DU RHONE</t>
  </si>
  <si>
    <t>KARIGER Julien</t>
  </si>
  <si>
    <t>ALPES MARITIMES</t>
  </si>
  <si>
    <t>KERLOC'H Sylvain</t>
  </si>
  <si>
    <t>VAUCLUSE-DROME-ARDECHE-GARD</t>
  </si>
  <si>
    <t>LEGGER Fabrizia</t>
  </si>
  <si>
    <t>PUY DE DOME-LOIRE-HAUTE LOIRE</t>
  </si>
  <si>
    <t>LEVEQUE Nicolas</t>
  </si>
  <si>
    <t>LOT-TARN ET GARONNE-HTE GARONNE</t>
  </si>
  <si>
    <t>THIEBAUD Jonathan</t>
  </si>
  <si>
    <t>AVEYRON-HERAULT-AUDE-PYRENEES ORIENTALES</t>
  </si>
  <si>
    <t>ZENOU Franck</t>
  </si>
  <si>
    <t>ARDENNES-MARNE-MEUSE-AUBE</t>
  </si>
  <si>
    <t>BACQUET Grégory</t>
  </si>
  <si>
    <t>ALLIER-SAONE ET LOIRE-NIEVRE-COTE D'OR</t>
  </si>
  <si>
    <t>MORTIER Pierrick</t>
  </si>
  <si>
    <t>MOSELLE-MEURTHE ET MOSELLE</t>
  </si>
  <si>
    <t>GATHELIER Sylvain</t>
  </si>
  <si>
    <t>BAS RHIN-MOSELLE</t>
  </si>
  <si>
    <t>LAURA Pierre-François</t>
  </si>
  <si>
    <t>ESSONNE-LOIRET</t>
  </si>
  <si>
    <t>MARTINELLI Frédéric</t>
  </si>
  <si>
    <t>SEINE ET MARNE-YONNE</t>
  </si>
  <si>
    <t>RHONE</t>
  </si>
  <si>
    <t>ALLAROUSSE-DARCHIEUX Virginie</t>
  </si>
  <si>
    <t>VOSGES-HT RHIN-TR BEL-DOUBS-HTE MARNE</t>
  </si>
  <si>
    <t>TRAGEL Samuel</t>
  </si>
  <si>
    <t>SARTHE-MAINE ET LOIRE</t>
  </si>
  <si>
    <t>CORVELLEC Bérengère</t>
  </si>
  <si>
    <t>INDRE-INDRE ET LOIR-CHER-LOIR ET CHER</t>
  </si>
  <si>
    <t>LOIRE ATLANTIQUE-VENDEE</t>
  </si>
  <si>
    <t>GUIHARD Johann</t>
  </si>
  <si>
    <t>LANDES-PYRENEES-GERS-HTE GARONNE SUD</t>
  </si>
  <si>
    <t>HARY Maryan</t>
  </si>
  <si>
    <t>FINISTERE-MORBIHAN</t>
  </si>
  <si>
    <t>LAUZANAS Guillaume</t>
  </si>
  <si>
    <t>ILLE ET VILAINE-COTES D'ARMOR</t>
  </si>
  <si>
    <t>LECOQ Pablo</t>
  </si>
  <si>
    <t>CHARENTES-VIENNES-DEUX SEVRES</t>
  </si>
  <si>
    <t>LIOPE Guillaume</t>
  </si>
  <si>
    <t>MANCHE-CALVADOS-ORNE-MAYENNE</t>
  </si>
  <si>
    <t>PLANCON Sébastien</t>
  </si>
  <si>
    <t>GIRONDE-DORDOGNE</t>
  </si>
  <si>
    <t>QUIROSA Flavien</t>
  </si>
  <si>
    <t>VAL D'OISE-EURE</t>
  </si>
  <si>
    <t>BOURE David</t>
  </si>
  <si>
    <t>SEINE MARITIME</t>
  </si>
  <si>
    <t>COTE Sébastien</t>
  </si>
  <si>
    <t>NORD LILLE</t>
  </si>
  <si>
    <t>FASQUEL Willy</t>
  </si>
  <si>
    <t>NORD LITTORAL</t>
  </si>
  <si>
    <t>GERONIMI Bernard</t>
  </si>
  <si>
    <t>SOMME-OISE-AISNE</t>
  </si>
  <si>
    <t>HENNICOTTE Jonathan</t>
  </si>
  <si>
    <t>GRAND PARIS 75-92-93-94</t>
  </si>
  <si>
    <t>JULLION Daphnée</t>
  </si>
  <si>
    <t>NORD ARTOIS</t>
  </si>
  <si>
    <t>PHILIPPE Nicolas</t>
  </si>
  <si>
    <t>YVELINES-EURE ET LOIR</t>
  </si>
  <si>
    <t>TEISSIER Jérôme</t>
  </si>
  <si>
    <t>Taux de 
Chutes 6, 12, 18 et 24 mois
(52,52 % Tx France)</t>
  </si>
  <si>
    <t>VIRGINIE ALLAROUSSE</t>
  </si>
  <si>
    <t>Période : juin 2025</t>
  </si>
  <si>
    <t>Niveau</t>
  </si>
  <si>
    <t>Grade</t>
  </si>
  <si>
    <t>Nom</t>
  </si>
  <si>
    <t>Taux 6 Primes 07/2023 à 06/2024</t>
  </si>
  <si>
    <t>Taux 12 Primes 01/2023 à 12/2023</t>
  </si>
  <si>
    <t>Taux 18 Primes 07/2022 à 06/2023</t>
  </si>
  <si>
    <t>Taux 24 Primes 01/2022 à 12/2022</t>
  </si>
  <si>
    <t xml:space="preserve">PP </t>
  </si>
  <si>
    <t xml:space="preserve">PU </t>
  </si>
  <si>
    <t>PUF</t>
  </si>
  <si>
    <t>3</t>
  </si>
  <si>
    <t>FASQUEL WILLY</t>
  </si>
  <si>
    <t>GERONIMI BERNARD</t>
  </si>
  <si>
    <t>PHILIPPE NICOLAS</t>
  </si>
  <si>
    <t>BOURE DAVID</t>
  </si>
  <si>
    <t>COTE SEBASTIEN</t>
  </si>
  <si>
    <t>JULLION DAPHNEE</t>
  </si>
  <si>
    <t>TEISSIER JEROME</t>
  </si>
  <si>
    <t>HENNICOTTE JONATHAN</t>
  </si>
  <si>
    <t>KERLOC H SYLVAIN</t>
  </si>
  <si>
    <t>LEGGER FABRIZIA</t>
  </si>
  <si>
    <t>CLEMENT CHRISTOPHE</t>
  </si>
  <si>
    <t>CHIKLI BAPTISTE</t>
  </si>
  <si>
    <t>ZENOU FRANCK</t>
  </si>
  <si>
    <t>THIEBAUD JONATHAN</t>
  </si>
  <si>
    <t>KARIGER JULIEN</t>
  </si>
  <si>
    <t>FRACASSETTI FABIO</t>
  </si>
  <si>
    <t>LEVEQUE NICOLAS</t>
  </si>
  <si>
    <t>PLANCON SEBASTIEN</t>
  </si>
  <si>
    <t>LAUZANAS GUILLAUME</t>
  </si>
  <si>
    <t>LECOQ PABLO</t>
  </si>
  <si>
    <t>GUIHARD JOHANN</t>
  </si>
  <si>
    <t>CORVELLEC BERENGERE</t>
  </si>
  <si>
    <t>DEVILLIER AURELIE</t>
  </si>
  <si>
    <t>HARY MARYAN</t>
  </si>
  <si>
    <t>QUIROSA FLAVIEN</t>
  </si>
  <si>
    <t>LIOPE GUILLAUME</t>
  </si>
  <si>
    <t xml:space="preserve">CELLULE SENI </t>
  </si>
  <si>
    <t>VINCENT FRANCKY</t>
  </si>
  <si>
    <t xml:space="preserve">ASSISTANCE D </t>
  </si>
  <si>
    <t xml:space="preserve">ORGANISATION </t>
  </si>
  <si>
    <t xml:space="preserve">CELLULE RECR </t>
  </si>
  <si>
    <t>MORTIER PIERRICK</t>
  </si>
  <si>
    <t>BACQUET GREGORY</t>
  </si>
  <si>
    <t>GATHELIER SYLVAIN</t>
  </si>
  <si>
    <t>ALLAROUSSE VIRGINIE</t>
  </si>
  <si>
    <t>TRAGEL SAMUEL</t>
  </si>
  <si>
    <t>LAURA PIERRE FRA</t>
  </si>
  <si>
    <t>MARTINELLI FREDERIC</t>
  </si>
  <si>
    <t xml:space="preserve">OD SEINE ET </t>
  </si>
  <si>
    <t>THIALLET NICOLAS</t>
  </si>
  <si>
    <t>RGS</t>
  </si>
  <si>
    <t>RGO</t>
  </si>
  <si>
    <t>RCE</t>
  </si>
  <si>
    <t>RIFN</t>
  </si>
  <si>
    <t>VIRGINIE ALLAROUSSE-DARCHIEUX</t>
  </si>
  <si>
    <t>Taux embauche 2025</t>
  </si>
  <si>
    <t>Taux embauche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</si>
</sst>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sz val="6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7"/>
      <color rgb="FFFFFFFF"/>
      <name val="Arial"/>
      <family val="2"/>
    </font>
    <font>
      <b/>
      <sz val="8"/>
      <color rgb="FFFFFFFF"/>
      <name val="Arial"/>
      <family val="2"/>
    </font>
    <font>
      <sz val="10"/>
      <color rgb="FF00000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sz val="8"/>
      <color theme="0"/>
      <name val="Calibri"/>
      <family val="2"/>
    </font>
    <font>
      <sz val="9"/>
      <name val="Tahoma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800000"/>
        <bgColor rgb="FFFFFFFF"/>
      </patternFill>
    </fill>
    <fill>
      <patternFill patternType="solid">
        <fgColor rgb="FFFFFFB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92D050"/>
        <bgColor rgb="FFFFFFFF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2">
    <xf numFmtId="0" fontId="0" fillId="0" borderId="0"/>
    <xf numFmtId="0" fontId="2" fillId="0" borderId="0"/>
  </cellStyleXfs>
  <cellXfs count="82">
    <xf numFmtId="0" fontId="0" fillId="0" borderId="0" xfId="0"/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2" fontId="5" fillId="4" borderId="3" xfId="1" applyNumberFormat="1" applyFont="1" applyFill="1" applyBorder="1" applyAlignment="1">
      <alignment horizontal="center" vertical="center" wrapText="1"/>
    </xf>
    <xf numFmtId="0" fontId="5" fillId="8" borderId="6" xfId="1" applyFont="1" applyFill="1" applyBorder="1" applyAlignment="1">
      <alignment horizontal="center" vertical="center" wrapText="1"/>
    </xf>
    <xf numFmtId="0" fontId="5" fillId="8" borderId="4" xfId="1" applyFont="1" applyFill="1" applyBorder="1" applyAlignment="1">
      <alignment horizontal="center" vertical="center" wrapText="1"/>
    </xf>
    <xf numFmtId="1" fontId="5" fillId="8" borderId="4" xfId="1" applyNumberFormat="1" applyFont="1" applyFill="1" applyBorder="1" applyAlignment="1">
      <alignment horizontal="center" vertical="center" wrapText="1"/>
    </xf>
    <xf numFmtId="2" fontId="5" fillId="2" borderId="3" xfId="1" applyNumberFormat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2" fontId="3" fillId="4" borderId="0" xfId="1" applyNumberFormat="1" applyFont="1" applyFill="1" applyAlignment="1">
      <alignment horizontal="center" vertical="center" wrapText="1"/>
    </xf>
    <xf numFmtId="1" fontId="5" fillId="4" borderId="3" xfId="1" applyNumberFormat="1" applyFont="1" applyFill="1" applyBorder="1" applyAlignment="1">
      <alignment horizontal="center" vertical="center" wrapText="1"/>
    </xf>
    <xf numFmtId="10" fontId="0" fillId="0" borderId="0" xfId="0" applyNumberFormat="1"/>
    <xf numFmtId="10" fontId="5" fillId="2" borderId="3" xfId="1" applyNumberFormat="1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6" fillId="9" borderId="0" xfId="0" applyFont="1" applyFill="1" applyAlignment="1">
      <alignment horizontal="left"/>
    </xf>
    <xf numFmtId="49" fontId="8" fillId="10" borderId="10" xfId="0" applyNumberFormat="1" applyFont="1" applyFill="1" applyBorder="1" applyAlignment="1">
      <alignment horizontal="center" vertical="center" wrapText="1"/>
    </xf>
    <xf numFmtId="49" fontId="9" fillId="10" borderId="10" xfId="0" applyNumberFormat="1" applyFont="1" applyFill="1" applyBorder="1" applyAlignment="1">
      <alignment horizontal="left" vertical="center" wrapText="1"/>
    </xf>
    <xf numFmtId="49" fontId="10" fillId="10" borderId="10" xfId="0" applyNumberFormat="1" applyFont="1" applyFill="1" applyBorder="1" applyAlignment="1">
      <alignment horizontal="center" vertical="center" wrapText="1"/>
    </xf>
    <xf numFmtId="49" fontId="7" fillId="10" borderId="10" xfId="0" applyNumberFormat="1" applyFont="1" applyFill="1" applyBorder="1" applyAlignment="1">
      <alignment horizontal="left" vertical="center"/>
    </xf>
    <xf numFmtId="0" fontId="7" fillId="10" borderId="10" xfId="0" applyFont="1" applyFill="1" applyBorder="1" applyAlignment="1">
      <alignment horizontal="left" vertical="center"/>
    </xf>
    <xf numFmtId="49" fontId="11" fillId="11" borderId="10" xfId="0" applyNumberFormat="1" applyFont="1" applyFill="1" applyBorder="1" applyAlignment="1">
      <alignment horizontal="left" vertical="center"/>
    </xf>
    <xf numFmtId="0" fontId="11" fillId="11" borderId="10" xfId="0" applyFont="1" applyFill="1" applyBorder="1" applyAlignment="1">
      <alignment horizontal="left" vertical="center"/>
    </xf>
    <xf numFmtId="0" fontId="11" fillId="11" borderId="10" xfId="0" applyFont="1" applyFill="1" applyBorder="1" applyAlignment="1">
      <alignment horizontal="right" vertical="center"/>
    </xf>
    <xf numFmtId="3" fontId="11" fillId="11" borderId="10" xfId="0" applyNumberFormat="1" applyFont="1" applyFill="1" applyBorder="1" applyAlignment="1">
      <alignment horizontal="right" vertical="center"/>
    </xf>
    <xf numFmtId="0" fontId="4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12" fillId="0" borderId="12" xfId="1" applyFont="1" applyBorder="1" applyAlignment="1">
      <alignment horizontal="center" vertical="center"/>
    </xf>
    <xf numFmtId="0" fontId="13" fillId="12" borderId="12" xfId="1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2" fillId="0" borderId="14" xfId="1" applyFont="1" applyBorder="1" applyAlignment="1">
      <alignment horizontal="center" vertical="center"/>
    </xf>
    <xf numFmtId="0" fontId="13" fillId="12" borderId="14" xfId="1" applyFont="1" applyFill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3" fillId="12" borderId="18" xfId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4" fillId="13" borderId="15" xfId="1" applyFont="1" applyFill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14" fillId="13" borderId="16" xfId="1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4" fillId="13" borderId="14" xfId="1" applyFont="1" applyFill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3" fillId="12" borderId="3" xfId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3" fontId="15" fillId="0" borderId="19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vertical="center"/>
    </xf>
    <xf numFmtId="49" fontId="16" fillId="9" borderId="21" xfId="0" applyNumberFormat="1" applyFont="1" applyFill="1" applyBorder="1" applyAlignment="1">
      <alignment horizontal="center"/>
    </xf>
    <xf numFmtId="0" fontId="16" fillId="9" borderId="22" xfId="0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49" fontId="8" fillId="14" borderId="10" xfId="0" applyNumberFormat="1" applyFont="1" applyFill="1" applyBorder="1" applyAlignment="1">
      <alignment horizontal="center" vertical="center" wrapText="1"/>
    </xf>
    <xf numFmtId="0" fontId="7" fillId="14" borderId="10" xfId="0" applyFont="1" applyFill="1" applyBorder="1" applyAlignment="1">
      <alignment horizontal="left" vertical="center"/>
    </xf>
    <xf numFmtId="0" fontId="11" fillId="14" borderId="10" xfId="0" applyFont="1" applyFill="1" applyBorder="1" applyAlignment="1">
      <alignment horizontal="right" vertic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1" fillId="6" borderId="0" xfId="0" applyFont="1" applyFill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49" fontId="7" fillId="10" borderId="10" xfId="0" applyNumberFormat="1" applyFont="1" applyFill="1" applyBorder="1" applyAlignment="1">
      <alignment horizontal="center" vertical="center" wrapText="1"/>
    </xf>
    <xf numFmtId="49" fontId="7" fillId="10" borderId="10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BF925969-ADA5-4331-8232-4F689A6788F5}"/>
  </cellStyles>
  <dxfs count="1">
    <dxf>
      <fill>
        <patternFill>
          <fgColor rgb="FFF2E4D6"/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1857376</xdr:colOff>
      <xdr:row>7</xdr:row>
      <xdr:rowOff>0</xdr:rowOff>
    </xdr:to>
    <xdr:pic>
      <xdr:nvPicPr>
        <xdr:cNvPr id="2" name="Image 1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F7BA50A3-860A-49B7-8C35-2632E4112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0"/>
          <a:ext cx="3200400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8428-B1F9-48CF-BBE0-56018BCFF1EA}">
  <dimension ref="A6:AK42"/>
  <sheetViews>
    <sheetView tabSelected="1" workbookViewId="0">
      <pane xSplit="7" ySplit="8" topLeftCell="H9" activePane="bottomRight" state="frozen"/>
      <selection pane="topRight" activeCell="F1" sqref="F1"/>
      <selection pane="bottomLeft" activeCell="A4" sqref="A4"/>
      <selection pane="bottomRight" activeCell="AH11" sqref="AH11"/>
    </sheetView>
  </sheetViews>
  <sheetFormatPr baseColWidth="10" defaultRowHeight="15" x14ac:dyDescent="0.25"/>
  <cols>
    <col min="1" max="1" width="10.85546875" bestFit="1" customWidth="1"/>
    <col min="2" max="2" width="11" style="14" hidden="1" customWidth="1"/>
    <col min="3" max="3" width="9.28515625" style="14" bestFit="1" customWidth="1"/>
    <col min="4" max="4" width="39.7109375" bestFit="1" customWidth="1"/>
    <col min="5" max="5" width="39.7109375" hidden="1" customWidth="1"/>
    <col min="6" max="6" width="7" bestFit="1" customWidth="1"/>
    <col min="7" max="7" width="20.28515625" bestFit="1" customWidth="1"/>
    <col min="8" max="8" width="12.7109375" style="7" bestFit="1" customWidth="1"/>
    <col min="9" max="9" width="16.28515625" style="7" bestFit="1" customWidth="1"/>
    <col min="10" max="10" width="12.85546875" style="7" bestFit="1" customWidth="1"/>
    <col min="11" max="11" width="16.28515625" style="7" bestFit="1" customWidth="1"/>
    <col min="12" max="12" width="15.140625" style="7" bestFit="1" customWidth="1"/>
    <col min="13" max="13" width="16.28515625" style="7" bestFit="1" customWidth="1"/>
    <col min="14" max="14" width="11.28515625" style="7" bestFit="1" customWidth="1"/>
    <col min="15" max="15" width="16.28515625" style="7" bestFit="1" customWidth="1"/>
    <col min="16" max="16" width="12.7109375" style="10" bestFit="1" customWidth="1"/>
    <col min="17" max="17" width="16.28515625" style="7" bestFit="1" customWidth="1"/>
    <col min="18" max="18" width="15.42578125" style="7" bestFit="1" customWidth="1"/>
    <col min="19" max="19" width="16.28515625" style="7" bestFit="1" customWidth="1"/>
    <col min="20" max="20" width="14.85546875" style="7" bestFit="1" customWidth="1"/>
    <col min="21" max="21" width="14.85546875" style="7" customWidth="1"/>
    <col min="22" max="22" width="9.7109375" style="9" bestFit="1" customWidth="1"/>
    <col min="23" max="23" width="9.7109375" style="7" customWidth="1"/>
    <col min="24" max="24" width="19.85546875" style="29" hidden="1" customWidth="1"/>
    <col min="25" max="25" width="16.28515625" style="7" bestFit="1" customWidth="1"/>
    <col min="26" max="26" width="22.85546875" style="7" bestFit="1" customWidth="1"/>
    <col min="27" max="27" width="22.85546875" style="7" customWidth="1"/>
    <col min="28" max="28" width="17.28515625" style="10" bestFit="1" customWidth="1"/>
    <col min="29" max="29" width="17.28515625" style="7" customWidth="1"/>
    <col min="30" max="30" width="29.85546875" style="7" bestFit="1" customWidth="1"/>
    <col min="31" max="31" width="29.85546875" style="7" customWidth="1"/>
    <col min="32" max="32" width="20.85546875" style="7" bestFit="1" customWidth="1"/>
    <col min="33" max="33" width="20.85546875" style="7" customWidth="1"/>
    <col min="34" max="34" width="17.140625" style="7" bestFit="1" customWidth="1"/>
    <col min="35" max="35" width="14.5703125" style="7" bestFit="1" customWidth="1"/>
    <col min="36" max="37" width="0" hidden="1" customWidth="1"/>
  </cols>
  <sheetData>
    <row r="6" spans="1:37" x14ac:dyDescent="0.25">
      <c r="H6" s="76" t="s">
        <v>77</v>
      </c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2" t="s">
        <v>84</v>
      </c>
      <c r="U6" s="72"/>
      <c r="V6" s="72"/>
      <c r="W6" s="72"/>
      <c r="X6" s="72"/>
      <c r="Y6" s="72"/>
      <c r="Z6" s="72"/>
      <c r="AA6" s="21"/>
      <c r="AB6" s="74" t="s">
        <v>88</v>
      </c>
      <c r="AC6" s="74"/>
      <c r="AD6" s="74"/>
      <c r="AE6" s="74"/>
      <c r="AF6" s="74"/>
      <c r="AG6" s="22"/>
    </row>
    <row r="7" spans="1:37" x14ac:dyDescent="0.25">
      <c r="H7" s="78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3"/>
      <c r="U7" s="73"/>
      <c r="V7" s="73"/>
      <c r="W7" s="73"/>
      <c r="X7" s="73"/>
      <c r="Y7" s="73"/>
      <c r="Z7" s="73"/>
      <c r="AA7" s="23"/>
      <c r="AB7" s="75"/>
      <c r="AC7" s="75"/>
      <c r="AD7" s="75"/>
      <c r="AE7" s="75"/>
      <c r="AF7" s="75"/>
      <c r="AG7" s="22"/>
    </row>
    <row r="8" spans="1:37" ht="38.25" x14ac:dyDescent="0.25">
      <c r="A8" s="1" t="s">
        <v>0</v>
      </c>
      <c r="B8" s="2" t="s">
        <v>1</v>
      </c>
      <c r="C8" s="2" t="s">
        <v>73</v>
      </c>
      <c r="D8" s="1" t="s">
        <v>2</v>
      </c>
      <c r="E8" s="2"/>
      <c r="F8" s="2"/>
      <c r="G8" s="2" t="s">
        <v>3</v>
      </c>
      <c r="H8" s="16" t="s">
        <v>74</v>
      </c>
      <c r="I8" s="16" t="s">
        <v>4</v>
      </c>
      <c r="J8" s="16" t="s">
        <v>75</v>
      </c>
      <c r="K8" s="16" t="s">
        <v>4</v>
      </c>
      <c r="L8" s="17" t="s">
        <v>76</v>
      </c>
      <c r="M8" s="16" t="s">
        <v>4</v>
      </c>
      <c r="N8" s="17" t="s">
        <v>78</v>
      </c>
      <c r="O8" s="16" t="s">
        <v>4</v>
      </c>
      <c r="P8" s="18" t="s">
        <v>79</v>
      </c>
      <c r="Q8" s="16" t="s">
        <v>4</v>
      </c>
      <c r="R8" s="17" t="s">
        <v>80</v>
      </c>
      <c r="S8" s="16" t="s">
        <v>4</v>
      </c>
      <c r="T8" s="19" t="s">
        <v>82</v>
      </c>
      <c r="U8" s="3" t="s">
        <v>4</v>
      </c>
      <c r="V8" s="19" t="s">
        <v>83</v>
      </c>
      <c r="W8" s="3" t="s">
        <v>4</v>
      </c>
      <c r="X8" s="27" t="s">
        <v>81</v>
      </c>
      <c r="Y8" s="20" t="s">
        <v>4</v>
      </c>
      <c r="Z8" s="19" t="s">
        <v>216</v>
      </c>
      <c r="AA8" s="3" t="s">
        <v>4</v>
      </c>
      <c r="AB8" s="25" t="s">
        <v>85</v>
      </c>
      <c r="AC8" s="3" t="s">
        <v>4</v>
      </c>
      <c r="AD8" s="15" t="s">
        <v>86</v>
      </c>
      <c r="AE8" s="3" t="s">
        <v>4</v>
      </c>
      <c r="AF8" s="15" t="s">
        <v>87</v>
      </c>
      <c r="AG8" s="3" t="s">
        <v>4</v>
      </c>
      <c r="AH8" s="4" t="s">
        <v>5</v>
      </c>
      <c r="AI8" s="5" t="s">
        <v>6</v>
      </c>
    </row>
    <row r="9" spans="1:37" x14ac:dyDescent="0.25">
      <c r="A9" s="6" t="s">
        <v>89</v>
      </c>
      <c r="B9" s="6">
        <v>700023</v>
      </c>
      <c r="C9" s="6">
        <v>193087</v>
      </c>
      <c r="D9" s="6" t="s">
        <v>14</v>
      </c>
      <c r="E9" s="6"/>
      <c r="F9" s="6">
        <v>700023</v>
      </c>
      <c r="G9" s="6" t="s">
        <v>47</v>
      </c>
      <c r="H9" s="7">
        <v>2541391</v>
      </c>
      <c r="I9" s="8">
        <f t="shared" ref="I9:I42" si="0">IF(H9="",0,RANK(H9,$H$9:$H$42,0))</f>
        <v>2</v>
      </c>
      <c r="J9" s="7">
        <v>8033218</v>
      </c>
      <c r="K9" s="8">
        <f t="shared" ref="K9:K42" si="1">IF(J9="",0,RANK(J9,$J$9:$J$42,0))</f>
        <v>6</v>
      </c>
      <c r="L9" s="7">
        <v>3842546</v>
      </c>
      <c r="M9" s="8">
        <f t="shared" ref="M9:M42" si="2">IF(L9="",0,RANK(L9,$L$9:$L$42,0))</f>
        <v>1</v>
      </c>
      <c r="N9" s="7">
        <v>19.14</v>
      </c>
      <c r="O9" s="8">
        <f t="shared" ref="O9:O42" si="3">IF(N9="",0,RANK(N9,$N$9:$N$42,0))</f>
        <v>2</v>
      </c>
      <c r="P9" s="10">
        <v>24592.294399999999</v>
      </c>
      <c r="Q9" s="8">
        <f t="shared" ref="Q9:Q42" si="4">IF(P9="",0,RANK(P9,$P$9:$P$42,0))</f>
        <v>4</v>
      </c>
      <c r="R9" s="7">
        <v>9.0400000000000009</v>
      </c>
      <c r="S9" s="8">
        <f t="shared" ref="S9:S42" si="5">IF(R9="",0,RANK(R9,$R$9:$R$42,0))</f>
        <v>3</v>
      </c>
      <c r="T9" s="11">
        <v>-72</v>
      </c>
      <c r="U9" s="8">
        <f t="shared" ref="U9:U42" si="6">IF(T9="",0,RANK(T9,$T$9:$T$42,0))</f>
        <v>7</v>
      </c>
      <c r="V9" s="12">
        <v>45.71428571428573</v>
      </c>
      <c r="W9" s="8">
        <f t="shared" ref="W9:W42" si="7">IF(V9="",0,RANK(V9,$V$9:$V$42,0))</f>
        <v>1</v>
      </c>
      <c r="X9" s="28"/>
      <c r="Y9" s="8">
        <f t="shared" ref="Y9:Y42" si="8">IF(X9="",0,RANK(X9,$X$9:$X$42,0))</f>
        <v>0</v>
      </c>
      <c r="Z9" s="9">
        <v>42.67</v>
      </c>
      <c r="AA9" s="8">
        <f t="shared" ref="AA9:AA42" si="9">IF(Z9="",0,RANK(Z9,$Z$9:$Z$42,1))</f>
        <v>6</v>
      </c>
      <c r="AB9" s="43">
        <v>-1</v>
      </c>
      <c r="AC9" s="8">
        <f t="shared" ref="AC9:AC42" si="10">IF(AB9="",0,RANK(AB9,$AB$9:$AB$42,0))</f>
        <v>21</v>
      </c>
      <c r="AD9" s="9">
        <v>170</v>
      </c>
      <c r="AE9" s="8">
        <f t="shared" ref="AE9:AE42" si="11">IF(AD9="",0,RANK(AD9,$AD$9:$AD$42,0))</f>
        <v>17</v>
      </c>
      <c r="AF9" s="7">
        <v>16.399999999999999</v>
      </c>
      <c r="AG9" s="8">
        <f t="shared" ref="AG9:AG42" si="12">IF(AF9="",0,RANK(AF9,$AF$9:$AF$42,0))</f>
        <v>14</v>
      </c>
      <c r="AH9" s="24">
        <f t="shared" ref="AH9:AH42" si="13">SUM(I9+K9+M9+O9+Q9+S9+U9+W9+Y9+AA9+AC9+AE9+AG9)</f>
        <v>84</v>
      </c>
      <c r="AI9" s="8">
        <f t="shared" ref="AI9:AI42" si="14">IF(AH9="",0,RANK(AH9,$AH$9:$AH$42,1))</f>
        <v>1</v>
      </c>
      <c r="AJ9" s="8" t="e">
        <f t="shared" ref="AJ9:AK9" si="15">IF(AI9="",0,RANK(AI9,$AH$9:$AH$42,1))</f>
        <v>#N/A</v>
      </c>
      <c r="AK9" s="8" t="e">
        <f t="shared" si="15"/>
        <v>#N/A</v>
      </c>
    </row>
    <row r="10" spans="1:37" x14ac:dyDescent="0.25">
      <c r="A10" s="6" t="s">
        <v>89</v>
      </c>
      <c r="B10" s="6">
        <v>70067</v>
      </c>
      <c r="C10" s="6">
        <v>304665</v>
      </c>
      <c r="D10" s="6" t="s">
        <v>12</v>
      </c>
      <c r="E10" s="6"/>
      <c r="F10" s="6">
        <v>70067</v>
      </c>
      <c r="G10" s="6" t="s">
        <v>45</v>
      </c>
      <c r="H10" s="7">
        <v>2238040</v>
      </c>
      <c r="I10" s="8">
        <f t="shared" si="0"/>
        <v>3</v>
      </c>
      <c r="J10" s="7">
        <v>6799672</v>
      </c>
      <c r="K10" s="8">
        <f t="shared" si="1"/>
        <v>8</v>
      </c>
      <c r="L10" s="7">
        <v>3414833</v>
      </c>
      <c r="M10" s="8">
        <f t="shared" si="2"/>
        <v>4</v>
      </c>
      <c r="N10" s="7">
        <v>18.12</v>
      </c>
      <c r="O10" s="8">
        <f t="shared" si="3"/>
        <v>4</v>
      </c>
      <c r="P10" s="10">
        <v>24268.587875772864</v>
      </c>
      <c r="Q10" s="8">
        <f t="shared" si="4"/>
        <v>6</v>
      </c>
      <c r="R10" s="7">
        <v>8.56</v>
      </c>
      <c r="S10" s="8">
        <f t="shared" si="5"/>
        <v>6</v>
      </c>
      <c r="T10" s="11">
        <v>252</v>
      </c>
      <c r="U10" s="8">
        <f t="shared" si="6"/>
        <v>1</v>
      </c>
      <c r="V10" s="12">
        <v>24.657534246575327</v>
      </c>
      <c r="W10" s="8">
        <f t="shared" si="7"/>
        <v>12</v>
      </c>
      <c r="X10" s="28"/>
      <c r="Y10" s="8">
        <f t="shared" si="8"/>
        <v>0</v>
      </c>
      <c r="Z10" s="13">
        <v>51.730000000000004</v>
      </c>
      <c r="AA10" s="8">
        <f t="shared" si="9"/>
        <v>16</v>
      </c>
      <c r="AB10" s="47">
        <v>2</v>
      </c>
      <c r="AC10" s="8">
        <f t="shared" si="10"/>
        <v>10</v>
      </c>
      <c r="AD10" s="9">
        <v>181.25</v>
      </c>
      <c r="AE10" s="8">
        <f t="shared" si="11"/>
        <v>11</v>
      </c>
      <c r="AF10" s="7">
        <v>19.93</v>
      </c>
      <c r="AG10" s="8">
        <f t="shared" si="12"/>
        <v>7</v>
      </c>
      <c r="AH10" s="24">
        <f t="shared" si="13"/>
        <v>88</v>
      </c>
      <c r="AI10" s="8">
        <f t="shared" si="14"/>
        <v>2</v>
      </c>
    </row>
    <row r="11" spans="1:37" x14ac:dyDescent="0.25">
      <c r="A11" s="6" t="s">
        <v>89</v>
      </c>
      <c r="B11" s="6">
        <v>71255</v>
      </c>
      <c r="C11" s="6">
        <v>190355</v>
      </c>
      <c r="D11" s="6" t="s">
        <v>7</v>
      </c>
      <c r="E11" s="6"/>
      <c r="F11" s="6">
        <v>71255</v>
      </c>
      <c r="G11" s="6" t="s">
        <v>41</v>
      </c>
      <c r="H11" s="7">
        <v>2599720</v>
      </c>
      <c r="I11" s="8">
        <f t="shared" si="0"/>
        <v>1</v>
      </c>
      <c r="J11" s="7">
        <v>5839304</v>
      </c>
      <c r="K11" s="8">
        <f t="shared" si="1"/>
        <v>9</v>
      </c>
      <c r="L11" s="7">
        <v>3715559</v>
      </c>
      <c r="M11" s="8">
        <f t="shared" si="2"/>
        <v>2</v>
      </c>
      <c r="N11" s="7">
        <v>19.97</v>
      </c>
      <c r="O11" s="8">
        <f t="shared" si="3"/>
        <v>1</v>
      </c>
      <c r="P11" s="10">
        <v>29613.12664381924</v>
      </c>
      <c r="Q11" s="8">
        <f t="shared" si="4"/>
        <v>1</v>
      </c>
      <c r="R11" s="7">
        <v>11.329999999999998</v>
      </c>
      <c r="S11" s="8">
        <f t="shared" si="5"/>
        <v>1</v>
      </c>
      <c r="T11" s="11">
        <v>89</v>
      </c>
      <c r="U11" s="8">
        <f t="shared" si="6"/>
        <v>3</v>
      </c>
      <c r="V11" s="12">
        <v>33.134328358208926</v>
      </c>
      <c r="W11" s="8">
        <f t="shared" si="7"/>
        <v>7</v>
      </c>
      <c r="X11" s="28"/>
      <c r="Y11" s="8">
        <f t="shared" si="8"/>
        <v>0</v>
      </c>
      <c r="Z11" s="13">
        <v>48.89</v>
      </c>
      <c r="AA11" s="8">
        <f t="shared" si="9"/>
        <v>11</v>
      </c>
      <c r="AB11" s="47">
        <v>-8</v>
      </c>
      <c r="AC11" s="8">
        <f t="shared" si="10"/>
        <v>34</v>
      </c>
      <c r="AD11" s="9">
        <v>127.77777777777777</v>
      </c>
      <c r="AE11" s="8">
        <f t="shared" si="11"/>
        <v>32</v>
      </c>
      <c r="AF11" s="7">
        <v>28.09</v>
      </c>
      <c r="AG11" s="8">
        <f t="shared" si="12"/>
        <v>1</v>
      </c>
      <c r="AH11" s="24">
        <f t="shared" si="13"/>
        <v>103</v>
      </c>
      <c r="AI11" s="8">
        <f t="shared" si="14"/>
        <v>3</v>
      </c>
    </row>
    <row r="12" spans="1:37" x14ac:dyDescent="0.25">
      <c r="A12" s="6" t="s">
        <v>89</v>
      </c>
      <c r="B12" s="6">
        <v>70930</v>
      </c>
      <c r="C12" s="6">
        <v>186531</v>
      </c>
      <c r="D12" s="6" t="s">
        <v>9</v>
      </c>
      <c r="E12" s="6"/>
      <c r="F12" s="6">
        <v>70930</v>
      </c>
      <c r="G12" s="6" t="s">
        <v>43</v>
      </c>
      <c r="H12" s="7">
        <v>2158172</v>
      </c>
      <c r="I12" s="8">
        <f t="shared" si="0"/>
        <v>5</v>
      </c>
      <c r="J12" s="7">
        <v>8226929</v>
      </c>
      <c r="K12" s="8">
        <f t="shared" si="1"/>
        <v>5</v>
      </c>
      <c r="L12" s="7">
        <v>3394648</v>
      </c>
      <c r="M12" s="8">
        <f t="shared" si="2"/>
        <v>5</v>
      </c>
      <c r="N12" s="7">
        <v>18.649999999999999</v>
      </c>
      <c r="O12" s="8">
        <f t="shared" si="3"/>
        <v>3</v>
      </c>
      <c r="P12" s="10">
        <v>28751.147624290676</v>
      </c>
      <c r="Q12" s="8">
        <f t="shared" si="4"/>
        <v>2</v>
      </c>
      <c r="R12" s="7">
        <v>8.67</v>
      </c>
      <c r="S12" s="8">
        <f t="shared" si="5"/>
        <v>5</v>
      </c>
      <c r="T12" s="11">
        <v>1</v>
      </c>
      <c r="U12" s="8">
        <f t="shared" si="6"/>
        <v>5</v>
      </c>
      <c r="V12" s="12">
        <v>-0.91324200913242048</v>
      </c>
      <c r="W12" s="8">
        <f t="shared" si="7"/>
        <v>28</v>
      </c>
      <c r="X12" s="28"/>
      <c r="Y12" s="8">
        <f t="shared" si="8"/>
        <v>0</v>
      </c>
      <c r="Z12" s="13">
        <v>41.45</v>
      </c>
      <c r="AA12" s="8">
        <f t="shared" si="9"/>
        <v>4</v>
      </c>
      <c r="AB12" s="47">
        <v>-3</v>
      </c>
      <c r="AC12" s="8">
        <f t="shared" si="10"/>
        <v>30</v>
      </c>
      <c r="AD12" s="9">
        <v>177.77777777777777</v>
      </c>
      <c r="AE12" s="8">
        <f t="shared" si="11"/>
        <v>13</v>
      </c>
      <c r="AF12" s="7">
        <v>21.82</v>
      </c>
      <c r="AG12" s="8">
        <f t="shared" si="12"/>
        <v>4</v>
      </c>
      <c r="AH12" s="24">
        <f t="shared" si="13"/>
        <v>109</v>
      </c>
      <c r="AI12" s="8">
        <f t="shared" si="14"/>
        <v>4</v>
      </c>
    </row>
    <row r="13" spans="1:37" x14ac:dyDescent="0.25">
      <c r="A13" s="6" t="s">
        <v>90</v>
      </c>
      <c r="B13" s="6">
        <v>71050</v>
      </c>
      <c r="C13" s="6">
        <v>170189</v>
      </c>
      <c r="D13" s="6" t="s">
        <v>30</v>
      </c>
      <c r="E13" s="6"/>
      <c r="F13" s="6">
        <v>71050</v>
      </c>
      <c r="G13" s="6" t="s">
        <v>62</v>
      </c>
      <c r="H13" s="7">
        <v>1647599</v>
      </c>
      <c r="I13" s="8">
        <f t="shared" si="0"/>
        <v>10</v>
      </c>
      <c r="J13" s="7">
        <v>11020804</v>
      </c>
      <c r="K13" s="8">
        <f t="shared" si="1"/>
        <v>1</v>
      </c>
      <c r="L13" s="7">
        <v>3045915</v>
      </c>
      <c r="M13" s="8">
        <f t="shared" si="2"/>
        <v>6</v>
      </c>
      <c r="N13" s="7">
        <v>17.55</v>
      </c>
      <c r="O13" s="8">
        <f t="shared" si="3"/>
        <v>5</v>
      </c>
      <c r="P13" s="10">
        <v>22245.946538124455</v>
      </c>
      <c r="Q13" s="8">
        <f t="shared" si="4"/>
        <v>8</v>
      </c>
      <c r="R13" s="7">
        <v>7.4499999999999993</v>
      </c>
      <c r="S13" s="8">
        <f t="shared" si="5"/>
        <v>15</v>
      </c>
      <c r="T13" s="11">
        <v>-191</v>
      </c>
      <c r="U13" s="8">
        <f t="shared" si="6"/>
        <v>13</v>
      </c>
      <c r="V13" s="12">
        <v>19.941348973607056</v>
      </c>
      <c r="W13" s="8">
        <f t="shared" si="7"/>
        <v>17</v>
      </c>
      <c r="X13" s="28"/>
      <c r="Y13" s="8">
        <f t="shared" si="8"/>
        <v>0</v>
      </c>
      <c r="Z13" s="13">
        <v>46</v>
      </c>
      <c r="AA13" s="8">
        <f t="shared" si="9"/>
        <v>8</v>
      </c>
      <c r="AB13" s="47">
        <v>7</v>
      </c>
      <c r="AC13" s="8">
        <f t="shared" si="10"/>
        <v>2</v>
      </c>
      <c r="AD13" s="9">
        <v>190</v>
      </c>
      <c r="AE13" s="8">
        <f t="shared" si="11"/>
        <v>6</v>
      </c>
      <c r="AF13" s="7">
        <v>14.49</v>
      </c>
      <c r="AG13" s="8">
        <f t="shared" si="12"/>
        <v>20</v>
      </c>
      <c r="AH13" s="24">
        <f t="shared" si="13"/>
        <v>111</v>
      </c>
      <c r="AI13" s="8">
        <f t="shared" si="14"/>
        <v>5</v>
      </c>
    </row>
    <row r="14" spans="1:37" x14ac:dyDescent="0.25">
      <c r="A14" s="6" t="s">
        <v>92</v>
      </c>
      <c r="B14" s="6">
        <v>71507</v>
      </c>
      <c r="C14" s="6">
        <v>193601</v>
      </c>
      <c r="D14" s="6" t="s">
        <v>15</v>
      </c>
      <c r="E14" s="6"/>
      <c r="F14" s="6">
        <v>71507</v>
      </c>
      <c r="H14" s="7">
        <v>1935638</v>
      </c>
      <c r="I14" s="8">
        <f t="shared" si="0"/>
        <v>6</v>
      </c>
      <c r="J14" s="7">
        <v>4877292</v>
      </c>
      <c r="K14" s="8">
        <f t="shared" si="1"/>
        <v>14</v>
      </c>
      <c r="L14" s="7">
        <v>2847260</v>
      </c>
      <c r="M14" s="8">
        <f t="shared" si="2"/>
        <v>7</v>
      </c>
      <c r="N14" s="7">
        <v>17.55</v>
      </c>
      <c r="O14" s="8">
        <f t="shared" si="3"/>
        <v>5</v>
      </c>
      <c r="P14" s="10">
        <v>21513.109180204006</v>
      </c>
      <c r="Q14" s="8">
        <f t="shared" si="4"/>
        <v>11</v>
      </c>
      <c r="R14" s="7">
        <v>9.84</v>
      </c>
      <c r="S14" s="8">
        <f t="shared" si="5"/>
        <v>2</v>
      </c>
      <c r="T14" s="11">
        <v>194</v>
      </c>
      <c r="U14" s="8">
        <f t="shared" si="6"/>
        <v>2</v>
      </c>
      <c r="V14" s="12">
        <v>23.300970873786383</v>
      </c>
      <c r="W14" s="8">
        <f t="shared" si="7"/>
        <v>14</v>
      </c>
      <c r="X14" s="28"/>
      <c r="Y14" s="8">
        <f t="shared" si="8"/>
        <v>0</v>
      </c>
      <c r="Z14" s="13">
        <v>55.569999999999993</v>
      </c>
      <c r="AA14" s="8">
        <f t="shared" si="9"/>
        <v>20</v>
      </c>
      <c r="AB14" s="47">
        <v>1</v>
      </c>
      <c r="AC14" s="8">
        <f t="shared" si="10"/>
        <v>12</v>
      </c>
      <c r="AD14" s="9">
        <v>170</v>
      </c>
      <c r="AE14" s="8">
        <f t="shared" si="11"/>
        <v>17</v>
      </c>
      <c r="AF14" s="7">
        <v>25</v>
      </c>
      <c r="AG14" s="8">
        <f t="shared" si="12"/>
        <v>2</v>
      </c>
      <c r="AH14" s="24">
        <f t="shared" si="13"/>
        <v>112</v>
      </c>
      <c r="AI14" s="8">
        <f t="shared" si="14"/>
        <v>6</v>
      </c>
    </row>
    <row r="15" spans="1:37" x14ac:dyDescent="0.25">
      <c r="A15" s="6" t="s">
        <v>89</v>
      </c>
      <c r="B15" s="6">
        <v>71239</v>
      </c>
      <c r="C15" s="6">
        <v>163397</v>
      </c>
      <c r="D15" s="6" t="s">
        <v>25</v>
      </c>
      <c r="E15" s="6"/>
      <c r="F15" s="6">
        <v>71239</v>
      </c>
      <c r="G15" s="6" t="s">
        <v>57</v>
      </c>
      <c r="H15" s="7">
        <v>1650450</v>
      </c>
      <c r="I15" s="8">
        <f t="shared" si="0"/>
        <v>9</v>
      </c>
      <c r="J15" s="7">
        <v>5249379</v>
      </c>
      <c r="K15" s="8">
        <f t="shared" si="1"/>
        <v>10</v>
      </c>
      <c r="L15" s="7">
        <v>2536137</v>
      </c>
      <c r="M15" s="8">
        <f t="shared" si="2"/>
        <v>10</v>
      </c>
      <c r="N15" s="7">
        <v>13.98</v>
      </c>
      <c r="O15" s="8">
        <f t="shared" si="3"/>
        <v>23</v>
      </c>
      <c r="P15" s="10">
        <v>15320.38782167452</v>
      </c>
      <c r="Q15" s="8">
        <f t="shared" si="4"/>
        <v>31</v>
      </c>
      <c r="R15" s="7">
        <v>7.36</v>
      </c>
      <c r="S15" s="8">
        <f t="shared" si="5"/>
        <v>16</v>
      </c>
      <c r="T15" s="11">
        <v>-94</v>
      </c>
      <c r="U15" s="8">
        <f t="shared" si="6"/>
        <v>9</v>
      </c>
      <c r="V15" s="12">
        <v>45.027624309392245</v>
      </c>
      <c r="W15" s="8">
        <f t="shared" si="7"/>
        <v>2</v>
      </c>
      <c r="X15" s="28"/>
      <c r="Y15" s="8">
        <f t="shared" si="8"/>
        <v>0</v>
      </c>
      <c r="Z15" s="13">
        <v>51.69</v>
      </c>
      <c r="AA15" s="8">
        <f t="shared" si="9"/>
        <v>15</v>
      </c>
      <c r="AB15" s="47">
        <v>3</v>
      </c>
      <c r="AC15" s="8">
        <f t="shared" si="10"/>
        <v>6</v>
      </c>
      <c r="AD15" s="9">
        <v>200</v>
      </c>
      <c r="AE15" s="8">
        <f t="shared" si="11"/>
        <v>1</v>
      </c>
      <c r="AF15" s="7">
        <v>18.809999999999999</v>
      </c>
      <c r="AG15" s="8">
        <f t="shared" si="12"/>
        <v>11</v>
      </c>
      <c r="AH15" s="24">
        <f t="shared" si="13"/>
        <v>143</v>
      </c>
      <c r="AI15" s="8">
        <f t="shared" si="14"/>
        <v>7</v>
      </c>
    </row>
    <row r="16" spans="1:37" x14ac:dyDescent="0.25">
      <c r="A16" s="6" t="s">
        <v>90</v>
      </c>
      <c r="B16" s="6">
        <v>71592</v>
      </c>
      <c r="C16" s="6">
        <v>175115</v>
      </c>
      <c r="D16" s="6" t="s">
        <v>8</v>
      </c>
      <c r="E16" s="6"/>
      <c r="F16" s="6">
        <v>71592</v>
      </c>
      <c r="G16" s="6" t="s">
        <v>42</v>
      </c>
      <c r="H16" s="7">
        <v>1492742</v>
      </c>
      <c r="I16" s="8">
        <f t="shared" si="0"/>
        <v>12</v>
      </c>
      <c r="J16" s="7">
        <v>8930833</v>
      </c>
      <c r="K16" s="8">
        <f t="shared" si="1"/>
        <v>3</v>
      </c>
      <c r="L16" s="7">
        <v>2640066</v>
      </c>
      <c r="M16" s="8">
        <f t="shared" si="2"/>
        <v>9</v>
      </c>
      <c r="N16" s="7">
        <v>17.25</v>
      </c>
      <c r="O16" s="8">
        <f t="shared" si="3"/>
        <v>8</v>
      </c>
      <c r="P16" s="10">
        <v>20470.388462433126</v>
      </c>
      <c r="Q16" s="8">
        <f t="shared" si="4"/>
        <v>15</v>
      </c>
      <c r="R16" s="7">
        <v>6.74</v>
      </c>
      <c r="S16" s="8">
        <f t="shared" si="5"/>
        <v>22</v>
      </c>
      <c r="T16" s="11">
        <v>-321</v>
      </c>
      <c r="U16" s="8">
        <f t="shared" si="6"/>
        <v>25</v>
      </c>
      <c r="V16" s="12">
        <v>25</v>
      </c>
      <c r="W16" s="8">
        <f t="shared" si="7"/>
        <v>11</v>
      </c>
      <c r="X16" s="28"/>
      <c r="Y16" s="8">
        <f t="shared" si="8"/>
        <v>0</v>
      </c>
      <c r="Z16" s="13">
        <v>38.299999999999997</v>
      </c>
      <c r="AA16" s="8">
        <f t="shared" si="9"/>
        <v>3</v>
      </c>
      <c r="AB16" s="47">
        <v>-1</v>
      </c>
      <c r="AC16" s="8">
        <f t="shared" si="10"/>
        <v>21</v>
      </c>
      <c r="AD16" s="9">
        <v>180</v>
      </c>
      <c r="AE16" s="8">
        <f t="shared" si="11"/>
        <v>12</v>
      </c>
      <c r="AF16" s="7">
        <v>18.95</v>
      </c>
      <c r="AG16" s="8">
        <f t="shared" si="12"/>
        <v>10</v>
      </c>
      <c r="AH16" s="24">
        <f t="shared" si="13"/>
        <v>151</v>
      </c>
      <c r="AI16" s="8">
        <f t="shared" si="14"/>
        <v>8</v>
      </c>
    </row>
    <row r="17" spans="1:35" x14ac:dyDescent="0.25">
      <c r="A17" s="6" t="s">
        <v>92</v>
      </c>
      <c r="B17" s="6">
        <v>71276</v>
      </c>
      <c r="C17" s="6">
        <v>300268</v>
      </c>
      <c r="D17" s="6" t="s">
        <v>17</v>
      </c>
      <c r="E17" s="6"/>
      <c r="F17" s="6">
        <v>71276</v>
      </c>
      <c r="G17" s="6" t="s">
        <v>50</v>
      </c>
      <c r="H17" s="7">
        <v>1307238</v>
      </c>
      <c r="I17" s="8">
        <f t="shared" si="0"/>
        <v>16</v>
      </c>
      <c r="J17" s="7">
        <v>4431597</v>
      </c>
      <c r="K17" s="8">
        <f t="shared" si="1"/>
        <v>19</v>
      </c>
      <c r="L17" s="7">
        <v>2021427</v>
      </c>
      <c r="M17" s="8">
        <f t="shared" si="2"/>
        <v>17</v>
      </c>
      <c r="N17" s="7">
        <v>15.52</v>
      </c>
      <c r="O17" s="8">
        <f t="shared" si="3"/>
        <v>12</v>
      </c>
      <c r="P17" s="10">
        <v>18572.464167585447</v>
      </c>
      <c r="Q17" s="8">
        <f t="shared" si="4"/>
        <v>23</v>
      </c>
      <c r="R17" s="7">
        <v>7.96</v>
      </c>
      <c r="S17" s="8">
        <f t="shared" si="5"/>
        <v>11</v>
      </c>
      <c r="T17" s="11">
        <v>-171</v>
      </c>
      <c r="U17" s="8">
        <f t="shared" si="6"/>
        <v>11</v>
      </c>
      <c r="V17" s="12">
        <v>28.676470588235276</v>
      </c>
      <c r="W17" s="8">
        <f t="shared" si="7"/>
        <v>10</v>
      </c>
      <c r="X17" s="28"/>
      <c r="Y17" s="8">
        <f t="shared" si="8"/>
        <v>0</v>
      </c>
      <c r="Z17" s="13">
        <v>42.480000000000004</v>
      </c>
      <c r="AA17" s="8">
        <f t="shared" si="9"/>
        <v>5</v>
      </c>
      <c r="AB17" s="47">
        <v>8</v>
      </c>
      <c r="AC17" s="8">
        <f t="shared" si="10"/>
        <v>1</v>
      </c>
      <c r="AD17" s="9">
        <v>172.22222222222223</v>
      </c>
      <c r="AE17" s="8">
        <f t="shared" si="11"/>
        <v>15</v>
      </c>
      <c r="AF17" s="7">
        <v>15.26</v>
      </c>
      <c r="AG17" s="8">
        <f t="shared" si="12"/>
        <v>15</v>
      </c>
      <c r="AH17" s="24">
        <f t="shared" si="13"/>
        <v>155</v>
      </c>
      <c r="AI17" s="8">
        <f t="shared" si="14"/>
        <v>9</v>
      </c>
    </row>
    <row r="18" spans="1:35" x14ac:dyDescent="0.25">
      <c r="A18" s="6" t="s">
        <v>89</v>
      </c>
      <c r="B18" s="6">
        <v>71174</v>
      </c>
      <c r="C18" s="6">
        <v>305131</v>
      </c>
      <c r="D18" s="6" t="s">
        <v>10</v>
      </c>
      <c r="E18" s="6"/>
      <c r="F18" s="6">
        <v>71174</v>
      </c>
      <c r="G18" s="6" t="s">
        <v>44</v>
      </c>
      <c r="H18" s="7">
        <v>2178179</v>
      </c>
      <c r="I18" s="8">
        <f t="shared" si="0"/>
        <v>4</v>
      </c>
      <c r="J18" s="7">
        <v>9094587</v>
      </c>
      <c r="K18" s="8">
        <f t="shared" si="1"/>
        <v>2</v>
      </c>
      <c r="L18" s="7">
        <v>3520622</v>
      </c>
      <c r="M18" s="8">
        <f t="shared" si="2"/>
        <v>3</v>
      </c>
      <c r="N18" s="7">
        <v>14.68</v>
      </c>
      <c r="O18" s="8">
        <f t="shared" si="3"/>
        <v>21</v>
      </c>
      <c r="P18" s="10">
        <v>26238.053361156653</v>
      </c>
      <c r="Q18" s="8">
        <f t="shared" si="4"/>
        <v>3</v>
      </c>
      <c r="R18" s="7">
        <v>6.4300000000000006</v>
      </c>
      <c r="S18" s="8">
        <f t="shared" si="5"/>
        <v>23</v>
      </c>
      <c r="T18" s="11">
        <v>-289</v>
      </c>
      <c r="U18" s="8">
        <f t="shared" si="6"/>
        <v>22</v>
      </c>
      <c r="V18" s="12">
        <v>30.982905982905997</v>
      </c>
      <c r="W18" s="8">
        <f t="shared" si="7"/>
        <v>9</v>
      </c>
      <c r="X18" s="28"/>
      <c r="Y18" s="8">
        <f t="shared" si="8"/>
        <v>0</v>
      </c>
      <c r="Z18" s="13">
        <v>54.13</v>
      </c>
      <c r="AA18" s="8">
        <f t="shared" si="9"/>
        <v>18</v>
      </c>
      <c r="AB18" s="47">
        <v>3</v>
      </c>
      <c r="AC18" s="8">
        <f t="shared" si="10"/>
        <v>6</v>
      </c>
      <c r="AD18" s="9">
        <v>151.42857142857144</v>
      </c>
      <c r="AE18" s="8">
        <f t="shared" si="11"/>
        <v>27</v>
      </c>
      <c r="AF18" s="7">
        <v>13.98</v>
      </c>
      <c r="AG18" s="8">
        <f t="shared" si="12"/>
        <v>21</v>
      </c>
      <c r="AH18" s="24">
        <f t="shared" si="13"/>
        <v>159</v>
      </c>
      <c r="AI18" s="8">
        <f t="shared" si="14"/>
        <v>10</v>
      </c>
    </row>
    <row r="19" spans="1:35" x14ac:dyDescent="0.25">
      <c r="A19" s="6" t="s">
        <v>90</v>
      </c>
      <c r="B19" s="6">
        <v>71595</v>
      </c>
      <c r="C19" s="6">
        <v>306176</v>
      </c>
      <c r="D19" s="6" t="s">
        <v>23</v>
      </c>
      <c r="E19" s="6"/>
      <c r="F19" s="6">
        <v>71595</v>
      </c>
      <c r="G19" s="6" t="s">
        <v>55</v>
      </c>
      <c r="H19" s="7">
        <v>1274800</v>
      </c>
      <c r="I19" s="8">
        <f t="shared" si="0"/>
        <v>18</v>
      </c>
      <c r="J19" s="7">
        <v>7097394</v>
      </c>
      <c r="K19" s="8">
        <f t="shared" si="1"/>
        <v>7</v>
      </c>
      <c r="L19" s="7">
        <v>2259229</v>
      </c>
      <c r="M19" s="8">
        <f t="shared" si="2"/>
        <v>13</v>
      </c>
      <c r="N19" s="7">
        <v>15.52</v>
      </c>
      <c r="O19" s="8">
        <f t="shared" si="3"/>
        <v>12</v>
      </c>
      <c r="P19" s="10">
        <v>21996.193165222474</v>
      </c>
      <c r="Q19" s="8">
        <f t="shared" si="4"/>
        <v>10</v>
      </c>
      <c r="R19" s="7">
        <v>6.8</v>
      </c>
      <c r="S19" s="8">
        <f t="shared" si="5"/>
        <v>21</v>
      </c>
      <c r="T19" s="11">
        <v>-219</v>
      </c>
      <c r="U19" s="8">
        <f t="shared" si="6"/>
        <v>15</v>
      </c>
      <c r="V19" s="12">
        <v>23.843416370106755</v>
      </c>
      <c r="W19" s="8">
        <f t="shared" si="7"/>
        <v>13</v>
      </c>
      <c r="X19" s="28"/>
      <c r="Y19" s="8">
        <f t="shared" si="8"/>
        <v>0</v>
      </c>
      <c r="Z19" s="13">
        <v>36.510000000000005</v>
      </c>
      <c r="AA19" s="8">
        <f t="shared" si="9"/>
        <v>2</v>
      </c>
      <c r="AB19" s="47">
        <v>1</v>
      </c>
      <c r="AC19" s="8">
        <f t="shared" si="10"/>
        <v>12</v>
      </c>
      <c r="AD19" s="9">
        <v>171.42857142857144</v>
      </c>
      <c r="AE19" s="8">
        <f t="shared" si="11"/>
        <v>16</v>
      </c>
      <c r="AF19" s="7">
        <v>9.6999999999999993</v>
      </c>
      <c r="AG19" s="8">
        <f t="shared" si="12"/>
        <v>30</v>
      </c>
      <c r="AH19" s="24">
        <f t="shared" si="13"/>
        <v>169</v>
      </c>
      <c r="AI19" s="8">
        <f t="shared" si="14"/>
        <v>11</v>
      </c>
    </row>
    <row r="20" spans="1:35" x14ac:dyDescent="0.25">
      <c r="A20" s="6" t="s">
        <v>91</v>
      </c>
      <c r="B20" s="6">
        <v>71024</v>
      </c>
      <c r="C20" s="6">
        <v>177094</v>
      </c>
      <c r="D20" s="6" t="s">
        <v>28</v>
      </c>
      <c r="E20" s="6"/>
      <c r="F20" s="6">
        <v>71024</v>
      </c>
      <c r="G20" s="6" t="s">
        <v>60</v>
      </c>
      <c r="H20" s="7">
        <v>1461957</v>
      </c>
      <c r="I20" s="8">
        <f t="shared" si="0"/>
        <v>13</v>
      </c>
      <c r="J20" s="7">
        <v>4976436</v>
      </c>
      <c r="K20" s="8">
        <f t="shared" si="1"/>
        <v>13</v>
      </c>
      <c r="L20" s="7">
        <v>2283381</v>
      </c>
      <c r="M20" s="8">
        <f t="shared" si="2"/>
        <v>12</v>
      </c>
      <c r="N20" s="7">
        <v>15.67</v>
      </c>
      <c r="O20" s="8">
        <f t="shared" si="3"/>
        <v>11</v>
      </c>
      <c r="P20" s="10">
        <v>19888.345962895219</v>
      </c>
      <c r="Q20" s="8">
        <f t="shared" si="4"/>
        <v>19</v>
      </c>
      <c r="R20" s="7">
        <v>8.0399999999999991</v>
      </c>
      <c r="S20" s="8">
        <f t="shared" si="5"/>
        <v>10</v>
      </c>
      <c r="T20" s="11">
        <v>-340</v>
      </c>
      <c r="U20" s="8">
        <f t="shared" si="6"/>
        <v>27</v>
      </c>
      <c r="V20" s="12">
        <v>33.950617283950606</v>
      </c>
      <c r="W20" s="8">
        <f t="shared" si="7"/>
        <v>6</v>
      </c>
      <c r="X20" s="28"/>
      <c r="Y20" s="8">
        <f t="shared" si="8"/>
        <v>0</v>
      </c>
      <c r="Z20" s="13">
        <v>54.83</v>
      </c>
      <c r="AA20" s="8">
        <f t="shared" si="9"/>
        <v>19</v>
      </c>
      <c r="AB20" s="47">
        <v>-1</v>
      </c>
      <c r="AC20" s="8">
        <f t="shared" si="10"/>
        <v>21</v>
      </c>
      <c r="AD20" s="9">
        <v>187.5</v>
      </c>
      <c r="AE20" s="8">
        <f t="shared" si="11"/>
        <v>7</v>
      </c>
      <c r="AF20" s="7">
        <v>17.07</v>
      </c>
      <c r="AG20" s="8">
        <f t="shared" si="12"/>
        <v>12</v>
      </c>
      <c r="AH20" s="24">
        <f t="shared" si="13"/>
        <v>170</v>
      </c>
      <c r="AI20" s="8">
        <f t="shared" si="14"/>
        <v>12</v>
      </c>
    </row>
    <row r="21" spans="1:35" x14ac:dyDescent="0.25">
      <c r="A21" s="6" t="s">
        <v>90</v>
      </c>
      <c r="B21" s="6">
        <v>71594</v>
      </c>
      <c r="C21" s="6">
        <v>190433</v>
      </c>
      <c r="D21" s="6" t="s">
        <v>33</v>
      </c>
      <c r="E21" s="6"/>
      <c r="F21" s="6">
        <v>71594</v>
      </c>
      <c r="G21" s="6" t="s">
        <v>65</v>
      </c>
      <c r="H21" s="7">
        <v>1701009</v>
      </c>
      <c r="I21" s="8">
        <f t="shared" si="0"/>
        <v>7</v>
      </c>
      <c r="J21" s="7">
        <v>8525052</v>
      </c>
      <c r="K21" s="8">
        <f t="shared" si="1"/>
        <v>4</v>
      </c>
      <c r="L21" s="7">
        <v>2754888</v>
      </c>
      <c r="M21" s="8">
        <f t="shared" si="2"/>
        <v>8</v>
      </c>
      <c r="N21" s="7">
        <v>15.11</v>
      </c>
      <c r="O21" s="8">
        <f t="shared" si="3"/>
        <v>16</v>
      </c>
      <c r="P21" s="10">
        <v>22970.799633119317</v>
      </c>
      <c r="Q21" s="8">
        <f t="shared" si="4"/>
        <v>7</v>
      </c>
      <c r="R21" s="7">
        <v>5.01</v>
      </c>
      <c r="S21" s="8">
        <f t="shared" si="5"/>
        <v>34</v>
      </c>
      <c r="T21" s="11">
        <v>-354</v>
      </c>
      <c r="U21" s="8">
        <f t="shared" si="6"/>
        <v>28</v>
      </c>
      <c r="V21" s="12">
        <v>35.714285714285715</v>
      </c>
      <c r="W21" s="8">
        <f t="shared" si="7"/>
        <v>4</v>
      </c>
      <c r="X21" s="28"/>
      <c r="Y21" s="8">
        <f t="shared" si="8"/>
        <v>0</v>
      </c>
      <c r="Z21" s="13">
        <v>31.689999999999998</v>
      </c>
      <c r="AA21" s="8">
        <f t="shared" si="9"/>
        <v>1</v>
      </c>
      <c r="AB21" s="52">
        <v>-1</v>
      </c>
      <c r="AC21" s="8">
        <f t="shared" si="10"/>
        <v>21</v>
      </c>
      <c r="AD21" s="9">
        <v>166.66666666666669</v>
      </c>
      <c r="AE21" s="8">
        <f t="shared" si="11"/>
        <v>20</v>
      </c>
      <c r="AF21" s="7">
        <v>8.15</v>
      </c>
      <c r="AG21" s="8">
        <f t="shared" si="12"/>
        <v>32</v>
      </c>
      <c r="AH21" s="24">
        <f t="shared" si="13"/>
        <v>182</v>
      </c>
      <c r="AI21" s="8">
        <f t="shared" si="14"/>
        <v>13</v>
      </c>
    </row>
    <row r="22" spans="1:35" x14ac:dyDescent="0.25">
      <c r="A22" s="6" t="s">
        <v>89</v>
      </c>
      <c r="B22" s="6">
        <v>70066</v>
      </c>
      <c r="C22" s="6">
        <v>182484</v>
      </c>
      <c r="D22" s="6" t="s">
        <v>21</v>
      </c>
      <c r="E22" s="6"/>
      <c r="F22" s="6">
        <v>70066</v>
      </c>
      <c r="G22" s="6" t="s">
        <v>53</v>
      </c>
      <c r="H22" s="7">
        <v>1240597</v>
      </c>
      <c r="I22" s="8">
        <f t="shared" si="0"/>
        <v>19</v>
      </c>
      <c r="J22" s="7">
        <v>2654349</v>
      </c>
      <c r="K22" s="8">
        <f t="shared" si="1"/>
        <v>29</v>
      </c>
      <c r="L22" s="7">
        <v>1776011</v>
      </c>
      <c r="M22" s="8">
        <f t="shared" si="2"/>
        <v>22</v>
      </c>
      <c r="N22" s="7">
        <v>14.69</v>
      </c>
      <c r="O22" s="8">
        <f t="shared" si="3"/>
        <v>20</v>
      </c>
      <c r="P22" s="10">
        <v>20577.117367628314</v>
      </c>
      <c r="Q22" s="8">
        <f t="shared" si="4"/>
        <v>14</v>
      </c>
      <c r="R22" s="7">
        <v>8.1</v>
      </c>
      <c r="S22" s="8">
        <f t="shared" si="5"/>
        <v>8</v>
      </c>
      <c r="T22" s="11">
        <v>5</v>
      </c>
      <c r="U22" s="8">
        <f t="shared" si="6"/>
        <v>4</v>
      </c>
      <c r="V22" s="12">
        <v>12.738853503184714</v>
      </c>
      <c r="W22" s="8">
        <f t="shared" si="7"/>
        <v>20</v>
      </c>
      <c r="X22" s="28"/>
      <c r="Y22" s="8">
        <f t="shared" si="8"/>
        <v>0</v>
      </c>
      <c r="Z22" s="13">
        <v>56.76</v>
      </c>
      <c r="AA22" s="8">
        <f t="shared" si="9"/>
        <v>22</v>
      </c>
      <c r="AB22" s="47">
        <v>1</v>
      </c>
      <c r="AC22" s="8">
        <f t="shared" si="10"/>
        <v>12</v>
      </c>
      <c r="AD22" s="9">
        <v>200</v>
      </c>
      <c r="AE22" s="8">
        <f t="shared" si="11"/>
        <v>1</v>
      </c>
      <c r="AF22" s="7">
        <v>14.59</v>
      </c>
      <c r="AG22" s="8">
        <f t="shared" si="12"/>
        <v>19</v>
      </c>
      <c r="AH22" s="24">
        <f t="shared" si="13"/>
        <v>190</v>
      </c>
      <c r="AI22" s="8">
        <f t="shared" si="14"/>
        <v>14</v>
      </c>
    </row>
    <row r="23" spans="1:35" x14ac:dyDescent="0.25">
      <c r="A23" s="6" t="s">
        <v>92</v>
      </c>
      <c r="B23" s="6">
        <v>71159</v>
      </c>
      <c r="C23" s="6">
        <v>179897</v>
      </c>
      <c r="D23" s="6" t="s">
        <v>13</v>
      </c>
      <c r="E23" s="6"/>
      <c r="F23" s="6">
        <v>71159</v>
      </c>
      <c r="G23" s="6" t="s">
        <v>46</v>
      </c>
      <c r="H23" s="7">
        <v>1521648</v>
      </c>
      <c r="I23" s="8">
        <f t="shared" si="0"/>
        <v>11</v>
      </c>
      <c r="J23" s="7">
        <v>4519981</v>
      </c>
      <c r="K23" s="8">
        <f t="shared" si="1"/>
        <v>18</v>
      </c>
      <c r="L23" s="7">
        <v>2197204</v>
      </c>
      <c r="M23" s="8">
        <f t="shared" si="2"/>
        <v>14</v>
      </c>
      <c r="N23" s="7">
        <v>12.38</v>
      </c>
      <c r="O23" s="8">
        <f t="shared" si="3"/>
        <v>28</v>
      </c>
      <c r="P23" s="10">
        <v>20284.379615952734</v>
      </c>
      <c r="Q23" s="8">
        <f t="shared" si="4"/>
        <v>16</v>
      </c>
      <c r="R23" s="7">
        <v>6.05</v>
      </c>
      <c r="S23" s="8">
        <f t="shared" si="5"/>
        <v>26</v>
      </c>
      <c r="T23" s="11">
        <v>-227</v>
      </c>
      <c r="U23" s="8">
        <f t="shared" si="6"/>
        <v>17</v>
      </c>
      <c r="V23" s="12">
        <v>10.245901639344259</v>
      </c>
      <c r="W23" s="8">
        <f t="shared" si="7"/>
        <v>22</v>
      </c>
      <c r="X23" s="28"/>
      <c r="Y23" s="8">
        <f t="shared" si="8"/>
        <v>0</v>
      </c>
      <c r="Z23" s="13">
        <v>53.7</v>
      </c>
      <c r="AA23" s="8">
        <f t="shared" si="9"/>
        <v>17</v>
      </c>
      <c r="AB23" s="47">
        <v>3</v>
      </c>
      <c r="AC23" s="8">
        <f t="shared" si="10"/>
        <v>6</v>
      </c>
      <c r="AD23" s="9">
        <v>177.77777777777777</v>
      </c>
      <c r="AE23" s="8">
        <f t="shared" si="11"/>
        <v>13</v>
      </c>
      <c r="AF23" s="7">
        <v>21.45</v>
      </c>
      <c r="AG23" s="8">
        <f t="shared" si="12"/>
        <v>5</v>
      </c>
      <c r="AH23" s="24">
        <f t="shared" si="13"/>
        <v>193</v>
      </c>
      <c r="AI23" s="8">
        <f t="shared" si="14"/>
        <v>15</v>
      </c>
    </row>
    <row r="24" spans="1:35" x14ac:dyDescent="0.25">
      <c r="A24" s="6" t="s">
        <v>91</v>
      </c>
      <c r="B24" s="6">
        <v>71063</v>
      </c>
      <c r="C24" s="6">
        <v>193005</v>
      </c>
      <c r="D24" s="6" t="s">
        <v>35</v>
      </c>
      <c r="E24" s="6"/>
      <c r="F24" s="6">
        <v>71063</v>
      </c>
      <c r="G24" s="6" t="s">
        <v>67</v>
      </c>
      <c r="H24" s="7">
        <v>1409754</v>
      </c>
      <c r="I24" s="8">
        <f t="shared" si="0"/>
        <v>14</v>
      </c>
      <c r="J24" s="7">
        <v>4420604</v>
      </c>
      <c r="K24" s="8">
        <f t="shared" si="1"/>
        <v>21</v>
      </c>
      <c r="L24" s="7">
        <v>2156610</v>
      </c>
      <c r="M24" s="8">
        <f t="shared" si="2"/>
        <v>15</v>
      </c>
      <c r="N24" s="7">
        <v>15.34</v>
      </c>
      <c r="O24" s="8">
        <f t="shared" si="3"/>
        <v>14</v>
      </c>
      <c r="P24" s="10">
        <v>16973.162285534392</v>
      </c>
      <c r="Q24" s="8">
        <f t="shared" si="4"/>
        <v>26</v>
      </c>
      <c r="R24" s="7">
        <v>7.4700000000000006</v>
      </c>
      <c r="S24" s="8">
        <f t="shared" si="5"/>
        <v>14</v>
      </c>
      <c r="T24" s="11">
        <v>-44</v>
      </c>
      <c r="U24" s="8">
        <f t="shared" si="6"/>
        <v>6</v>
      </c>
      <c r="V24" s="12">
        <v>14.418604651162797</v>
      </c>
      <c r="W24" s="8">
        <f t="shared" si="7"/>
        <v>19</v>
      </c>
      <c r="X24" s="28"/>
      <c r="Y24" s="8">
        <f t="shared" si="8"/>
        <v>0</v>
      </c>
      <c r="Z24" s="13">
        <v>59.26</v>
      </c>
      <c r="AA24" s="8">
        <f t="shared" si="9"/>
        <v>26</v>
      </c>
      <c r="AB24" s="47">
        <v>0</v>
      </c>
      <c r="AC24" s="8">
        <f t="shared" si="10"/>
        <v>16</v>
      </c>
      <c r="AD24" s="9">
        <v>181.81818181818181</v>
      </c>
      <c r="AE24" s="8">
        <f t="shared" si="11"/>
        <v>10</v>
      </c>
      <c r="AF24" s="7">
        <v>15.26</v>
      </c>
      <c r="AG24" s="8">
        <f t="shared" si="12"/>
        <v>15</v>
      </c>
      <c r="AH24" s="24">
        <f t="shared" si="13"/>
        <v>196</v>
      </c>
      <c r="AI24" s="8">
        <f t="shared" si="14"/>
        <v>16</v>
      </c>
    </row>
    <row r="25" spans="1:35" x14ac:dyDescent="0.25">
      <c r="A25" s="6" t="s">
        <v>89</v>
      </c>
      <c r="B25" s="6">
        <v>71248</v>
      </c>
      <c r="C25" s="6">
        <v>306077</v>
      </c>
      <c r="D25" s="6" t="s">
        <v>34</v>
      </c>
      <c r="E25" s="6"/>
      <c r="F25" s="6">
        <v>71248</v>
      </c>
      <c r="G25" s="6" t="s">
        <v>66</v>
      </c>
      <c r="H25" s="7">
        <v>1218071</v>
      </c>
      <c r="I25" s="8">
        <f t="shared" si="0"/>
        <v>20</v>
      </c>
      <c r="J25" s="7">
        <v>3946254</v>
      </c>
      <c r="K25" s="8">
        <f t="shared" si="1"/>
        <v>24</v>
      </c>
      <c r="L25" s="7">
        <v>1890966</v>
      </c>
      <c r="M25" s="8">
        <f t="shared" si="2"/>
        <v>19</v>
      </c>
      <c r="N25" s="7">
        <v>14.93</v>
      </c>
      <c r="O25" s="8">
        <f t="shared" si="3"/>
        <v>17</v>
      </c>
      <c r="P25" s="10">
        <v>16585.966143320762</v>
      </c>
      <c r="Q25" s="8">
        <f t="shared" si="4"/>
        <v>27</v>
      </c>
      <c r="R25" s="7">
        <v>8.07</v>
      </c>
      <c r="S25" s="8">
        <f t="shared" si="5"/>
        <v>9</v>
      </c>
      <c r="T25" s="11">
        <v>-167</v>
      </c>
      <c r="U25" s="8">
        <f t="shared" si="6"/>
        <v>10</v>
      </c>
      <c r="V25" s="12">
        <v>32.945736434108532</v>
      </c>
      <c r="W25" s="8">
        <f t="shared" si="7"/>
        <v>8</v>
      </c>
      <c r="X25" s="28"/>
      <c r="Y25" s="8">
        <f t="shared" si="8"/>
        <v>0</v>
      </c>
      <c r="Z25" s="13">
        <v>58.599999999999994</v>
      </c>
      <c r="AA25" s="8">
        <f t="shared" si="9"/>
        <v>24</v>
      </c>
      <c r="AB25" s="47">
        <v>7</v>
      </c>
      <c r="AC25" s="8">
        <f t="shared" si="10"/>
        <v>2</v>
      </c>
      <c r="AD25" s="9">
        <v>166.66666666666669</v>
      </c>
      <c r="AE25" s="8">
        <f t="shared" si="11"/>
        <v>20</v>
      </c>
      <c r="AF25" s="7">
        <v>11.83</v>
      </c>
      <c r="AG25" s="8">
        <f t="shared" si="12"/>
        <v>24</v>
      </c>
      <c r="AH25" s="24">
        <f t="shared" si="13"/>
        <v>204</v>
      </c>
      <c r="AI25" s="8">
        <f t="shared" si="14"/>
        <v>17</v>
      </c>
    </row>
    <row r="26" spans="1:35" x14ac:dyDescent="0.25">
      <c r="A26" s="6" t="s">
        <v>92</v>
      </c>
      <c r="B26" s="6">
        <v>71270</v>
      </c>
      <c r="C26" s="6">
        <v>305941</v>
      </c>
      <c r="D26" s="6" t="s">
        <v>16</v>
      </c>
      <c r="E26" s="6"/>
      <c r="F26" s="6">
        <v>71270</v>
      </c>
      <c r="G26" s="6" t="s">
        <v>49</v>
      </c>
      <c r="H26" s="7">
        <v>1024388</v>
      </c>
      <c r="I26" s="8">
        <f t="shared" si="0"/>
        <v>26</v>
      </c>
      <c r="J26" s="7">
        <v>4567713</v>
      </c>
      <c r="K26" s="8">
        <f t="shared" si="1"/>
        <v>17</v>
      </c>
      <c r="L26" s="7">
        <v>1716416</v>
      </c>
      <c r="M26" s="8">
        <f t="shared" si="2"/>
        <v>24</v>
      </c>
      <c r="N26" s="7">
        <v>15.78</v>
      </c>
      <c r="O26" s="8">
        <f t="shared" si="3"/>
        <v>10</v>
      </c>
      <c r="P26" s="10">
        <v>20035.204855842185</v>
      </c>
      <c r="Q26" s="8">
        <f t="shared" si="4"/>
        <v>18</v>
      </c>
      <c r="R26" s="7">
        <v>7.9399999999999995</v>
      </c>
      <c r="S26" s="8">
        <f t="shared" si="5"/>
        <v>12</v>
      </c>
      <c r="T26" s="11">
        <v>-302</v>
      </c>
      <c r="U26" s="8">
        <f t="shared" si="6"/>
        <v>23</v>
      </c>
      <c r="V26" s="12">
        <v>21.12676056338028</v>
      </c>
      <c r="W26" s="8">
        <f t="shared" si="7"/>
        <v>15</v>
      </c>
      <c r="X26" s="28"/>
      <c r="Y26" s="8">
        <f t="shared" si="8"/>
        <v>0</v>
      </c>
      <c r="Z26" s="13">
        <v>46.64</v>
      </c>
      <c r="AA26" s="8">
        <f t="shared" si="9"/>
        <v>9</v>
      </c>
      <c r="AB26" s="47">
        <v>0</v>
      </c>
      <c r="AC26" s="8">
        <f t="shared" si="10"/>
        <v>16</v>
      </c>
      <c r="AD26" s="9">
        <v>162.5</v>
      </c>
      <c r="AE26" s="8">
        <f t="shared" si="11"/>
        <v>24</v>
      </c>
      <c r="AF26" s="7">
        <v>14.74</v>
      </c>
      <c r="AG26" s="8">
        <f t="shared" si="12"/>
        <v>18</v>
      </c>
      <c r="AH26" s="24">
        <f t="shared" si="13"/>
        <v>212</v>
      </c>
      <c r="AI26" s="8">
        <f t="shared" si="14"/>
        <v>18</v>
      </c>
    </row>
    <row r="27" spans="1:35" x14ac:dyDescent="0.25">
      <c r="A27" s="6" t="s">
        <v>90</v>
      </c>
      <c r="B27" s="6">
        <v>71606</v>
      </c>
      <c r="C27" s="6">
        <v>306306</v>
      </c>
      <c r="D27" s="6" t="s">
        <v>40</v>
      </c>
      <c r="E27" s="6"/>
      <c r="F27" s="6">
        <v>71606</v>
      </c>
      <c r="G27" s="6" t="s">
        <v>72</v>
      </c>
      <c r="H27" s="7">
        <v>807871</v>
      </c>
      <c r="I27" s="8">
        <f t="shared" si="0"/>
        <v>31</v>
      </c>
      <c r="J27" s="7">
        <v>2312886</v>
      </c>
      <c r="K27" s="8">
        <f t="shared" si="1"/>
        <v>31</v>
      </c>
      <c r="L27" s="7">
        <v>1243634</v>
      </c>
      <c r="M27" s="8">
        <f t="shared" si="2"/>
        <v>31</v>
      </c>
      <c r="N27" s="7">
        <v>14.72</v>
      </c>
      <c r="O27" s="8">
        <f t="shared" si="3"/>
        <v>19</v>
      </c>
      <c r="P27" s="10">
        <v>19600.220646178092</v>
      </c>
      <c r="Q27" s="8">
        <f t="shared" si="4"/>
        <v>21</v>
      </c>
      <c r="R27" s="7">
        <v>8.85</v>
      </c>
      <c r="S27" s="8">
        <f t="shared" si="5"/>
        <v>4</v>
      </c>
      <c r="T27" s="11">
        <v>-323</v>
      </c>
      <c r="U27" s="8">
        <f t="shared" si="6"/>
        <v>26</v>
      </c>
      <c r="V27" s="12">
        <v>34.375</v>
      </c>
      <c r="W27" s="8">
        <f t="shared" si="7"/>
        <v>5</v>
      </c>
      <c r="X27" s="28"/>
      <c r="Y27" s="8">
        <f t="shared" si="8"/>
        <v>0</v>
      </c>
      <c r="Z27" s="13">
        <v>58.650000000000006</v>
      </c>
      <c r="AA27" s="8">
        <f t="shared" si="9"/>
        <v>25</v>
      </c>
      <c r="AB27" s="47">
        <v>4</v>
      </c>
      <c r="AC27" s="8">
        <f t="shared" si="10"/>
        <v>5</v>
      </c>
      <c r="AD27" s="9">
        <v>200</v>
      </c>
      <c r="AE27" s="8">
        <f t="shared" si="11"/>
        <v>1</v>
      </c>
      <c r="AF27" s="7">
        <v>15.24</v>
      </c>
      <c r="AG27" s="8">
        <f t="shared" si="12"/>
        <v>17</v>
      </c>
      <c r="AH27" s="24">
        <f t="shared" si="13"/>
        <v>216</v>
      </c>
      <c r="AI27" s="8">
        <f t="shared" si="14"/>
        <v>19</v>
      </c>
    </row>
    <row r="28" spans="1:35" x14ac:dyDescent="0.25">
      <c r="A28" s="6" t="s">
        <v>90</v>
      </c>
      <c r="B28" s="6">
        <v>71591</v>
      </c>
      <c r="C28" s="6">
        <v>306484</v>
      </c>
      <c r="D28" s="6" t="s">
        <v>19</v>
      </c>
      <c r="E28" s="6"/>
      <c r="F28" s="6">
        <v>71591</v>
      </c>
      <c r="G28" s="6" t="s">
        <v>52</v>
      </c>
      <c r="H28" s="7">
        <v>876079</v>
      </c>
      <c r="I28" s="8">
        <f t="shared" si="0"/>
        <v>29</v>
      </c>
      <c r="J28" s="7">
        <v>5098097</v>
      </c>
      <c r="K28" s="8">
        <f t="shared" si="1"/>
        <v>11</v>
      </c>
      <c r="L28" s="7">
        <v>1492914</v>
      </c>
      <c r="M28" s="8">
        <f t="shared" si="2"/>
        <v>27</v>
      </c>
      <c r="N28" s="7">
        <v>17.29</v>
      </c>
      <c r="O28" s="8">
        <f t="shared" si="3"/>
        <v>7</v>
      </c>
      <c r="P28" s="10">
        <v>20114.713015359743</v>
      </c>
      <c r="Q28" s="8">
        <f t="shared" si="4"/>
        <v>17</v>
      </c>
      <c r="R28" s="7">
        <v>6.8599999999999994</v>
      </c>
      <c r="S28" s="8">
        <f t="shared" si="5"/>
        <v>19</v>
      </c>
      <c r="T28" s="11">
        <v>-406</v>
      </c>
      <c r="U28" s="8">
        <f t="shared" si="6"/>
        <v>32</v>
      </c>
      <c r="V28" s="12">
        <v>6.289308176100632</v>
      </c>
      <c r="W28" s="8">
        <f t="shared" si="7"/>
        <v>25</v>
      </c>
      <c r="X28" s="28"/>
      <c r="Y28" s="8">
        <f t="shared" si="8"/>
        <v>0</v>
      </c>
      <c r="Z28" s="13">
        <v>44.680000000000007</v>
      </c>
      <c r="AA28" s="8">
        <f t="shared" si="9"/>
        <v>7</v>
      </c>
      <c r="AB28" s="47">
        <v>3</v>
      </c>
      <c r="AC28" s="8">
        <f t="shared" si="10"/>
        <v>6</v>
      </c>
      <c r="AD28" s="9">
        <v>125</v>
      </c>
      <c r="AE28" s="8">
        <f t="shared" si="11"/>
        <v>33</v>
      </c>
      <c r="AF28" s="7">
        <v>19.690000000000001</v>
      </c>
      <c r="AG28" s="8">
        <f t="shared" si="12"/>
        <v>8</v>
      </c>
      <c r="AH28" s="24">
        <f t="shared" si="13"/>
        <v>221</v>
      </c>
      <c r="AI28" s="8">
        <f t="shared" si="14"/>
        <v>20</v>
      </c>
    </row>
    <row r="29" spans="1:35" x14ac:dyDescent="0.25">
      <c r="A29" s="6" t="s">
        <v>91</v>
      </c>
      <c r="B29" s="6">
        <v>71031</v>
      </c>
      <c r="C29" s="6">
        <v>185551</v>
      </c>
      <c r="D29" s="6" t="s">
        <v>31</v>
      </c>
      <c r="E29" s="6"/>
      <c r="F29" s="6">
        <v>71031</v>
      </c>
      <c r="G29" s="6" t="s">
        <v>63</v>
      </c>
      <c r="H29" s="7">
        <v>1671190</v>
      </c>
      <c r="I29" s="8">
        <f t="shared" si="0"/>
        <v>8</v>
      </c>
      <c r="J29" s="7">
        <v>4982990</v>
      </c>
      <c r="K29" s="8">
        <f t="shared" si="1"/>
        <v>12</v>
      </c>
      <c r="L29" s="7">
        <v>2456355</v>
      </c>
      <c r="M29" s="8">
        <f t="shared" si="2"/>
        <v>11</v>
      </c>
      <c r="N29" s="7">
        <v>11.81</v>
      </c>
      <c r="O29" s="8">
        <f t="shared" si="3"/>
        <v>34</v>
      </c>
      <c r="P29" s="10">
        <v>14973.209387381894</v>
      </c>
      <c r="Q29" s="8">
        <f t="shared" si="4"/>
        <v>32</v>
      </c>
      <c r="R29" s="7">
        <v>5.5900000000000007</v>
      </c>
      <c r="S29" s="8">
        <f t="shared" si="5"/>
        <v>30</v>
      </c>
      <c r="T29" s="11">
        <v>-190</v>
      </c>
      <c r="U29" s="8">
        <f t="shared" si="6"/>
        <v>12</v>
      </c>
      <c r="V29" s="12">
        <v>21.070234113712356</v>
      </c>
      <c r="W29" s="8">
        <f t="shared" si="7"/>
        <v>16</v>
      </c>
      <c r="X29" s="28"/>
      <c r="Y29" s="8">
        <f t="shared" si="8"/>
        <v>0</v>
      </c>
      <c r="Z29" s="13">
        <v>48.459999999999994</v>
      </c>
      <c r="AA29" s="8">
        <f t="shared" si="9"/>
        <v>10</v>
      </c>
      <c r="AB29" s="47">
        <v>-1</v>
      </c>
      <c r="AC29" s="8">
        <f t="shared" si="10"/>
        <v>21</v>
      </c>
      <c r="AD29" s="9">
        <v>163.63636363636363</v>
      </c>
      <c r="AE29" s="8">
        <f t="shared" si="11"/>
        <v>23</v>
      </c>
      <c r="AF29" s="7">
        <v>11.94</v>
      </c>
      <c r="AG29" s="8">
        <f t="shared" si="12"/>
        <v>23</v>
      </c>
      <c r="AH29" s="24">
        <f t="shared" si="13"/>
        <v>232</v>
      </c>
      <c r="AI29" s="8">
        <f t="shared" si="14"/>
        <v>21</v>
      </c>
    </row>
    <row r="30" spans="1:35" x14ac:dyDescent="0.25">
      <c r="A30" s="6" t="s">
        <v>92</v>
      </c>
      <c r="B30" s="6">
        <v>71188</v>
      </c>
      <c r="C30" s="6">
        <v>306760</v>
      </c>
      <c r="D30" s="6" t="s">
        <v>11</v>
      </c>
      <c r="E30" s="6"/>
      <c r="F30" s="6">
        <v>71188</v>
      </c>
      <c r="G30" s="6" t="s">
        <v>217</v>
      </c>
      <c r="H30" s="7">
        <v>1120139</v>
      </c>
      <c r="I30" s="8">
        <f t="shared" si="0"/>
        <v>24</v>
      </c>
      <c r="J30" s="7">
        <v>4296124</v>
      </c>
      <c r="K30" s="8">
        <f t="shared" si="1"/>
        <v>22</v>
      </c>
      <c r="L30" s="7">
        <v>1889690</v>
      </c>
      <c r="M30" s="8">
        <f t="shared" si="2"/>
        <v>20</v>
      </c>
      <c r="N30" s="7">
        <v>13.64</v>
      </c>
      <c r="O30" s="8">
        <f t="shared" si="3"/>
        <v>26</v>
      </c>
      <c r="P30" s="10">
        <v>24289.074550128535</v>
      </c>
      <c r="Q30" s="8">
        <f t="shared" si="4"/>
        <v>5</v>
      </c>
      <c r="R30" s="7">
        <v>7.1899999999999995</v>
      </c>
      <c r="S30" s="8">
        <f t="shared" si="5"/>
        <v>17</v>
      </c>
      <c r="T30" s="11">
        <v>-283</v>
      </c>
      <c r="U30" s="8">
        <f t="shared" si="6"/>
        <v>21</v>
      </c>
      <c r="V30" s="12">
        <v>-8.6956521739130395</v>
      </c>
      <c r="W30" s="8">
        <f t="shared" si="7"/>
        <v>32</v>
      </c>
      <c r="X30" s="28"/>
      <c r="Y30" s="8">
        <f t="shared" si="8"/>
        <v>0</v>
      </c>
      <c r="Z30" s="13">
        <v>62.65</v>
      </c>
      <c r="AA30" s="8">
        <f t="shared" si="9"/>
        <v>28</v>
      </c>
      <c r="AB30" s="47">
        <v>1</v>
      </c>
      <c r="AC30" s="8">
        <f t="shared" si="10"/>
        <v>12</v>
      </c>
      <c r="AD30" s="9">
        <v>150</v>
      </c>
      <c r="AE30" s="8">
        <f t="shared" si="11"/>
        <v>28</v>
      </c>
      <c r="AF30" s="7">
        <v>24.86</v>
      </c>
      <c r="AG30" s="8">
        <f t="shared" si="12"/>
        <v>3</v>
      </c>
      <c r="AH30" s="24">
        <f t="shared" si="13"/>
        <v>238</v>
      </c>
      <c r="AI30" s="8">
        <f t="shared" si="14"/>
        <v>22</v>
      </c>
    </row>
    <row r="31" spans="1:35" x14ac:dyDescent="0.25">
      <c r="A31" s="6" t="s">
        <v>90</v>
      </c>
      <c r="B31" s="6">
        <v>71601</v>
      </c>
      <c r="C31" s="6">
        <v>305493</v>
      </c>
      <c r="D31" s="6" t="s">
        <v>36</v>
      </c>
      <c r="E31" s="6"/>
      <c r="F31" s="6">
        <v>71601</v>
      </c>
      <c r="G31" s="6" t="s">
        <v>68</v>
      </c>
      <c r="H31" s="7">
        <v>647652</v>
      </c>
      <c r="I31" s="8">
        <f t="shared" si="0"/>
        <v>33</v>
      </c>
      <c r="J31" s="7">
        <v>1904256</v>
      </c>
      <c r="K31" s="8">
        <f t="shared" si="1"/>
        <v>33</v>
      </c>
      <c r="L31" s="7">
        <v>978035</v>
      </c>
      <c r="M31" s="8">
        <f t="shared" si="2"/>
        <v>33</v>
      </c>
      <c r="N31" s="7">
        <v>15.8</v>
      </c>
      <c r="O31" s="8">
        <f t="shared" si="3"/>
        <v>9</v>
      </c>
      <c r="P31" s="10">
        <v>15884.927724541172</v>
      </c>
      <c r="Q31" s="8">
        <f t="shared" si="4"/>
        <v>29</v>
      </c>
      <c r="R31" s="7">
        <v>7.7799999999999994</v>
      </c>
      <c r="S31" s="8">
        <f t="shared" si="5"/>
        <v>13</v>
      </c>
      <c r="T31" s="11">
        <v>-198</v>
      </c>
      <c r="U31" s="8">
        <f t="shared" si="6"/>
        <v>14</v>
      </c>
      <c r="V31" s="12">
        <v>-9.1549295774647916</v>
      </c>
      <c r="W31" s="8">
        <f t="shared" si="7"/>
        <v>33</v>
      </c>
      <c r="X31" s="28"/>
      <c r="Y31" s="8">
        <f t="shared" si="8"/>
        <v>0</v>
      </c>
      <c r="Z31" s="13">
        <v>51.650000000000006</v>
      </c>
      <c r="AA31" s="8">
        <f t="shared" si="9"/>
        <v>14</v>
      </c>
      <c r="AB31" s="47">
        <v>2</v>
      </c>
      <c r="AC31" s="8">
        <f t="shared" si="10"/>
        <v>10</v>
      </c>
      <c r="AD31" s="9">
        <v>169.23076923076923</v>
      </c>
      <c r="AE31" s="8">
        <f t="shared" si="11"/>
        <v>19</v>
      </c>
      <c r="AF31" s="7">
        <v>20.85</v>
      </c>
      <c r="AG31" s="8">
        <f t="shared" si="12"/>
        <v>6</v>
      </c>
      <c r="AH31" s="24">
        <f t="shared" si="13"/>
        <v>246</v>
      </c>
      <c r="AI31" s="8">
        <f t="shared" si="14"/>
        <v>23</v>
      </c>
    </row>
    <row r="32" spans="1:35" x14ac:dyDescent="0.25">
      <c r="A32" s="6" t="s">
        <v>91</v>
      </c>
      <c r="B32" s="6">
        <v>71662</v>
      </c>
      <c r="C32" s="6">
        <v>301703</v>
      </c>
      <c r="D32" s="6" t="s">
        <v>18</v>
      </c>
      <c r="E32" s="6"/>
      <c r="F32" s="6">
        <v>71662</v>
      </c>
      <c r="G32" s="6" t="s">
        <v>51</v>
      </c>
      <c r="H32" s="7">
        <v>1125821</v>
      </c>
      <c r="I32" s="8">
        <f t="shared" si="0"/>
        <v>23</v>
      </c>
      <c r="J32" s="7">
        <v>2147695</v>
      </c>
      <c r="K32" s="8">
        <f t="shared" si="1"/>
        <v>32</v>
      </c>
      <c r="L32" s="7">
        <v>1513291</v>
      </c>
      <c r="M32" s="8">
        <f t="shared" si="2"/>
        <v>26</v>
      </c>
      <c r="N32" s="7">
        <v>14.78</v>
      </c>
      <c r="O32" s="8">
        <f t="shared" si="3"/>
        <v>18</v>
      </c>
      <c r="P32" s="10">
        <v>20614.235117831358</v>
      </c>
      <c r="Q32" s="8">
        <f t="shared" si="4"/>
        <v>12</v>
      </c>
      <c r="R32" s="7">
        <v>6.84</v>
      </c>
      <c r="S32" s="8">
        <f t="shared" si="5"/>
        <v>20</v>
      </c>
      <c r="T32" s="11">
        <v>-375</v>
      </c>
      <c r="U32" s="8">
        <f t="shared" si="6"/>
        <v>30</v>
      </c>
      <c r="V32" s="12">
        <v>8.4210526315789522</v>
      </c>
      <c r="W32" s="8">
        <f t="shared" si="7"/>
        <v>23</v>
      </c>
      <c r="X32" s="28"/>
      <c r="Y32" s="8">
        <f t="shared" si="8"/>
        <v>0</v>
      </c>
      <c r="Z32" s="13">
        <v>50.569999999999993</v>
      </c>
      <c r="AA32" s="8">
        <f t="shared" si="9"/>
        <v>13</v>
      </c>
      <c r="AB32" s="52">
        <v>-1</v>
      </c>
      <c r="AC32" s="8">
        <f t="shared" si="10"/>
        <v>21</v>
      </c>
      <c r="AD32" s="9">
        <v>200</v>
      </c>
      <c r="AE32" s="8">
        <f t="shared" si="11"/>
        <v>1</v>
      </c>
      <c r="AF32" s="7">
        <v>10</v>
      </c>
      <c r="AG32" s="8">
        <f t="shared" si="12"/>
        <v>29</v>
      </c>
      <c r="AH32" s="24">
        <f t="shared" si="13"/>
        <v>248</v>
      </c>
      <c r="AI32" s="8">
        <f t="shared" si="14"/>
        <v>24</v>
      </c>
    </row>
    <row r="33" spans="1:35" x14ac:dyDescent="0.25">
      <c r="A33" s="6" t="s">
        <v>89</v>
      </c>
      <c r="B33" s="6">
        <v>71252</v>
      </c>
      <c r="C33" s="6">
        <v>305931</v>
      </c>
      <c r="D33" s="6" t="s">
        <v>39</v>
      </c>
      <c r="E33" s="6"/>
      <c r="F33" s="6">
        <v>71252</v>
      </c>
      <c r="G33" s="6" t="s">
        <v>71</v>
      </c>
      <c r="H33" s="7">
        <v>896199</v>
      </c>
      <c r="I33" s="8">
        <f t="shared" si="0"/>
        <v>27</v>
      </c>
      <c r="J33" s="7">
        <v>1901816</v>
      </c>
      <c r="K33" s="8">
        <f t="shared" si="1"/>
        <v>34</v>
      </c>
      <c r="L33" s="7">
        <v>1311440</v>
      </c>
      <c r="M33" s="8">
        <f t="shared" si="2"/>
        <v>30</v>
      </c>
      <c r="N33" s="7">
        <v>14.15</v>
      </c>
      <c r="O33" s="8">
        <f t="shared" si="3"/>
        <v>22</v>
      </c>
      <c r="P33" s="10">
        <v>17840.293837573117</v>
      </c>
      <c r="Q33" s="8">
        <f t="shared" si="4"/>
        <v>25</v>
      </c>
      <c r="R33" s="7">
        <v>8.15</v>
      </c>
      <c r="S33" s="8">
        <f t="shared" si="5"/>
        <v>7</v>
      </c>
      <c r="T33" s="11">
        <v>-225</v>
      </c>
      <c r="U33" s="8">
        <f t="shared" si="6"/>
        <v>16</v>
      </c>
      <c r="V33" s="12">
        <v>12.422360248447205</v>
      </c>
      <c r="W33" s="8">
        <f t="shared" si="7"/>
        <v>21</v>
      </c>
      <c r="X33" s="28"/>
      <c r="Y33" s="8">
        <f t="shared" si="8"/>
        <v>0</v>
      </c>
      <c r="Z33" s="13">
        <v>98.179999999999993</v>
      </c>
      <c r="AA33" s="8">
        <f t="shared" si="9"/>
        <v>34</v>
      </c>
      <c r="AB33" s="47">
        <v>0</v>
      </c>
      <c r="AC33" s="8">
        <f t="shared" si="10"/>
        <v>16</v>
      </c>
      <c r="AD33" s="9">
        <v>185.71428571428572</v>
      </c>
      <c r="AE33" s="8">
        <f t="shared" si="11"/>
        <v>9</v>
      </c>
      <c r="AF33" s="7">
        <v>18.96</v>
      </c>
      <c r="AG33" s="8">
        <f t="shared" si="12"/>
        <v>9</v>
      </c>
      <c r="AH33" s="24">
        <f t="shared" si="13"/>
        <v>250</v>
      </c>
      <c r="AI33" s="8">
        <f t="shared" si="14"/>
        <v>25</v>
      </c>
    </row>
    <row r="34" spans="1:35" x14ac:dyDescent="0.25">
      <c r="A34" s="6" t="s">
        <v>90</v>
      </c>
      <c r="B34" s="6">
        <v>71607</v>
      </c>
      <c r="C34" s="6">
        <v>192093</v>
      </c>
      <c r="D34" s="6" t="s">
        <v>29</v>
      </c>
      <c r="E34" s="6"/>
      <c r="F34" s="6">
        <v>71607</v>
      </c>
      <c r="G34" s="6" t="s">
        <v>61</v>
      </c>
      <c r="H34" s="7">
        <v>1289568</v>
      </c>
      <c r="I34" s="8">
        <f t="shared" si="0"/>
        <v>17</v>
      </c>
      <c r="J34" s="7">
        <v>4619409</v>
      </c>
      <c r="K34" s="8">
        <f t="shared" si="1"/>
        <v>16</v>
      </c>
      <c r="L34" s="7">
        <v>2015725</v>
      </c>
      <c r="M34" s="8">
        <f t="shared" si="2"/>
        <v>18</v>
      </c>
      <c r="N34" s="7">
        <v>12.24</v>
      </c>
      <c r="O34" s="8">
        <f t="shared" si="3"/>
        <v>29</v>
      </c>
      <c r="P34" s="10">
        <v>14339.652842000427</v>
      </c>
      <c r="Q34" s="8">
        <f t="shared" si="4"/>
        <v>34</v>
      </c>
      <c r="R34" s="7">
        <v>6.3000000000000007</v>
      </c>
      <c r="S34" s="8">
        <f t="shared" si="5"/>
        <v>25</v>
      </c>
      <c r="T34" s="11">
        <v>-304</v>
      </c>
      <c r="U34" s="8">
        <f t="shared" si="6"/>
        <v>24</v>
      </c>
      <c r="V34" s="12">
        <v>15.985130111524164</v>
      </c>
      <c r="W34" s="8">
        <f t="shared" si="7"/>
        <v>18</v>
      </c>
      <c r="X34" s="28"/>
      <c r="Y34" s="8">
        <f t="shared" si="8"/>
        <v>0</v>
      </c>
      <c r="Z34" s="13">
        <v>57.260000000000005</v>
      </c>
      <c r="AA34" s="8">
        <f t="shared" si="9"/>
        <v>23</v>
      </c>
      <c r="AB34" s="47">
        <v>-2</v>
      </c>
      <c r="AC34" s="8">
        <f t="shared" si="10"/>
        <v>28</v>
      </c>
      <c r="AD34" s="9">
        <v>200</v>
      </c>
      <c r="AE34" s="8">
        <f t="shared" si="11"/>
        <v>1</v>
      </c>
      <c r="AF34" s="7">
        <v>11.71</v>
      </c>
      <c r="AG34" s="8">
        <f t="shared" si="12"/>
        <v>25</v>
      </c>
      <c r="AH34" s="24">
        <f t="shared" si="13"/>
        <v>258</v>
      </c>
      <c r="AI34" s="8">
        <f t="shared" si="14"/>
        <v>26</v>
      </c>
    </row>
    <row r="35" spans="1:35" x14ac:dyDescent="0.25">
      <c r="A35" s="6" t="s">
        <v>91</v>
      </c>
      <c r="B35" s="6">
        <v>71054</v>
      </c>
      <c r="C35" s="6">
        <v>193254</v>
      </c>
      <c r="D35" s="6" t="s">
        <v>38</v>
      </c>
      <c r="E35" s="6"/>
      <c r="F35" s="6">
        <v>71054</v>
      </c>
      <c r="G35" s="6" t="s">
        <v>70</v>
      </c>
      <c r="H35" s="7">
        <v>1367436</v>
      </c>
      <c r="I35" s="8">
        <f t="shared" si="0"/>
        <v>15</v>
      </c>
      <c r="J35" s="7">
        <v>4429680</v>
      </c>
      <c r="K35" s="8">
        <f t="shared" si="1"/>
        <v>20</v>
      </c>
      <c r="L35" s="7">
        <v>2025150</v>
      </c>
      <c r="M35" s="8">
        <f t="shared" si="2"/>
        <v>16</v>
      </c>
      <c r="N35" s="7">
        <v>15.12</v>
      </c>
      <c r="O35" s="8">
        <f t="shared" si="3"/>
        <v>15</v>
      </c>
      <c r="P35" s="10">
        <v>22229.967069154776</v>
      </c>
      <c r="Q35" s="8">
        <f t="shared" si="4"/>
        <v>9</v>
      </c>
      <c r="R35" s="7">
        <v>6.9799999999999995</v>
      </c>
      <c r="S35" s="8">
        <f t="shared" si="5"/>
        <v>18</v>
      </c>
      <c r="T35" s="11">
        <v>-75</v>
      </c>
      <c r="U35" s="8">
        <f t="shared" si="6"/>
        <v>8</v>
      </c>
      <c r="V35" s="12">
        <v>-3.3519553072625707</v>
      </c>
      <c r="W35" s="8">
        <f t="shared" si="7"/>
        <v>31</v>
      </c>
      <c r="X35" s="28"/>
      <c r="Y35" s="8">
        <f t="shared" si="8"/>
        <v>0</v>
      </c>
      <c r="Z35" s="13">
        <v>70.13</v>
      </c>
      <c r="AA35" s="8">
        <f t="shared" si="9"/>
        <v>32</v>
      </c>
      <c r="AB35" s="60">
        <v>-5</v>
      </c>
      <c r="AC35" s="8">
        <f t="shared" si="10"/>
        <v>33</v>
      </c>
      <c r="AD35" s="9">
        <v>66.666666666666671</v>
      </c>
      <c r="AE35" s="8">
        <f t="shared" si="11"/>
        <v>34</v>
      </c>
      <c r="AF35" s="7">
        <v>0</v>
      </c>
      <c r="AG35" s="8">
        <f t="shared" si="12"/>
        <v>34</v>
      </c>
      <c r="AH35" s="24">
        <f t="shared" si="13"/>
        <v>265</v>
      </c>
      <c r="AI35" s="8">
        <f t="shared" si="14"/>
        <v>27</v>
      </c>
    </row>
    <row r="36" spans="1:35" x14ac:dyDescent="0.25">
      <c r="A36" s="6" t="s">
        <v>92</v>
      </c>
      <c r="B36" s="6">
        <v>71506</v>
      </c>
      <c r="C36" s="6">
        <v>182240</v>
      </c>
      <c r="D36" s="6" t="s">
        <v>26</v>
      </c>
      <c r="E36" s="6"/>
      <c r="F36" s="6">
        <v>71506</v>
      </c>
      <c r="G36" s="6" t="s">
        <v>58</v>
      </c>
      <c r="H36" s="7">
        <v>1037258</v>
      </c>
      <c r="I36" s="8">
        <f t="shared" si="0"/>
        <v>25</v>
      </c>
      <c r="J36" s="7">
        <v>4838229</v>
      </c>
      <c r="K36" s="8">
        <f t="shared" si="1"/>
        <v>15</v>
      </c>
      <c r="L36" s="7">
        <v>1724476</v>
      </c>
      <c r="M36" s="8">
        <f t="shared" si="2"/>
        <v>23</v>
      </c>
      <c r="N36" s="7">
        <v>13.77</v>
      </c>
      <c r="O36" s="8">
        <f t="shared" si="3"/>
        <v>24</v>
      </c>
      <c r="P36" s="10">
        <v>20607.982791586997</v>
      </c>
      <c r="Q36" s="8">
        <f t="shared" si="4"/>
        <v>13</v>
      </c>
      <c r="R36" s="7">
        <v>6.3699999999999992</v>
      </c>
      <c r="S36" s="8">
        <f t="shared" si="5"/>
        <v>24</v>
      </c>
      <c r="T36" s="11">
        <v>-229</v>
      </c>
      <c r="U36" s="8">
        <f t="shared" si="6"/>
        <v>18</v>
      </c>
      <c r="V36" s="12">
        <v>-14.285714285714281</v>
      </c>
      <c r="W36" s="8">
        <f t="shared" si="7"/>
        <v>34</v>
      </c>
      <c r="X36" s="28"/>
      <c r="Y36" s="8">
        <f t="shared" si="8"/>
        <v>0</v>
      </c>
      <c r="Z36" s="13">
        <v>62.680000000000007</v>
      </c>
      <c r="AA36" s="8">
        <f t="shared" si="9"/>
        <v>29</v>
      </c>
      <c r="AB36" s="47">
        <v>-3</v>
      </c>
      <c r="AC36" s="8">
        <f t="shared" si="10"/>
        <v>30</v>
      </c>
      <c r="AD36" s="9">
        <v>150</v>
      </c>
      <c r="AE36" s="8">
        <f t="shared" si="11"/>
        <v>28</v>
      </c>
      <c r="AF36" s="7">
        <v>16.809999999999999</v>
      </c>
      <c r="AG36" s="8">
        <f t="shared" si="12"/>
        <v>13</v>
      </c>
      <c r="AH36" s="24">
        <f t="shared" si="13"/>
        <v>276</v>
      </c>
      <c r="AI36" s="8">
        <f t="shared" si="14"/>
        <v>28</v>
      </c>
    </row>
    <row r="37" spans="1:35" x14ac:dyDescent="0.25">
      <c r="A37" s="6" t="s">
        <v>91</v>
      </c>
      <c r="B37" s="6">
        <v>71510</v>
      </c>
      <c r="C37" s="6">
        <v>303103</v>
      </c>
      <c r="D37" s="6" t="s">
        <v>32</v>
      </c>
      <c r="E37" s="6"/>
      <c r="F37" s="6">
        <v>71510</v>
      </c>
      <c r="G37" s="6" t="s">
        <v>64</v>
      </c>
      <c r="H37" s="7">
        <v>653281</v>
      </c>
      <c r="I37" s="8">
        <f t="shared" si="0"/>
        <v>32</v>
      </c>
      <c r="J37" s="7">
        <v>3740429</v>
      </c>
      <c r="K37" s="8">
        <f t="shared" si="1"/>
        <v>25</v>
      </c>
      <c r="L37" s="7">
        <v>1162875</v>
      </c>
      <c r="M37" s="8">
        <f t="shared" si="2"/>
        <v>32</v>
      </c>
      <c r="N37" s="7">
        <v>11.97</v>
      </c>
      <c r="O37" s="8">
        <f t="shared" si="3"/>
        <v>30</v>
      </c>
      <c r="P37" s="10">
        <v>19371.564217891053</v>
      </c>
      <c r="Q37" s="8">
        <f t="shared" si="4"/>
        <v>22</v>
      </c>
      <c r="R37" s="7">
        <v>5.73</v>
      </c>
      <c r="S37" s="8">
        <f t="shared" si="5"/>
        <v>29</v>
      </c>
      <c r="T37" s="11">
        <v>-244</v>
      </c>
      <c r="U37" s="8">
        <f t="shared" si="6"/>
        <v>19</v>
      </c>
      <c r="V37" s="12">
        <v>38.562091503267986</v>
      </c>
      <c r="W37" s="8">
        <f t="shared" si="7"/>
        <v>3</v>
      </c>
      <c r="X37" s="28"/>
      <c r="Y37" s="8">
        <f t="shared" si="8"/>
        <v>0</v>
      </c>
      <c r="Z37" s="13">
        <v>49.14</v>
      </c>
      <c r="AA37" s="8">
        <f t="shared" si="9"/>
        <v>12</v>
      </c>
      <c r="AB37" s="47">
        <v>-3</v>
      </c>
      <c r="AC37" s="8">
        <f t="shared" si="10"/>
        <v>30</v>
      </c>
      <c r="AD37" s="9">
        <v>155.55555555555554</v>
      </c>
      <c r="AE37" s="8">
        <f t="shared" si="11"/>
        <v>26</v>
      </c>
      <c r="AF37" s="7">
        <v>11.14</v>
      </c>
      <c r="AG37" s="8">
        <f t="shared" si="12"/>
        <v>27</v>
      </c>
      <c r="AH37" s="24">
        <f t="shared" si="13"/>
        <v>287</v>
      </c>
      <c r="AI37" s="8">
        <f t="shared" si="14"/>
        <v>29</v>
      </c>
    </row>
    <row r="38" spans="1:35" x14ac:dyDescent="0.25">
      <c r="A38" s="6" t="s">
        <v>91</v>
      </c>
      <c r="B38" s="6">
        <v>71505</v>
      </c>
      <c r="C38" s="6">
        <v>302041</v>
      </c>
      <c r="D38" s="6" t="s">
        <v>37</v>
      </c>
      <c r="E38" s="6"/>
      <c r="F38" s="6">
        <v>71505</v>
      </c>
      <c r="G38" s="6" t="s">
        <v>69</v>
      </c>
      <c r="H38" s="7">
        <v>1213025</v>
      </c>
      <c r="I38" s="8">
        <f t="shared" si="0"/>
        <v>21</v>
      </c>
      <c r="J38" s="7">
        <v>4160451</v>
      </c>
      <c r="K38" s="8">
        <f t="shared" si="1"/>
        <v>23</v>
      </c>
      <c r="L38" s="7">
        <v>1784647</v>
      </c>
      <c r="M38" s="8">
        <f t="shared" si="2"/>
        <v>21</v>
      </c>
      <c r="N38" s="7">
        <v>13.25</v>
      </c>
      <c r="O38" s="8">
        <f t="shared" si="3"/>
        <v>27</v>
      </c>
      <c r="P38" s="10">
        <v>17864.334334334333</v>
      </c>
      <c r="Q38" s="8">
        <f t="shared" si="4"/>
        <v>24</v>
      </c>
      <c r="R38" s="7">
        <v>5.48</v>
      </c>
      <c r="S38" s="8">
        <f t="shared" si="5"/>
        <v>31</v>
      </c>
      <c r="T38" s="11">
        <v>-532</v>
      </c>
      <c r="U38" s="8">
        <f t="shared" si="6"/>
        <v>34</v>
      </c>
      <c r="V38" s="12">
        <v>0</v>
      </c>
      <c r="W38" s="8">
        <f t="shared" si="7"/>
        <v>27</v>
      </c>
      <c r="X38" s="28"/>
      <c r="Y38" s="8">
        <f t="shared" si="8"/>
        <v>0</v>
      </c>
      <c r="Z38" s="13">
        <v>64.03</v>
      </c>
      <c r="AA38" s="8">
        <f t="shared" si="9"/>
        <v>30</v>
      </c>
      <c r="AB38" s="47">
        <v>-2</v>
      </c>
      <c r="AC38" s="8">
        <f t="shared" si="10"/>
        <v>28</v>
      </c>
      <c r="AD38" s="9">
        <v>187.5</v>
      </c>
      <c r="AE38" s="8">
        <f t="shared" si="11"/>
        <v>7</v>
      </c>
      <c r="AF38" s="7">
        <v>8.89</v>
      </c>
      <c r="AG38" s="8">
        <f t="shared" si="12"/>
        <v>31</v>
      </c>
      <c r="AH38" s="24">
        <f t="shared" si="13"/>
        <v>304</v>
      </c>
      <c r="AI38" s="8">
        <f t="shared" si="14"/>
        <v>30</v>
      </c>
    </row>
    <row r="39" spans="1:35" x14ac:dyDescent="0.25">
      <c r="A39" s="6" t="s">
        <v>92</v>
      </c>
      <c r="B39" s="6">
        <v>71129</v>
      </c>
      <c r="C39" s="6"/>
      <c r="D39" s="6" t="s">
        <v>20</v>
      </c>
      <c r="E39" s="6"/>
      <c r="F39" s="6">
        <v>71129</v>
      </c>
      <c r="G39" s="6" t="s">
        <v>48</v>
      </c>
      <c r="H39" s="7">
        <v>874770</v>
      </c>
      <c r="I39" s="8">
        <f t="shared" si="0"/>
        <v>30</v>
      </c>
      <c r="J39" s="7">
        <v>3239084</v>
      </c>
      <c r="K39" s="8">
        <f t="shared" si="1"/>
        <v>27</v>
      </c>
      <c r="L39" s="7">
        <v>1410575</v>
      </c>
      <c r="M39" s="8">
        <f t="shared" si="2"/>
        <v>28</v>
      </c>
      <c r="N39" s="7">
        <v>11.82</v>
      </c>
      <c r="O39" s="8">
        <f t="shared" si="3"/>
        <v>33</v>
      </c>
      <c r="P39" s="10">
        <v>15856.283723021585</v>
      </c>
      <c r="Q39" s="8">
        <f t="shared" si="4"/>
        <v>30</v>
      </c>
      <c r="R39" s="7">
        <v>5.86</v>
      </c>
      <c r="S39" s="8">
        <f t="shared" si="5"/>
        <v>27</v>
      </c>
      <c r="T39" s="11">
        <v>-400</v>
      </c>
      <c r="U39" s="8">
        <f t="shared" si="6"/>
        <v>31</v>
      </c>
      <c r="V39" s="12">
        <v>-1.6736401673640156</v>
      </c>
      <c r="W39" s="8">
        <f t="shared" si="7"/>
        <v>29</v>
      </c>
      <c r="X39" s="28"/>
      <c r="Y39" s="8">
        <f t="shared" si="8"/>
        <v>0</v>
      </c>
      <c r="Z39" s="66">
        <v>56.39</v>
      </c>
      <c r="AA39" s="8">
        <f t="shared" si="9"/>
        <v>21</v>
      </c>
      <c r="AB39" s="47">
        <v>5</v>
      </c>
      <c r="AC39" s="8">
        <f t="shared" si="10"/>
        <v>4</v>
      </c>
      <c r="AD39" s="9">
        <v>138.88888888888891</v>
      </c>
      <c r="AE39" s="8">
        <f t="shared" si="11"/>
        <v>30</v>
      </c>
      <c r="AF39" s="7">
        <v>11.7</v>
      </c>
      <c r="AG39" s="8">
        <f t="shared" si="12"/>
        <v>26</v>
      </c>
      <c r="AH39" s="24">
        <f t="shared" si="13"/>
        <v>316</v>
      </c>
      <c r="AI39" s="8">
        <f t="shared" si="14"/>
        <v>31</v>
      </c>
    </row>
    <row r="40" spans="1:35" x14ac:dyDescent="0.25">
      <c r="A40" s="6" t="s">
        <v>91</v>
      </c>
      <c r="B40" s="6">
        <v>71045</v>
      </c>
      <c r="C40" s="6">
        <v>305330</v>
      </c>
      <c r="D40" s="6" t="s">
        <v>27</v>
      </c>
      <c r="E40" s="6"/>
      <c r="F40" s="6">
        <v>71045</v>
      </c>
      <c r="G40" s="6" t="s">
        <v>59</v>
      </c>
      <c r="H40" s="7">
        <v>1151470</v>
      </c>
      <c r="I40" s="8">
        <f t="shared" si="0"/>
        <v>22</v>
      </c>
      <c r="J40" s="7">
        <v>3259835</v>
      </c>
      <c r="K40" s="8">
        <f t="shared" si="1"/>
        <v>26</v>
      </c>
      <c r="L40" s="7">
        <v>1712472</v>
      </c>
      <c r="M40" s="8">
        <f t="shared" si="2"/>
        <v>25</v>
      </c>
      <c r="N40" s="7">
        <v>11.83</v>
      </c>
      <c r="O40" s="8">
        <f t="shared" si="3"/>
        <v>32</v>
      </c>
      <c r="P40" s="10">
        <v>14790.741060632234</v>
      </c>
      <c r="Q40" s="8">
        <f t="shared" si="4"/>
        <v>33</v>
      </c>
      <c r="R40" s="7">
        <v>5.45</v>
      </c>
      <c r="S40" s="8">
        <f t="shared" si="5"/>
        <v>32</v>
      </c>
      <c r="T40" s="11">
        <v>-367</v>
      </c>
      <c r="U40" s="8">
        <f t="shared" si="6"/>
        <v>29</v>
      </c>
      <c r="V40" s="12">
        <v>5.1813471502590653</v>
      </c>
      <c r="W40" s="8">
        <f t="shared" si="7"/>
        <v>26</v>
      </c>
      <c r="X40" s="28"/>
      <c r="Y40" s="8">
        <f t="shared" si="8"/>
        <v>0</v>
      </c>
      <c r="Z40" s="13">
        <v>69.47999999999999</v>
      </c>
      <c r="AA40" s="8">
        <f t="shared" si="9"/>
        <v>31</v>
      </c>
      <c r="AB40" s="47">
        <v>0</v>
      </c>
      <c r="AC40" s="8">
        <f t="shared" si="10"/>
        <v>16</v>
      </c>
      <c r="AD40" s="9">
        <v>158.33333333333334</v>
      </c>
      <c r="AE40" s="8">
        <f t="shared" si="11"/>
        <v>25</v>
      </c>
      <c r="AF40" s="7">
        <v>13.82</v>
      </c>
      <c r="AG40" s="8">
        <f t="shared" si="12"/>
        <v>22</v>
      </c>
      <c r="AH40" s="24">
        <f t="shared" si="13"/>
        <v>319</v>
      </c>
      <c r="AI40" s="8">
        <f t="shared" si="14"/>
        <v>32</v>
      </c>
    </row>
    <row r="41" spans="1:35" x14ac:dyDescent="0.25">
      <c r="A41" s="6" t="s">
        <v>92</v>
      </c>
      <c r="B41" s="6">
        <v>71139</v>
      </c>
      <c r="C41" s="6">
        <v>172115</v>
      </c>
      <c r="D41" s="6" t="s">
        <v>22</v>
      </c>
      <c r="E41" s="6"/>
      <c r="F41" s="6">
        <v>71139</v>
      </c>
      <c r="G41" s="6" t="s">
        <v>54</v>
      </c>
      <c r="H41" s="7">
        <v>895937</v>
      </c>
      <c r="I41" s="8">
        <f t="shared" si="0"/>
        <v>28</v>
      </c>
      <c r="J41" s="7">
        <v>3178936</v>
      </c>
      <c r="K41" s="8">
        <f t="shared" si="1"/>
        <v>28</v>
      </c>
      <c r="L41" s="7">
        <v>1377297</v>
      </c>
      <c r="M41" s="8">
        <f t="shared" si="2"/>
        <v>29</v>
      </c>
      <c r="N41" s="7">
        <v>11.88</v>
      </c>
      <c r="O41" s="8">
        <f t="shared" si="3"/>
        <v>31</v>
      </c>
      <c r="P41" s="10">
        <v>16332.230522945571</v>
      </c>
      <c r="Q41" s="8">
        <f t="shared" si="4"/>
        <v>28</v>
      </c>
      <c r="R41" s="7">
        <v>5.33</v>
      </c>
      <c r="S41" s="8">
        <f t="shared" si="5"/>
        <v>33</v>
      </c>
      <c r="T41" s="11">
        <v>-250</v>
      </c>
      <c r="U41" s="8">
        <f t="shared" si="6"/>
        <v>20</v>
      </c>
      <c r="V41" s="12">
        <v>-2.7210884353741505</v>
      </c>
      <c r="W41" s="8">
        <f t="shared" si="7"/>
        <v>30</v>
      </c>
      <c r="X41" s="28"/>
      <c r="Y41" s="8">
        <f t="shared" si="8"/>
        <v>0</v>
      </c>
      <c r="Z41" s="13">
        <v>59.71</v>
      </c>
      <c r="AA41" s="8">
        <f t="shared" si="9"/>
        <v>27</v>
      </c>
      <c r="AB41" s="47">
        <v>0</v>
      </c>
      <c r="AC41" s="8">
        <f t="shared" si="10"/>
        <v>16</v>
      </c>
      <c r="AD41" s="9">
        <v>166.66666666666669</v>
      </c>
      <c r="AE41" s="8">
        <f t="shared" si="11"/>
        <v>20</v>
      </c>
      <c r="AF41" s="7">
        <v>4.3099999999999996</v>
      </c>
      <c r="AG41" s="8">
        <f t="shared" si="12"/>
        <v>33</v>
      </c>
      <c r="AH41" s="24">
        <f t="shared" si="13"/>
        <v>323</v>
      </c>
      <c r="AI41" s="8">
        <f t="shared" si="14"/>
        <v>33</v>
      </c>
    </row>
    <row r="42" spans="1:35" x14ac:dyDescent="0.25">
      <c r="A42" s="6" t="s">
        <v>90</v>
      </c>
      <c r="B42" s="6">
        <v>71602</v>
      </c>
      <c r="C42" s="6">
        <v>300602</v>
      </c>
      <c r="D42" s="6" t="s">
        <v>24</v>
      </c>
      <c r="E42" s="6"/>
      <c r="F42" s="6">
        <v>71602</v>
      </c>
      <c r="G42" s="6" t="s">
        <v>56</v>
      </c>
      <c r="H42" s="7">
        <v>575178</v>
      </c>
      <c r="I42" s="8">
        <f t="shared" si="0"/>
        <v>34</v>
      </c>
      <c r="J42" s="7">
        <v>2499843</v>
      </c>
      <c r="K42" s="8">
        <f t="shared" si="1"/>
        <v>30</v>
      </c>
      <c r="L42" s="7">
        <v>927637</v>
      </c>
      <c r="M42" s="8">
        <f t="shared" si="2"/>
        <v>34</v>
      </c>
      <c r="N42" s="7">
        <v>13.73</v>
      </c>
      <c r="O42" s="8">
        <f t="shared" si="3"/>
        <v>25</v>
      </c>
      <c r="P42" s="10">
        <v>19640.842684734282</v>
      </c>
      <c r="Q42" s="8">
        <f t="shared" si="4"/>
        <v>20</v>
      </c>
      <c r="R42" s="7">
        <v>5.76</v>
      </c>
      <c r="S42" s="8">
        <f t="shared" si="5"/>
        <v>28</v>
      </c>
      <c r="T42" s="11">
        <v>-488</v>
      </c>
      <c r="U42" s="8">
        <f t="shared" si="6"/>
        <v>33</v>
      </c>
      <c r="V42" s="12">
        <v>6.4171122994652414</v>
      </c>
      <c r="W42" s="8">
        <f t="shared" si="7"/>
        <v>24</v>
      </c>
      <c r="X42" s="28"/>
      <c r="Y42" s="8">
        <f t="shared" si="8"/>
        <v>0</v>
      </c>
      <c r="Z42" s="13">
        <v>70.56</v>
      </c>
      <c r="AA42" s="8">
        <f t="shared" si="9"/>
        <v>33</v>
      </c>
      <c r="AB42" s="47">
        <v>-1</v>
      </c>
      <c r="AC42" s="8">
        <f t="shared" si="10"/>
        <v>21</v>
      </c>
      <c r="AD42" s="9">
        <v>130</v>
      </c>
      <c r="AE42" s="8">
        <f t="shared" si="11"/>
        <v>31</v>
      </c>
      <c r="AF42" s="7">
        <v>10.64</v>
      </c>
      <c r="AG42" s="8">
        <f t="shared" si="12"/>
        <v>28</v>
      </c>
      <c r="AH42" s="24">
        <f t="shared" si="13"/>
        <v>341</v>
      </c>
      <c r="AI42" s="8">
        <f t="shared" si="14"/>
        <v>34</v>
      </c>
    </row>
  </sheetData>
  <autoFilter ref="A8:AI8" xr:uid="{DD058428-B1F9-48CF-BBE0-56018BCFF1EA}">
    <sortState xmlns:xlrd2="http://schemas.microsoft.com/office/spreadsheetml/2017/richdata2" ref="A9:AI42">
      <sortCondition ref="AI8"/>
    </sortState>
  </autoFilter>
  <mergeCells count="3">
    <mergeCell ref="T6:Z7"/>
    <mergeCell ref="AB6:AF7"/>
    <mergeCell ref="H6:S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6117B-E57A-4217-9FC6-B8EB9CAB56ED}">
  <dimension ref="A1:D35"/>
  <sheetViews>
    <sheetView workbookViewId="0">
      <selection activeCell="G18" sqref="G18"/>
    </sheetView>
  </sheetViews>
  <sheetFormatPr baseColWidth="10" defaultRowHeight="15" x14ac:dyDescent="0.25"/>
  <cols>
    <col min="1" max="1" width="37.7109375" bestFit="1" customWidth="1"/>
    <col min="2" max="3" width="3.5703125" bestFit="1" customWidth="1"/>
    <col min="4" max="4" width="4.7109375" bestFit="1" customWidth="1"/>
  </cols>
  <sheetData>
    <row r="1" spans="1:4" x14ac:dyDescent="0.25">
      <c r="A1" t="s">
        <v>2</v>
      </c>
    </row>
    <row r="2" spans="1:4" x14ac:dyDescent="0.25">
      <c r="A2" s="64" t="s">
        <v>20</v>
      </c>
      <c r="B2" s="65">
        <v>265</v>
      </c>
      <c r="C2" s="65">
        <v>665</v>
      </c>
      <c r="D2">
        <v>-400</v>
      </c>
    </row>
    <row r="3" spans="1:4" x14ac:dyDescent="0.25">
      <c r="A3" s="64" t="s">
        <v>21</v>
      </c>
      <c r="B3" s="65">
        <v>431</v>
      </c>
      <c r="C3" s="65">
        <v>426</v>
      </c>
      <c r="D3">
        <v>5</v>
      </c>
    </row>
    <row r="4" spans="1:4" x14ac:dyDescent="0.25">
      <c r="A4" s="64" t="s">
        <v>22</v>
      </c>
      <c r="B4" s="65">
        <v>218</v>
      </c>
      <c r="C4" s="65">
        <v>468</v>
      </c>
      <c r="D4">
        <v>-250</v>
      </c>
    </row>
    <row r="5" spans="1:4" x14ac:dyDescent="0.25">
      <c r="A5" s="64" t="s">
        <v>25</v>
      </c>
      <c r="B5" s="65">
        <v>683</v>
      </c>
      <c r="C5" s="65">
        <v>777</v>
      </c>
      <c r="D5">
        <v>-94</v>
      </c>
    </row>
    <row r="6" spans="1:4" x14ac:dyDescent="0.25">
      <c r="A6" s="64" t="s">
        <v>17</v>
      </c>
      <c r="B6" s="65">
        <v>360</v>
      </c>
      <c r="C6" s="65">
        <v>531</v>
      </c>
      <c r="D6">
        <v>-171</v>
      </c>
    </row>
    <row r="7" spans="1:4" x14ac:dyDescent="0.25">
      <c r="A7" s="64" t="s">
        <v>39</v>
      </c>
      <c r="B7" s="65">
        <v>363</v>
      </c>
      <c r="C7" s="65">
        <v>588</v>
      </c>
      <c r="D7">
        <v>-225</v>
      </c>
    </row>
    <row r="8" spans="1:4" x14ac:dyDescent="0.25">
      <c r="A8" s="64" t="s">
        <v>29</v>
      </c>
      <c r="B8" s="65">
        <v>430</v>
      </c>
      <c r="C8" s="65">
        <v>734</v>
      </c>
      <c r="D8">
        <v>-304</v>
      </c>
    </row>
    <row r="9" spans="1:4" x14ac:dyDescent="0.25">
      <c r="A9" s="64" t="s">
        <v>26</v>
      </c>
      <c r="B9" s="65">
        <v>281</v>
      </c>
      <c r="C9" s="65">
        <v>510</v>
      </c>
      <c r="D9">
        <v>-229</v>
      </c>
    </row>
    <row r="10" spans="1:4" x14ac:dyDescent="0.25">
      <c r="A10" s="64" t="s">
        <v>19</v>
      </c>
      <c r="B10" s="65">
        <v>225</v>
      </c>
      <c r="C10" s="65">
        <v>631</v>
      </c>
      <c r="D10">
        <v>-406</v>
      </c>
    </row>
    <row r="11" spans="1:4" x14ac:dyDescent="0.25">
      <c r="A11" s="64" t="s">
        <v>40</v>
      </c>
      <c r="B11" s="65">
        <v>230</v>
      </c>
      <c r="C11" s="65">
        <v>553</v>
      </c>
      <c r="D11">
        <v>-323</v>
      </c>
    </row>
    <row r="12" spans="1:4" x14ac:dyDescent="0.25">
      <c r="A12" s="64" t="s">
        <v>37</v>
      </c>
      <c r="B12" s="65">
        <v>328</v>
      </c>
      <c r="C12" s="65">
        <v>860</v>
      </c>
      <c r="D12">
        <v>-532</v>
      </c>
    </row>
    <row r="13" spans="1:4" x14ac:dyDescent="0.25">
      <c r="A13" s="64" t="s">
        <v>10</v>
      </c>
      <c r="B13" s="65">
        <v>458</v>
      </c>
      <c r="C13" s="65">
        <v>747</v>
      </c>
      <c r="D13">
        <v>-289</v>
      </c>
    </row>
    <row r="14" spans="1:4" x14ac:dyDescent="0.25">
      <c r="A14" s="64" t="s">
        <v>8</v>
      </c>
      <c r="B14" s="65">
        <v>445</v>
      </c>
      <c r="C14" s="65">
        <v>766</v>
      </c>
      <c r="D14">
        <v>-321</v>
      </c>
    </row>
    <row r="15" spans="1:4" x14ac:dyDescent="0.25">
      <c r="A15" s="64" t="s">
        <v>36</v>
      </c>
      <c r="B15" s="65">
        <v>244</v>
      </c>
      <c r="C15" s="65">
        <v>442</v>
      </c>
      <c r="D15">
        <v>-198</v>
      </c>
    </row>
    <row r="16" spans="1:4" x14ac:dyDescent="0.25">
      <c r="A16" s="64" t="s">
        <v>9</v>
      </c>
      <c r="B16" s="65">
        <v>679</v>
      </c>
      <c r="C16" s="65">
        <v>678</v>
      </c>
      <c r="D16">
        <v>1</v>
      </c>
    </row>
    <row r="17" spans="1:4" x14ac:dyDescent="0.25">
      <c r="A17" s="64" t="s">
        <v>24</v>
      </c>
      <c r="B17" s="65">
        <v>210</v>
      </c>
      <c r="C17" s="65">
        <v>698</v>
      </c>
      <c r="D17">
        <v>-488</v>
      </c>
    </row>
    <row r="18" spans="1:4" x14ac:dyDescent="0.25">
      <c r="A18" s="64" t="s">
        <v>33</v>
      </c>
      <c r="B18" s="65">
        <v>283</v>
      </c>
      <c r="C18" s="65">
        <v>637</v>
      </c>
      <c r="D18">
        <v>-354</v>
      </c>
    </row>
    <row r="19" spans="1:4" x14ac:dyDescent="0.25">
      <c r="A19" s="64" t="s">
        <v>34</v>
      </c>
      <c r="B19" s="65">
        <v>471</v>
      </c>
      <c r="C19" s="65">
        <v>638</v>
      </c>
      <c r="D19">
        <v>-167</v>
      </c>
    </row>
    <row r="20" spans="1:4" x14ac:dyDescent="0.25">
      <c r="A20" s="64" t="s">
        <v>30</v>
      </c>
      <c r="B20" s="65">
        <v>458</v>
      </c>
      <c r="C20" s="65">
        <v>649</v>
      </c>
      <c r="D20">
        <v>-191</v>
      </c>
    </row>
    <row r="21" spans="1:4" x14ac:dyDescent="0.25">
      <c r="A21" s="64" t="s">
        <v>13</v>
      </c>
      <c r="B21" s="65">
        <v>312</v>
      </c>
      <c r="C21" s="65">
        <v>539</v>
      </c>
      <c r="D21">
        <v>-227</v>
      </c>
    </row>
    <row r="22" spans="1:4" x14ac:dyDescent="0.25">
      <c r="A22" s="64" t="s">
        <v>27</v>
      </c>
      <c r="B22" s="65">
        <v>330</v>
      </c>
      <c r="C22" s="65">
        <v>697</v>
      </c>
      <c r="D22">
        <v>-367</v>
      </c>
    </row>
    <row r="23" spans="1:4" x14ac:dyDescent="0.25">
      <c r="A23" s="64" t="s">
        <v>28</v>
      </c>
      <c r="B23" s="65">
        <v>459</v>
      </c>
      <c r="C23" s="65">
        <v>799</v>
      </c>
      <c r="D23">
        <v>-340</v>
      </c>
    </row>
    <row r="24" spans="1:4" x14ac:dyDescent="0.25">
      <c r="A24" s="64" t="s">
        <v>31</v>
      </c>
      <c r="B24" s="65">
        <v>541</v>
      </c>
      <c r="C24" s="65">
        <v>731</v>
      </c>
      <c r="D24">
        <v>-190</v>
      </c>
    </row>
    <row r="25" spans="1:4" x14ac:dyDescent="0.25">
      <c r="A25" s="64" t="s">
        <v>14</v>
      </c>
      <c r="B25" s="65">
        <v>693</v>
      </c>
      <c r="C25" s="65">
        <v>765</v>
      </c>
      <c r="D25">
        <v>-72</v>
      </c>
    </row>
    <row r="26" spans="1:4" x14ac:dyDescent="0.25">
      <c r="A26" s="64" t="s">
        <v>11</v>
      </c>
      <c r="B26" s="65">
        <v>290</v>
      </c>
      <c r="C26" s="65">
        <v>573</v>
      </c>
      <c r="D26">
        <v>-283</v>
      </c>
    </row>
    <row r="27" spans="1:4" x14ac:dyDescent="0.25">
      <c r="A27" s="64" t="s">
        <v>23</v>
      </c>
      <c r="B27" s="65">
        <v>418</v>
      </c>
      <c r="C27" s="65">
        <v>637</v>
      </c>
      <c r="D27">
        <v>-219</v>
      </c>
    </row>
    <row r="28" spans="1:4" x14ac:dyDescent="0.25">
      <c r="A28" s="64" t="s">
        <v>15</v>
      </c>
      <c r="B28" s="65">
        <v>768</v>
      </c>
      <c r="C28" s="65">
        <v>574</v>
      </c>
      <c r="D28">
        <v>194</v>
      </c>
    </row>
    <row r="29" spans="1:4" x14ac:dyDescent="0.25">
      <c r="A29" s="64" t="s">
        <v>35</v>
      </c>
      <c r="B29" s="65">
        <v>541</v>
      </c>
      <c r="C29" s="65">
        <v>585</v>
      </c>
      <c r="D29">
        <v>-44</v>
      </c>
    </row>
    <row r="30" spans="1:4" x14ac:dyDescent="0.25">
      <c r="A30" s="64" t="s">
        <v>18</v>
      </c>
      <c r="B30" s="65">
        <v>214</v>
      </c>
      <c r="C30" s="65">
        <v>589</v>
      </c>
      <c r="D30">
        <v>-375</v>
      </c>
    </row>
    <row r="31" spans="1:4" x14ac:dyDescent="0.25">
      <c r="A31" s="64" t="s">
        <v>38</v>
      </c>
      <c r="B31" s="65">
        <v>353</v>
      </c>
      <c r="C31" s="65">
        <v>428</v>
      </c>
      <c r="D31">
        <v>-75</v>
      </c>
    </row>
    <row r="32" spans="1:4" x14ac:dyDescent="0.25">
      <c r="A32" s="64" t="s">
        <v>7</v>
      </c>
      <c r="B32" s="65">
        <v>898</v>
      </c>
      <c r="C32" s="65">
        <v>809</v>
      </c>
      <c r="D32">
        <v>89</v>
      </c>
    </row>
    <row r="33" spans="1:4" x14ac:dyDescent="0.25">
      <c r="A33" s="64" t="s">
        <v>12</v>
      </c>
      <c r="B33" s="65">
        <v>902</v>
      </c>
      <c r="C33" s="65">
        <v>650</v>
      </c>
      <c r="D33">
        <v>252</v>
      </c>
    </row>
    <row r="34" spans="1:4" x14ac:dyDescent="0.25">
      <c r="A34" s="64" t="s">
        <v>16</v>
      </c>
      <c r="B34" s="65">
        <v>315</v>
      </c>
      <c r="C34" s="65">
        <v>617</v>
      </c>
      <c r="D34">
        <v>-302</v>
      </c>
    </row>
    <row r="35" spans="1:4" x14ac:dyDescent="0.25">
      <c r="A35" s="64" t="s">
        <v>32</v>
      </c>
      <c r="B35" s="65">
        <v>178</v>
      </c>
      <c r="C35" s="65">
        <v>422</v>
      </c>
      <c r="D35">
        <v>-244</v>
      </c>
    </row>
  </sheetData>
  <autoFilter ref="A1:D1" xr:uid="{2A36117B-E57A-4217-9FC6-B8EB9CAB56ED}">
    <sortState xmlns:xlrd2="http://schemas.microsoft.com/office/spreadsheetml/2017/richdata2" ref="A2:D3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1A7F-888E-4361-A300-E19ABC25E787}">
  <dimension ref="A1:I34"/>
  <sheetViews>
    <sheetView workbookViewId="0">
      <selection activeCell="I1" sqref="I1:I1048576"/>
    </sheetView>
  </sheetViews>
  <sheetFormatPr baseColWidth="10" defaultRowHeight="15" x14ac:dyDescent="0.25"/>
  <sheetData>
    <row r="1" spans="1:9" x14ac:dyDescent="0.25">
      <c r="A1" s="61">
        <v>700023</v>
      </c>
      <c r="B1" s="62">
        <v>1</v>
      </c>
      <c r="C1" s="63" t="s">
        <v>270</v>
      </c>
      <c r="D1" s="63" t="s">
        <v>47</v>
      </c>
      <c r="E1" s="63">
        <v>35</v>
      </c>
      <c r="F1" s="63">
        <v>42</v>
      </c>
      <c r="G1" s="63">
        <v>3842546</v>
      </c>
      <c r="H1">
        <v>156.25</v>
      </c>
      <c r="I1">
        <v>24592.294399999999</v>
      </c>
    </row>
    <row r="2" spans="1:9" x14ac:dyDescent="0.25">
      <c r="A2" s="61">
        <v>71255</v>
      </c>
      <c r="B2" s="62">
        <v>2</v>
      </c>
      <c r="C2" s="63" t="s">
        <v>270</v>
      </c>
      <c r="D2" s="63" t="s">
        <v>41</v>
      </c>
      <c r="E2" s="63">
        <v>37</v>
      </c>
      <c r="F2" s="63">
        <v>37</v>
      </c>
      <c r="G2" s="63">
        <v>3715559</v>
      </c>
      <c r="H2">
        <v>125.47</v>
      </c>
      <c r="I2">
        <v>29613.12664381924</v>
      </c>
    </row>
    <row r="3" spans="1:9" x14ac:dyDescent="0.25">
      <c r="A3" s="61">
        <v>71174</v>
      </c>
      <c r="B3" s="62">
        <v>3</v>
      </c>
      <c r="C3" s="63" t="s">
        <v>270</v>
      </c>
      <c r="D3" s="63" t="s">
        <v>44</v>
      </c>
      <c r="E3" s="63">
        <v>30</v>
      </c>
      <c r="F3" s="63">
        <v>36</v>
      </c>
      <c r="G3" s="63">
        <v>3520622</v>
      </c>
      <c r="H3">
        <v>134.18</v>
      </c>
      <c r="I3">
        <v>26238.053361156653</v>
      </c>
    </row>
    <row r="4" spans="1:9" x14ac:dyDescent="0.25">
      <c r="A4" s="61">
        <v>70067</v>
      </c>
      <c r="B4" s="62">
        <v>4</v>
      </c>
      <c r="C4" s="63" t="s">
        <v>270</v>
      </c>
      <c r="D4" s="63" t="s">
        <v>45</v>
      </c>
      <c r="E4" s="63">
        <v>39</v>
      </c>
      <c r="F4" s="63">
        <v>42</v>
      </c>
      <c r="G4" s="63">
        <v>3414833</v>
      </c>
      <c r="H4">
        <v>140.71</v>
      </c>
      <c r="I4">
        <v>24268.587875772864</v>
      </c>
    </row>
    <row r="5" spans="1:9" x14ac:dyDescent="0.25">
      <c r="A5" s="61">
        <v>70930</v>
      </c>
      <c r="B5" s="62">
        <v>5</v>
      </c>
      <c r="C5" s="63" t="s">
        <v>270</v>
      </c>
      <c r="D5" s="63" t="s">
        <v>43</v>
      </c>
      <c r="E5" s="63">
        <v>33</v>
      </c>
      <c r="F5" s="63">
        <v>32</v>
      </c>
      <c r="G5" s="63">
        <v>3394648</v>
      </c>
      <c r="H5">
        <v>118.07</v>
      </c>
      <c r="I5">
        <v>28751.147624290676</v>
      </c>
    </row>
    <row r="6" spans="1:9" x14ac:dyDescent="0.25">
      <c r="A6" s="61">
        <v>71050</v>
      </c>
      <c r="B6" s="62">
        <v>6</v>
      </c>
      <c r="C6" s="63" t="s">
        <v>271</v>
      </c>
      <c r="D6" s="63" t="s">
        <v>62</v>
      </c>
      <c r="E6" s="63">
        <v>25</v>
      </c>
      <c r="F6" s="63">
        <v>34</v>
      </c>
      <c r="G6" s="63">
        <v>3045915</v>
      </c>
      <c r="H6">
        <v>136.91999999999999</v>
      </c>
      <c r="I6">
        <v>22245.946538124455</v>
      </c>
    </row>
    <row r="7" spans="1:9" x14ac:dyDescent="0.25">
      <c r="A7" s="61">
        <v>71507</v>
      </c>
      <c r="B7" s="62">
        <v>7</v>
      </c>
      <c r="C7" s="63" t="s">
        <v>272</v>
      </c>
      <c r="D7" s="63" t="s">
        <v>15</v>
      </c>
      <c r="E7" s="63">
        <v>31</v>
      </c>
      <c r="F7" s="63">
        <v>36</v>
      </c>
      <c r="G7" s="63">
        <v>2847260</v>
      </c>
      <c r="H7">
        <v>132.35</v>
      </c>
      <c r="I7">
        <v>21513.109180204006</v>
      </c>
    </row>
    <row r="8" spans="1:9" x14ac:dyDescent="0.25">
      <c r="A8" s="61">
        <v>71594</v>
      </c>
      <c r="B8" s="62">
        <v>8</v>
      </c>
      <c r="C8" s="63" t="s">
        <v>271</v>
      </c>
      <c r="D8" s="63" t="s">
        <v>65</v>
      </c>
      <c r="E8" s="63">
        <v>33</v>
      </c>
      <c r="F8" s="63">
        <v>35</v>
      </c>
      <c r="G8" s="63">
        <v>2754888</v>
      </c>
      <c r="H8">
        <v>119.93</v>
      </c>
      <c r="I8">
        <v>22970.799633119317</v>
      </c>
    </row>
    <row r="9" spans="1:9" x14ac:dyDescent="0.25">
      <c r="A9" s="61">
        <v>71592</v>
      </c>
      <c r="B9" s="62">
        <v>9</v>
      </c>
      <c r="C9" s="63" t="s">
        <v>271</v>
      </c>
      <c r="D9" s="63" t="s">
        <v>42</v>
      </c>
      <c r="E9" s="63">
        <v>33</v>
      </c>
      <c r="F9" s="63">
        <v>35</v>
      </c>
      <c r="G9" s="63">
        <v>2640066</v>
      </c>
      <c r="H9">
        <v>128.97</v>
      </c>
      <c r="I9">
        <v>20470.388462433126</v>
      </c>
    </row>
    <row r="10" spans="1:9" x14ac:dyDescent="0.25">
      <c r="A10" s="61">
        <v>71239</v>
      </c>
      <c r="B10" s="62">
        <v>10</v>
      </c>
      <c r="C10" s="63" t="s">
        <v>270</v>
      </c>
      <c r="D10" s="63" t="s">
        <v>57</v>
      </c>
      <c r="E10" s="63">
        <v>35</v>
      </c>
      <c r="F10" s="63">
        <v>42</v>
      </c>
      <c r="G10" s="63">
        <v>2536137</v>
      </c>
      <c r="H10">
        <v>165.54</v>
      </c>
      <c r="I10">
        <v>15320.38782167452</v>
      </c>
    </row>
    <row r="11" spans="1:9" x14ac:dyDescent="0.25">
      <c r="A11" s="61">
        <v>71031</v>
      </c>
      <c r="B11" s="62">
        <v>11</v>
      </c>
      <c r="C11" s="63" t="s">
        <v>273</v>
      </c>
      <c r="D11" s="63" t="s">
        <v>63</v>
      </c>
      <c r="E11" s="63">
        <v>40</v>
      </c>
      <c r="F11" s="63">
        <v>44</v>
      </c>
      <c r="G11" s="63">
        <v>2456355</v>
      </c>
      <c r="H11">
        <v>164.05</v>
      </c>
      <c r="I11">
        <v>14973.209387381894</v>
      </c>
    </row>
    <row r="12" spans="1:9" x14ac:dyDescent="0.25">
      <c r="A12" s="61">
        <v>71024</v>
      </c>
      <c r="B12" s="62">
        <v>12</v>
      </c>
      <c r="C12" s="63" t="s">
        <v>273</v>
      </c>
      <c r="D12" s="63" t="s">
        <v>60</v>
      </c>
      <c r="E12" s="63">
        <v>33</v>
      </c>
      <c r="F12" s="63">
        <v>32</v>
      </c>
      <c r="G12" s="63">
        <v>2283381</v>
      </c>
      <c r="H12">
        <v>114.81</v>
      </c>
      <c r="I12">
        <v>19888.345962895219</v>
      </c>
    </row>
    <row r="13" spans="1:9" x14ac:dyDescent="0.25">
      <c r="A13" s="61">
        <v>71595</v>
      </c>
      <c r="B13" s="62">
        <v>13</v>
      </c>
      <c r="C13" s="63" t="s">
        <v>271</v>
      </c>
      <c r="D13" s="63" t="s">
        <v>55</v>
      </c>
      <c r="E13" s="63">
        <v>28</v>
      </c>
      <c r="F13" s="63">
        <v>28</v>
      </c>
      <c r="G13" s="63">
        <v>2259229</v>
      </c>
      <c r="H13">
        <v>102.71</v>
      </c>
      <c r="I13">
        <v>21996.193165222474</v>
      </c>
    </row>
    <row r="14" spans="1:9" x14ac:dyDescent="0.25">
      <c r="A14" s="61">
        <v>71159</v>
      </c>
      <c r="B14" s="62">
        <v>14</v>
      </c>
      <c r="C14" s="63" t="s">
        <v>272</v>
      </c>
      <c r="D14" s="63" t="s">
        <v>46</v>
      </c>
      <c r="E14" s="63">
        <v>32</v>
      </c>
      <c r="F14" s="63">
        <v>34</v>
      </c>
      <c r="G14" s="63">
        <v>2197204</v>
      </c>
      <c r="H14">
        <v>108.32</v>
      </c>
      <c r="I14">
        <v>20284.379615952734</v>
      </c>
    </row>
    <row r="15" spans="1:9" x14ac:dyDescent="0.25">
      <c r="A15" s="61">
        <v>71063</v>
      </c>
      <c r="B15" s="62">
        <v>15</v>
      </c>
      <c r="C15" s="63" t="s">
        <v>273</v>
      </c>
      <c r="D15" s="63" t="s">
        <v>67</v>
      </c>
      <c r="E15" s="63">
        <v>30</v>
      </c>
      <c r="F15" s="63">
        <v>35</v>
      </c>
      <c r="G15" s="63">
        <v>2156610</v>
      </c>
      <c r="H15">
        <v>127.06</v>
      </c>
      <c r="I15">
        <v>16973.162285534392</v>
      </c>
    </row>
    <row r="16" spans="1:9" x14ac:dyDescent="0.25">
      <c r="A16" s="61">
        <v>71054</v>
      </c>
      <c r="B16" s="62">
        <v>16</v>
      </c>
      <c r="C16" s="63" t="s">
        <v>273</v>
      </c>
      <c r="D16" s="63" t="s">
        <v>70</v>
      </c>
      <c r="E16" s="63">
        <v>35</v>
      </c>
      <c r="F16" s="63">
        <v>26</v>
      </c>
      <c r="G16" s="63">
        <v>2025150</v>
      </c>
      <c r="H16">
        <v>91.1</v>
      </c>
      <c r="I16">
        <v>22229.967069154776</v>
      </c>
    </row>
    <row r="17" spans="1:9" x14ac:dyDescent="0.25">
      <c r="A17" s="61">
        <v>71276</v>
      </c>
      <c r="B17" s="62">
        <v>17</v>
      </c>
      <c r="C17" s="63" t="s">
        <v>272</v>
      </c>
      <c r="D17" s="63" t="s">
        <v>50</v>
      </c>
      <c r="E17" s="63">
        <v>27</v>
      </c>
      <c r="F17" s="63">
        <v>29</v>
      </c>
      <c r="G17" s="63">
        <v>2021427</v>
      </c>
      <c r="H17">
        <v>108.84</v>
      </c>
      <c r="I17">
        <v>18572.464167585447</v>
      </c>
    </row>
    <row r="18" spans="1:9" x14ac:dyDescent="0.25">
      <c r="A18" s="61">
        <v>71607</v>
      </c>
      <c r="B18" s="62">
        <v>18</v>
      </c>
      <c r="C18" s="63" t="s">
        <v>271</v>
      </c>
      <c r="D18" s="63" t="s">
        <v>61</v>
      </c>
      <c r="E18" s="63">
        <v>30</v>
      </c>
      <c r="F18" s="63">
        <v>38</v>
      </c>
      <c r="G18" s="63">
        <v>2015725</v>
      </c>
      <c r="H18">
        <v>140.57</v>
      </c>
      <c r="I18">
        <v>14339.652842000427</v>
      </c>
    </row>
    <row r="19" spans="1:9" x14ac:dyDescent="0.25">
      <c r="A19" s="61">
        <v>71248</v>
      </c>
      <c r="B19" s="62">
        <v>19</v>
      </c>
      <c r="C19" s="63" t="s">
        <v>270</v>
      </c>
      <c r="D19" s="63" t="s">
        <v>66</v>
      </c>
      <c r="E19" s="63">
        <v>27</v>
      </c>
      <c r="F19" s="63">
        <v>32</v>
      </c>
      <c r="G19" s="63">
        <v>1890966</v>
      </c>
      <c r="H19">
        <v>114.01</v>
      </c>
      <c r="I19">
        <v>16585.966143320762</v>
      </c>
    </row>
    <row r="20" spans="1:9" x14ac:dyDescent="0.25">
      <c r="A20" s="61">
        <v>71188</v>
      </c>
      <c r="B20" s="62">
        <v>20</v>
      </c>
      <c r="C20" s="63" t="s">
        <v>272</v>
      </c>
      <c r="D20" s="63" t="s">
        <v>274</v>
      </c>
      <c r="E20" s="63">
        <v>32</v>
      </c>
      <c r="F20" s="63">
        <v>23</v>
      </c>
      <c r="G20" s="63">
        <v>1889690</v>
      </c>
      <c r="H20">
        <v>77.8</v>
      </c>
      <c r="I20">
        <v>24289.074550128535</v>
      </c>
    </row>
    <row r="21" spans="1:9" x14ac:dyDescent="0.25">
      <c r="A21" s="61">
        <v>71505</v>
      </c>
      <c r="B21" s="62">
        <v>21</v>
      </c>
      <c r="C21" s="63" t="s">
        <v>273</v>
      </c>
      <c r="D21" s="63" t="s">
        <v>69</v>
      </c>
      <c r="E21" s="63">
        <v>36</v>
      </c>
      <c r="F21" s="63">
        <v>36</v>
      </c>
      <c r="G21" s="63">
        <v>1784647</v>
      </c>
      <c r="H21">
        <v>99.9</v>
      </c>
      <c r="I21">
        <v>17864.334334334333</v>
      </c>
    </row>
    <row r="22" spans="1:9" x14ac:dyDescent="0.25">
      <c r="A22" s="61">
        <v>70066</v>
      </c>
      <c r="B22" s="62">
        <v>22</v>
      </c>
      <c r="C22" s="63" t="s">
        <v>270</v>
      </c>
      <c r="D22" s="63" t="s">
        <v>53</v>
      </c>
      <c r="E22" s="63">
        <v>22</v>
      </c>
      <c r="F22" s="63">
        <v>27</v>
      </c>
      <c r="G22" s="63">
        <v>1776011</v>
      </c>
      <c r="H22">
        <v>86.31</v>
      </c>
      <c r="I22">
        <v>20577.117367628314</v>
      </c>
    </row>
    <row r="23" spans="1:9" x14ac:dyDescent="0.25">
      <c r="A23" s="61">
        <v>71506</v>
      </c>
      <c r="B23" s="62">
        <v>23</v>
      </c>
      <c r="C23" s="63" t="s">
        <v>272</v>
      </c>
      <c r="D23" s="63" t="s">
        <v>58</v>
      </c>
      <c r="E23" s="63">
        <v>28</v>
      </c>
      <c r="F23" s="63">
        <v>27</v>
      </c>
      <c r="G23" s="63">
        <v>1724476</v>
      </c>
      <c r="H23">
        <v>83.68</v>
      </c>
      <c r="I23">
        <v>20607.982791586997</v>
      </c>
    </row>
    <row r="24" spans="1:9" x14ac:dyDescent="0.25">
      <c r="A24" s="61">
        <v>71270</v>
      </c>
      <c r="B24" s="62">
        <v>24</v>
      </c>
      <c r="C24" s="63" t="s">
        <v>272</v>
      </c>
      <c r="D24" s="63" t="s">
        <v>49</v>
      </c>
      <c r="E24" s="63">
        <v>28</v>
      </c>
      <c r="F24" s="63">
        <v>22</v>
      </c>
      <c r="G24" s="63">
        <v>1716416</v>
      </c>
      <c r="H24">
        <v>85.67</v>
      </c>
      <c r="I24">
        <v>20035.204855842185</v>
      </c>
    </row>
    <row r="25" spans="1:9" x14ac:dyDescent="0.25">
      <c r="A25" s="61">
        <v>71045</v>
      </c>
      <c r="B25" s="62">
        <v>25</v>
      </c>
      <c r="C25" s="63" t="s">
        <v>273</v>
      </c>
      <c r="D25" s="63" t="s">
        <v>59</v>
      </c>
      <c r="E25" s="63">
        <v>39</v>
      </c>
      <c r="F25" s="63">
        <v>32</v>
      </c>
      <c r="G25" s="63">
        <v>1712472</v>
      </c>
      <c r="H25">
        <v>115.78</v>
      </c>
      <c r="I25">
        <v>14790.741060632234</v>
      </c>
    </row>
    <row r="26" spans="1:9" x14ac:dyDescent="0.25">
      <c r="A26" s="61">
        <v>71662</v>
      </c>
      <c r="B26" s="62">
        <v>26</v>
      </c>
      <c r="C26" s="63" t="s">
        <v>273</v>
      </c>
      <c r="D26" s="63" t="s">
        <v>51</v>
      </c>
      <c r="E26" s="63">
        <v>32</v>
      </c>
      <c r="F26" s="63">
        <v>26</v>
      </c>
      <c r="G26" s="63">
        <v>1513291</v>
      </c>
      <c r="H26">
        <v>73.41</v>
      </c>
      <c r="I26">
        <v>20614.235117831358</v>
      </c>
    </row>
    <row r="27" spans="1:9" x14ac:dyDescent="0.25">
      <c r="A27" s="61">
        <v>71591</v>
      </c>
      <c r="B27" s="62">
        <v>27</v>
      </c>
      <c r="C27" s="63" t="s">
        <v>271</v>
      </c>
      <c r="D27" s="63" t="s">
        <v>52</v>
      </c>
      <c r="E27" s="63">
        <v>29</v>
      </c>
      <c r="F27" s="63">
        <v>24</v>
      </c>
      <c r="G27" s="63">
        <v>1492914</v>
      </c>
      <c r="H27">
        <v>74.22</v>
      </c>
      <c r="I27">
        <v>20114.713015359743</v>
      </c>
    </row>
    <row r="28" spans="1:9" x14ac:dyDescent="0.25">
      <c r="A28" s="61">
        <v>71129</v>
      </c>
      <c r="B28" s="62">
        <v>28</v>
      </c>
      <c r="C28" s="63" t="s">
        <v>272</v>
      </c>
      <c r="D28" s="63" t="s">
        <v>48</v>
      </c>
      <c r="E28" s="63">
        <v>25</v>
      </c>
      <c r="F28" s="63">
        <v>25</v>
      </c>
      <c r="G28" s="63">
        <v>1410575</v>
      </c>
      <c r="H28">
        <v>88.96</v>
      </c>
      <c r="I28">
        <v>15856.283723021585</v>
      </c>
    </row>
    <row r="29" spans="1:9" x14ac:dyDescent="0.25">
      <c r="A29" s="61">
        <v>71139</v>
      </c>
      <c r="B29" s="62">
        <v>29</v>
      </c>
      <c r="C29" s="63" t="s">
        <v>272</v>
      </c>
      <c r="D29" s="63" t="s">
        <v>54</v>
      </c>
      <c r="E29" s="63">
        <v>28</v>
      </c>
      <c r="F29" s="63">
        <v>25</v>
      </c>
      <c r="G29" s="63">
        <v>1377297</v>
      </c>
      <c r="H29">
        <v>84.33</v>
      </c>
      <c r="I29">
        <v>16332.230522945571</v>
      </c>
    </row>
    <row r="30" spans="1:9" x14ac:dyDescent="0.25">
      <c r="A30" s="61">
        <v>71252</v>
      </c>
      <c r="B30" s="62">
        <v>30</v>
      </c>
      <c r="C30" s="63" t="s">
        <v>270</v>
      </c>
      <c r="D30" s="63" t="s">
        <v>71</v>
      </c>
      <c r="E30" s="63">
        <v>29</v>
      </c>
      <c r="F30" s="63">
        <v>29</v>
      </c>
      <c r="G30" s="63">
        <v>1311440</v>
      </c>
      <c r="H30">
        <v>73.510000000000005</v>
      </c>
      <c r="I30">
        <v>17840.293837573117</v>
      </c>
    </row>
    <row r="31" spans="1:9" x14ac:dyDescent="0.25">
      <c r="A31" s="61">
        <v>71606</v>
      </c>
      <c r="B31" s="62">
        <v>31</v>
      </c>
      <c r="C31" s="63" t="s">
        <v>271</v>
      </c>
      <c r="D31" s="63" t="s">
        <v>72</v>
      </c>
      <c r="E31" s="63">
        <v>21</v>
      </c>
      <c r="F31" s="63">
        <v>21</v>
      </c>
      <c r="G31" s="63">
        <v>1243634</v>
      </c>
      <c r="H31">
        <v>63.45</v>
      </c>
      <c r="I31">
        <v>19600.220646178092</v>
      </c>
    </row>
    <row r="32" spans="1:9" x14ac:dyDescent="0.25">
      <c r="A32" s="61">
        <v>71510</v>
      </c>
      <c r="B32" s="62">
        <v>32</v>
      </c>
      <c r="C32" s="63" t="s">
        <v>273</v>
      </c>
      <c r="D32" s="63" t="s">
        <v>64</v>
      </c>
      <c r="E32" s="63">
        <v>23</v>
      </c>
      <c r="F32" s="63">
        <v>22</v>
      </c>
      <c r="G32" s="63">
        <v>1162875</v>
      </c>
      <c r="H32">
        <v>60.03</v>
      </c>
      <c r="I32">
        <v>19371.564217891053</v>
      </c>
    </row>
    <row r="33" spans="1:9" x14ac:dyDescent="0.25">
      <c r="A33" s="61">
        <v>71601</v>
      </c>
      <c r="B33" s="62">
        <v>33</v>
      </c>
      <c r="C33" s="63" t="s">
        <v>271</v>
      </c>
      <c r="D33" s="63" t="s">
        <v>36</v>
      </c>
      <c r="E33" s="63">
        <v>17</v>
      </c>
      <c r="F33" s="63">
        <v>17</v>
      </c>
      <c r="G33" s="63">
        <v>978035</v>
      </c>
      <c r="H33">
        <v>61.57</v>
      </c>
      <c r="I33">
        <v>15884.927724541172</v>
      </c>
    </row>
    <row r="34" spans="1:9" x14ac:dyDescent="0.25">
      <c r="A34" s="61">
        <v>71602</v>
      </c>
      <c r="B34" s="62">
        <v>34</v>
      </c>
      <c r="C34" s="63" t="s">
        <v>271</v>
      </c>
      <c r="D34" s="63" t="s">
        <v>56</v>
      </c>
      <c r="E34" s="63">
        <v>18</v>
      </c>
      <c r="F34" s="63">
        <v>18</v>
      </c>
      <c r="G34" s="63">
        <v>927637</v>
      </c>
      <c r="H34">
        <v>47.23</v>
      </c>
      <c r="I34">
        <v>19640.842684734282</v>
      </c>
    </row>
  </sheetData>
  <conditionalFormatting sqref="B1:G34">
    <cfRule type="expression" dxfId="0" priority="1" stopIfTrue="1">
      <formula>IF($A1=1,1,0)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1341-2121-4C57-B942-215963864758}">
  <dimension ref="A1:Q44"/>
  <sheetViews>
    <sheetView workbookViewId="0">
      <selection activeCell="E17" sqref="E17"/>
    </sheetView>
  </sheetViews>
  <sheetFormatPr baseColWidth="10" defaultRowHeight="15" x14ac:dyDescent="0.25"/>
  <cols>
    <col min="4" max="4" width="24.7109375" bestFit="1" customWidth="1"/>
    <col min="260" max="260" width="24.7109375" bestFit="1" customWidth="1"/>
    <col min="516" max="516" width="24.7109375" bestFit="1" customWidth="1"/>
    <col min="772" max="772" width="24.7109375" bestFit="1" customWidth="1"/>
    <col min="1028" max="1028" width="24.7109375" bestFit="1" customWidth="1"/>
    <col min="1284" max="1284" width="24.7109375" bestFit="1" customWidth="1"/>
    <col min="1540" max="1540" width="24.7109375" bestFit="1" customWidth="1"/>
    <col min="1796" max="1796" width="24.7109375" bestFit="1" customWidth="1"/>
    <col min="2052" max="2052" width="24.7109375" bestFit="1" customWidth="1"/>
    <col min="2308" max="2308" width="24.7109375" bestFit="1" customWidth="1"/>
    <col min="2564" max="2564" width="24.7109375" bestFit="1" customWidth="1"/>
    <col min="2820" max="2820" width="24.7109375" bestFit="1" customWidth="1"/>
    <col min="3076" max="3076" width="24.7109375" bestFit="1" customWidth="1"/>
    <col min="3332" max="3332" width="24.7109375" bestFit="1" customWidth="1"/>
    <col min="3588" max="3588" width="24.7109375" bestFit="1" customWidth="1"/>
    <col min="3844" max="3844" width="24.7109375" bestFit="1" customWidth="1"/>
    <col min="4100" max="4100" width="24.7109375" bestFit="1" customWidth="1"/>
    <col min="4356" max="4356" width="24.7109375" bestFit="1" customWidth="1"/>
    <col min="4612" max="4612" width="24.7109375" bestFit="1" customWidth="1"/>
    <col min="4868" max="4868" width="24.7109375" bestFit="1" customWidth="1"/>
    <col min="5124" max="5124" width="24.7109375" bestFit="1" customWidth="1"/>
    <col min="5380" max="5380" width="24.7109375" bestFit="1" customWidth="1"/>
    <col min="5636" max="5636" width="24.7109375" bestFit="1" customWidth="1"/>
    <col min="5892" max="5892" width="24.7109375" bestFit="1" customWidth="1"/>
    <col min="6148" max="6148" width="24.7109375" bestFit="1" customWidth="1"/>
    <col min="6404" max="6404" width="24.7109375" bestFit="1" customWidth="1"/>
    <col min="6660" max="6660" width="24.7109375" bestFit="1" customWidth="1"/>
    <col min="6916" max="6916" width="24.7109375" bestFit="1" customWidth="1"/>
    <col min="7172" max="7172" width="24.7109375" bestFit="1" customWidth="1"/>
    <col min="7428" max="7428" width="24.7109375" bestFit="1" customWidth="1"/>
    <col min="7684" max="7684" width="24.7109375" bestFit="1" customWidth="1"/>
    <col min="7940" max="7940" width="24.7109375" bestFit="1" customWidth="1"/>
    <col min="8196" max="8196" width="24.7109375" bestFit="1" customWidth="1"/>
    <col min="8452" max="8452" width="24.7109375" bestFit="1" customWidth="1"/>
    <col min="8708" max="8708" width="24.7109375" bestFit="1" customWidth="1"/>
    <col min="8964" max="8964" width="24.7109375" bestFit="1" customWidth="1"/>
    <col min="9220" max="9220" width="24.7109375" bestFit="1" customWidth="1"/>
    <col min="9476" max="9476" width="24.7109375" bestFit="1" customWidth="1"/>
    <col min="9732" max="9732" width="24.7109375" bestFit="1" customWidth="1"/>
    <col min="9988" max="9988" width="24.7109375" bestFit="1" customWidth="1"/>
    <col min="10244" max="10244" width="24.7109375" bestFit="1" customWidth="1"/>
    <col min="10500" max="10500" width="24.7109375" bestFit="1" customWidth="1"/>
    <col min="10756" max="10756" width="24.7109375" bestFit="1" customWidth="1"/>
    <col min="11012" max="11012" width="24.7109375" bestFit="1" customWidth="1"/>
    <col min="11268" max="11268" width="24.7109375" bestFit="1" customWidth="1"/>
    <col min="11524" max="11524" width="24.7109375" bestFit="1" customWidth="1"/>
    <col min="11780" max="11780" width="24.7109375" bestFit="1" customWidth="1"/>
    <col min="12036" max="12036" width="24.7109375" bestFit="1" customWidth="1"/>
    <col min="12292" max="12292" width="24.7109375" bestFit="1" customWidth="1"/>
    <col min="12548" max="12548" width="24.7109375" bestFit="1" customWidth="1"/>
    <col min="12804" max="12804" width="24.7109375" bestFit="1" customWidth="1"/>
    <col min="13060" max="13060" width="24.7109375" bestFit="1" customWidth="1"/>
    <col min="13316" max="13316" width="24.7109375" bestFit="1" customWidth="1"/>
    <col min="13572" max="13572" width="24.7109375" bestFit="1" customWidth="1"/>
    <col min="13828" max="13828" width="24.7109375" bestFit="1" customWidth="1"/>
    <col min="14084" max="14084" width="24.7109375" bestFit="1" customWidth="1"/>
    <col min="14340" max="14340" width="24.7109375" bestFit="1" customWidth="1"/>
    <col min="14596" max="14596" width="24.7109375" bestFit="1" customWidth="1"/>
    <col min="14852" max="14852" width="24.7109375" bestFit="1" customWidth="1"/>
    <col min="15108" max="15108" width="24.7109375" bestFit="1" customWidth="1"/>
    <col min="15364" max="15364" width="24.7109375" bestFit="1" customWidth="1"/>
    <col min="15620" max="15620" width="24.7109375" bestFit="1" customWidth="1"/>
    <col min="15876" max="15876" width="24.7109375" bestFit="1" customWidth="1"/>
    <col min="16132" max="16132" width="24.7109375" bestFit="1" customWidth="1"/>
  </cols>
  <sheetData>
    <row r="1" spans="1:17" x14ac:dyDescent="0.25">
      <c r="A1" t="s">
        <v>218</v>
      </c>
    </row>
    <row r="3" spans="1:17" x14ac:dyDescent="0.25">
      <c r="A3" t="s">
        <v>219</v>
      </c>
      <c r="B3" t="s">
        <v>220</v>
      </c>
      <c r="C3" t="s">
        <v>73</v>
      </c>
      <c r="D3" t="s">
        <v>221</v>
      </c>
      <c r="E3" t="s">
        <v>222</v>
      </c>
      <c r="H3" t="s">
        <v>223</v>
      </c>
      <c r="K3" t="s">
        <v>224</v>
      </c>
      <c r="N3" t="s">
        <v>225</v>
      </c>
    </row>
    <row r="4" spans="1:17" x14ac:dyDescent="0.25">
      <c r="E4" t="s">
        <v>226</v>
      </c>
      <c r="F4" t="s">
        <v>227</v>
      </c>
      <c r="G4" t="s">
        <v>228</v>
      </c>
      <c r="H4" t="s">
        <v>226</v>
      </c>
      <c r="I4" t="s">
        <v>227</v>
      </c>
      <c r="J4" t="s">
        <v>228</v>
      </c>
      <c r="K4" t="s">
        <v>226</v>
      </c>
      <c r="L4" t="s">
        <v>227</v>
      </c>
      <c r="M4" t="s">
        <v>228</v>
      </c>
      <c r="N4" t="s">
        <v>226</v>
      </c>
      <c r="O4" t="s">
        <v>227</v>
      </c>
      <c r="P4" t="s">
        <v>228</v>
      </c>
    </row>
    <row r="5" spans="1:17" x14ac:dyDescent="0.25">
      <c r="A5" t="s">
        <v>229</v>
      </c>
      <c r="B5" t="s">
        <v>2</v>
      </c>
      <c r="C5">
        <v>177094</v>
      </c>
      <c r="D5" t="s">
        <v>230</v>
      </c>
      <c r="E5">
        <v>4.41</v>
      </c>
      <c r="F5">
        <v>1.01</v>
      </c>
      <c r="G5">
        <v>2.5</v>
      </c>
      <c r="H5">
        <v>9.4600000000000009</v>
      </c>
      <c r="I5">
        <v>1.52</v>
      </c>
      <c r="J5">
        <v>5.13</v>
      </c>
      <c r="K5">
        <v>17.760000000000002</v>
      </c>
      <c r="L5">
        <v>1.99</v>
      </c>
      <c r="M5">
        <v>7.66</v>
      </c>
      <c r="N5">
        <v>23.2</v>
      </c>
      <c r="O5">
        <v>3.42</v>
      </c>
      <c r="P5">
        <v>15.98</v>
      </c>
      <c r="Q5">
        <v>54.83</v>
      </c>
    </row>
    <row r="6" spans="1:17" x14ac:dyDescent="0.25">
      <c r="A6" t="s">
        <v>229</v>
      </c>
      <c r="B6" t="s">
        <v>2</v>
      </c>
      <c r="C6">
        <v>185551</v>
      </c>
      <c r="D6" t="s">
        <v>231</v>
      </c>
      <c r="E6">
        <v>5.0999999999999996</v>
      </c>
      <c r="F6">
        <v>0.16</v>
      </c>
      <c r="G6">
        <v>0.15</v>
      </c>
      <c r="H6">
        <v>8.65</v>
      </c>
      <c r="I6">
        <v>0.71</v>
      </c>
      <c r="J6">
        <v>2.21</v>
      </c>
      <c r="K6">
        <v>14.19</v>
      </c>
      <c r="L6">
        <v>1.5</v>
      </c>
      <c r="M6">
        <v>6.26</v>
      </c>
      <c r="N6">
        <v>20.52</v>
      </c>
      <c r="O6">
        <v>3.38</v>
      </c>
      <c r="P6">
        <v>7.65</v>
      </c>
      <c r="Q6">
        <v>48.459999999999994</v>
      </c>
    </row>
    <row r="7" spans="1:17" x14ac:dyDescent="0.25">
      <c r="A7" t="s">
        <v>229</v>
      </c>
      <c r="B7" t="s">
        <v>2</v>
      </c>
      <c r="C7">
        <v>305330</v>
      </c>
      <c r="D7" t="s">
        <v>232</v>
      </c>
      <c r="E7">
        <v>5.5</v>
      </c>
      <c r="F7">
        <v>2.21</v>
      </c>
      <c r="G7">
        <v>2.5099999999999998</v>
      </c>
      <c r="H7">
        <v>12.68</v>
      </c>
      <c r="I7">
        <v>3.94</v>
      </c>
      <c r="J7">
        <v>5.34</v>
      </c>
      <c r="K7">
        <v>22.15</v>
      </c>
      <c r="L7">
        <v>4.1500000000000004</v>
      </c>
      <c r="M7">
        <v>8.77</v>
      </c>
      <c r="N7">
        <v>29.15</v>
      </c>
      <c r="O7">
        <v>7.24</v>
      </c>
      <c r="P7">
        <v>12.27</v>
      </c>
      <c r="Q7">
        <v>69.47999999999999</v>
      </c>
    </row>
    <row r="8" spans="1:17" x14ac:dyDescent="0.25">
      <c r="A8" t="s">
        <v>229</v>
      </c>
      <c r="B8" t="s">
        <v>2</v>
      </c>
      <c r="C8">
        <v>193254</v>
      </c>
      <c r="D8" t="s">
        <v>233</v>
      </c>
      <c r="E8">
        <v>6.78</v>
      </c>
      <c r="F8">
        <v>0.36</v>
      </c>
      <c r="G8">
        <v>3.45</v>
      </c>
      <c r="H8">
        <v>13.56</v>
      </c>
      <c r="I8">
        <v>2.4</v>
      </c>
      <c r="J8">
        <v>9.4</v>
      </c>
      <c r="K8">
        <v>23.86</v>
      </c>
      <c r="L8">
        <v>7.94</v>
      </c>
      <c r="M8">
        <v>11.03</v>
      </c>
      <c r="N8">
        <v>25.93</v>
      </c>
      <c r="O8">
        <v>7.7</v>
      </c>
      <c r="P8">
        <v>8.52</v>
      </c>
      <c r="Q8">
        <v>70.13</v>
      </c>
    </row>
    <row r="9" spans="1:17" x14ac:dyDescent="0.25">
      <c r="A9" t="s">
        <v>229</v>
      </c>
      <c r="B9" t="s">
        <v>2</v>
      </c>
      <c r="C9">
        <v>193005</v>
      </c>
      <c r="D9" t="s">
        <v>234</v>
      </c>
      <c r="E9">
        <v>5.91</v>
      </c>
      <c r="F9">
        <v>1.89</v>
      </c>
      <c r="G9">
        <v>2.73</v>
      </c>
      <c r="H9">
        <v>9.01</v>
      </c>
      <c r="I9">
        <v>2.09</v>
      </c>
      <c r="J9">
        <v>4.51</v>
      </c>
      <c r="K9">
        <v>17.2</v>
      </c>
      <c r="L9">
        <v>3.21</v>
      </c>
      <c r="M9">
        <v>5.59</v>
      </c>
      <c r="N9">
        <v>27.14</v>
      </c>
      <c r="O9">
        <v>9.3000000000000007</v>
      </c>
      <c r="P9">
        <v>13.54</v>
      </c>
      <c r="Q9">
        <v>59.26</v>
      </c>
    </row>
    <row r="10" spans="1:17" x14ac:dyDescent="0.25">
      <c r="A10" t="s">
        <v>229</v>
      </c>
      <c r="B10" t="s">
        <v>2</v>
      </c>
      <c r="C10">
        <v>302041</v>
      </c>
      <c r="D10" t="s">
        <v>235</v>
      </c>
      <c r="E10">
        <v>6.63</v>
      </c>
      <c r="F10">
        <v>0.25</v>
      </c>
      <c r="G10">
        <v>3.39</v>
      </c>
      <c r="H10">
        <v>11.45</v>
      </c>
      <c r="I10">
        <v>1.18</v>
      </c>
      <c r="J10">
        <v>3.82</v>
      </c>
      <c r="K10">
        <v>20.28</v>
      </c>
      <c r="L10">
        <v>4.05</v>
      </c>
      <c r="M10">
        <v>8.34</v>
      </c>
      <c r="N10">
        <v>25.67</v>
      </c>
      <c r="O10">
        <v>14.73</v>
      </c>
      <c r="P10">
        <v>7.26</v>
      </c>
      <c r="Q10">
        <v>64.03</v>
      </c>
    </row>
    <row r="11" spans="1:17" x14ac:dyDescent="0.25">
      <c r="A11" t="s">
        <v>229</v>
      </c>
      <c r="B11" t="s">
        <v>2</v>
      </c>
      <c r="C11">
        <v>303103</v>
      </c>
      <c r="D11" t="s">
        <v>236</v>
      </c>
      <c r="E11">
        <v>4.9000000000000004</v>
      </c>
      <c r="F11">
        <v>0.5</v>
      </c>
      <c r="G11">
        <v>0</v>
      </c>
      <c r="H11">
        <v>9.4</v>
      </c>
      <c r="I11">
        <v>2.68</v>
      </c>
      <c r="J11">
        <v>2.19</v>
      </c>
      <c r="K11">
        <v>15.76</v>
      </c>
      <c r="L11">
        <v>3.52</v>
      </c>
      <c r="M11">
        <v>4.41</v>
      </c>
      <c r="N11">
        <v>19.079999999999998</v>
      </c>
      <c r="O11">
        <v>3.94</v>
      </c>
      <c r="P11">
        <v>7.53</v>
      </c>
      <c r="Q11">
        <v>49.14</v>
      </c>
    </row>
    <row r="12" spans="1:17" x14ac:dyDescent="0.25">
      <c r="A12" t="s">
        <v>229</v>
      </c>
      <c r="B12" t="s">
        <v>2</v>
      </c>
      <c r="C12">
        <v>301703</v>
      </c>
      <c r="D12" t="s">
        <v>237</v>
      </c>
      <c r="E12">
        <v>3.98</v>
      </c>
      <c r="F12">
        <v>1.76</v>
      </c>
      <c r="G12">
        <v>0</v>
      </c>
      <c r="H12">
        <v>6.16</v>
      </c>
      <c r="I12">
        <v>0.49</v>
      </c>
      <c r="J12">
        <v>1.81</v>
      </c>
      <c r="K12">
        <v>15.44</v>
      </c>
      <c r="L12">
        <v>2.11</v>
      </c>
      <c r="M12">
        <v>8.09</v>
      </c>
      <c r="N12">
        <v>24.99</v>
      </c>
      <c r="O12">
        <v>6.43</v>
      </c>
      <c r="P12">
        <v>14.54</v>
      </c>
      <c r="Q12">
        <v>50.569999999999993</v>
      </c>
    </row>
    <row r="13" spans="1:17" x14ac:dyDescent="0.25">
      <c r="A13" t="s">
        <v>229</v>
      </c>
      <c r="B13" t="s">
        <v>2</v>
      </c>
      <c r="C13">
        <v>182484</v>
      </c>
      <c r="D13" t="s">
        <v>238</v>
      </c>
      <c r="E13">
        <v>5.97</v>
      </c>
      <c r="F13">
        <v>0.62</v>
      </c>
      <c r="G13">
        <v>1.66</v>
      </c>
      <c r="H13">
        <v>11</v>
      </c>
      <c r="I13">
        <v>1.2</v>
      </c>
      <c r="J13">
        <v>3.59</v>
      </c>
      <c r="K13">
        <v>17.18</v>
      </c>
      <c r="L13">
        <v>7.32</v>
      </c>
      <c r="M13">
        <v>4.53</v>
      </c>
      <c r="N13">
        <v>22.61</v>
      </c>
      <c r="O13">
        <v>10.210000000000001</v>
      </c>
      <c r="P13">
        <v>4.72</v>
      </c>
      <c r="Q13">
        <v>56.76</v>
      </c>
    </row>
    <row r="14" spans="1:17" x14ac:dyDescent="0.25">
      <c r="A14" t="s">
        <v>229</v>
      </c>
      <c r="B14" t="s">
        <v>2</v>
      </c>
      <c r="C14">
        <v>304665</v>
      </c>
      <c r="D14" t="s">
        <v>239</v>
      </c>
      <c r="E14">
        <v>4.41</v>
      </c>
      <c r="F14">
        <v>0.83</v>
      </c>
      <c r="G14">
        <v>0.96</v>
      </c>
      <c r="H14">
        <v>8.81</v>
      </c>
      <c r="I14">
        <v>3.69</v>
      </c>
      <c r="J14">
        <v>3.48</v>
      </c>
      <c r="K14">
        <v>17.13</v>
      </c>
      <c r="L14">
        <v>4.4000000000000004</v>
      </c>
      <c r="M14">
        <v>6.22</v>
      </c>
      <c r="N14">
        <v>21.38</v>
      </c>
      <c r="O14">
        <v>2.83</v>
      </c>
      <c r="P14">
        <v>8.1300000000000008</v>
      </c>
      <c r="Q14">
        <v>51.730000000000004</v>
      </c>
    </row>
    <row r="15" spans="1:17" x14ac:dyDescent="0.25">
      <c r="A15" t="s">
        <v>229</v>
      </c>
      <c r="B15" t="s">
        <v>2</v>
      </c>
      <c r="C15">
        <v>186531</v>
      </c>
      <c r="D15" t="s">
        <v>240</v>
      </c>
      <c r="E15">
        <v>2.96</v>
      </c>
      <c r="F15">
        <v>0.15</v>
      </c>
      <c r="G15">
        <v>0</v>
      </c>
      <c r="H15">
        <v>8.02</v>
      </c>
      <c r="I15">
        <v>0.85</v>
      </c>
      <c r="J15">
        <v>1.52</v>
      </c>
      <c r="K15">
        <v>13.53</v>
      </c>
      <c r="L15">
        <v>1.0900000000000001</v>
      </c>
      <c r="M15">
        <v>3.42</v>
      </c>
      <c r="N15">
        <v>16.940000000000001</v>
      </c>
      <c r="O15">
        <v>4</v>
      </c>
      <c r="P15">
        <v>6.28</v>
      </c>
      <c r="Q15">
        <v>41.45</v>
      </c>
    </row>
    <row r="16" spans="1:17" x14ac:dyDescent="0.25">
      <c r="A16" t="s">
        <v>229</v>
      </c>
      <c r="B16" t="s">
        <v>2</v>
      </c>
      <c r="C16">
        <v>305131</v>
      </c>
      <c r="D16" t="s">
        <v>241</v>
      </c>
      <c r="E16">
        <v>3.39</v>
      </c>
      <c r="F16">
        <v>0.54</v>
      </c>
      <c r="G16">
        <v>0.67</v>
      </c>
      <c r="H16">
        <v>8.1300000000000008</v>
      </c>
      <c r="I16">
        <v>0.93</v>
      </c>
      <c r="J16">
        <v>4.1900000000000004</v>
      </c>
      <c r="K16">
        <v>18.829999999999998</v>
      </c>
      <c r="L16">
        <v>1.84</v>
      </c>
      <c r="M16">
        <v>9.3800000000000008</v>
      </c>
      <c r="N16">
        <v>23.78</v>
      </c>
      <c r="O16">
        <v>6.09</v>
      </c>
      <c r="P16">
        <v>14.75</v>
      </c>
      <c r="Q16">
        <v>54.13</v>
      </c>
    </row>
    <row r="17" spans="1:17" x14ac:dyDescent="0.25">
      <c r="A17" t="s">
        <v>229</v>
      </c>
      <c r="B17" t="s">
        <v>2</v>
      </c>
      <c r="C17">
        <v>163397</v>
      </c>
      <c r="D17" t="s">
        <v>242</v>
      </c>
      <c r="E17">
        <v>4.49</v>
      </c>
      <c r="F17">
        <v>0.18</v>
      </c>
      <c r="G17">
        <v>1.93</v>
      </c>
      <c r="H17">
        <v>9.08</v>
      </c>
      <c r="I17">
        <v>0.45</v>
      </c>
      <c r="J17">
        <v>2.9</v>
      </c>
      <c r="K17">
        <v>17.39</v>
      </c>
      <c r="L17">
        <v>3.84</v>
      </c>
      <c r="M17">
        <v>2.91</v>
      </c>
      <c r="N17">
        <v>20.73</v>
      </c>
      <c r="O17">
        <v>5.79</v>
      </c>
      <c r="P17">
        <v>8.33</v>
      </c>
      <c r="Q17">
        <v>51.69</v>
      </c>
    </row>
    <row r="18" spans="1:17" x14ac:dyDescent="0.25">
      <c r="A18" t="s">
        <v>229</v>
      </c>
      <c r="B18" t="s">
        <v>2</v>
      </c>
      <c r="C18">
        <v>306077</v>
      </c>
      <c r="D18" t="s">
        <v>243</v>
      </c>
      <c r="E18">
        <v>3.82</v>
      </c>
      <c r="F18">
        <v>1.92</v>
      </c>
      <c r="G18">
        <v>1.66</v>
      </c>
      <c r="H18">
        <v>7.62</v>
      </c>
      <c r="I18">
        <v>2.04</v>
      </c>
      <c r="J18">
        <v>4.99</v>
      </c>
      <c r="K18">
        <v>18.82</v>
      </c>
      <c r="L18">
        <v>6.45</v>
      </c>
      <c r="M18">
        <v>3.92</v>
      </c>
      <c r="N18">
        <v>28.34</v>
      </c>
      <c r="O18">
        <v>8.4499999999999993</v>
      </c>
      <c r="P18">
        <v>8.9700000000000006</v>
      </c>
      <c r="Q18">
        <v>58.599999999999994</v>
      </c>
    </row>
    <row r="19" spans="1:17" x14ac:dyDescent="0.25">
      <c r="A19" t="s">
        <v>229</v>
      </c>
      <c r="B19" t="s">
        <v>2</v>
      </c>
      <c r="C19">
        <v>305931</v>
      </c>
      <c r="D19" t="s">
        <v>244</v>
      </c>
      <c r="E19">
        <v>14.58</v>
      </c>
      <c r="F19">
        <v>0.59</v>
      </c>
      <c r="G19">
        <v>3.6</v>
      </c>
      <c r="H19">
        <v>20.22</v>
      </c>
      <c r="I19">
        <v>5.39</v>
      </c>
      <c r="J19">
        <v>6.69</v>
      </c>
      <c r="K19">
        <v>26.38</v>
      </c>
      <c r="L19">
        <v>6.58</v>
      </c>
      <c r="M19">
        <v>13.61</v>
      </c>
      <c r="N19">
        <v>37</v>
      </c>
      <c r="O19">
        <v>5.47</v>
      </c>
      <c r="P19">
        <v>9.89</v>
      </c>
      <c r="Q19">
        <v>98.179999999999993</v>
      </c>
    </row>
    <row r="20" spans="1:17" x14ac:dyDescent="0.25">
      <c r="A20" t="s">
        <v>229</v>
      </c>
      <c r="B20" t="s">
        <v>2</v>
      </c>
      <c r="C20">
        <v>190355</v>
      </c>
      <c r="D20" t="s">
        <v>245</v>
      </c>
      <c r="E20">
        <v>4</v>
      </c>
      <c r="F20">
        <v>1.4</v>
      </c>
      <c r="G20">
        <v>3.04</v>
      </c>
      <c r="H20">
        <v>8.6999999999999993</v>
      </c>
      <c r="I20">
        <v>2.57</v>
      </c>
      <c r="J20">
        <v>5.04</v>
      </c>
      <c r="K20">
        <v>16</v>
      </c>
      <c r="L20">
        <v>3.74</v>
      </c>
      <c r="M20">
        <v>7.08</v>
      </c>
      <c r="N20">
        <v>20.190000000000001</v>
      </c>
      <c r="O20">
        <v>6.24</v>
      </c>
      <c r="P20">
        <v>6.83</v>
      </c>
      <c r="Q20">
        <v>48.89</v>
      </c>
    </row>
    <row r="21" spans="1:17" x14ac:dyDescent="0.25">
      <c r="A21" t="s">
        <v>229</v>
      </c>
      <c r="B21" t="s">
        <v>2</v>
      </c>
      <c r="C21">
        <v>193087</v>
      </c>
      <c r="D21" t="s">
        <v>246</v>
      </c>
      <c r="E21">
        <v>4.25</v>
      </c>
      <c r="F21">
        <v>0.18</v>
      </c>
      <c r="G21">
        <v>0.84</v>
      </c>
      <c r="H21">
        <v>7.92</v>
      </c>
      <c r="I21">
        <v>3.22</v>
      </c>
      <c r="J21">
        <v>4.07</v>
      </c>
      <c r="K21">
        <v>14.2</v>
      </c>
      <c r="L21">
        <v>3.57</v>
      </c>
      <c r="M21">
        <v>4.28</v>
      </c>
      <c r="N21">
        <v>16.3</v>
      </c>
      <c r="O21">
        <v>4.0199999999999996</v>
      </c>
      <c r="P21">
        <v>6.03</v>
      </c>
      <c r="Q21">
        <v>42.67</v>
      </c>
    </row>
    <row r="22" spans="1:17" x14ac:dyDescent="0.25">
      <c r="A22" t="s">
        <v>229</v>
      </c>
      <c r="B22" t="s">
        <v>2</v>
      </c>
      <c r="C22">
        <v>170189</v>
      </c>
      <c r="D22" t="s">
        <v>247</v>
      </c>
      <c r="E22">
        <v>4.03</v>
      </c>
      <c r="F22">
        <v>0.36</v>
      </c>
      <c r="G22">
        <v>0.8</v>
      </c>
      <c r="H22">
        <v>7.17</v>
      </c>
      <c r="I22">
        <v>0.87</v>
      </c>
      <c r="J22">
        <v>4.1900000000000004</v>
      </c>
      <c r="K22">
        <v>14.45</v>
      </c>
      <c r="L22">
        <v>2.6</v>
      </c>
      <c r="M22">
        <v>4.53</v>
      </c>
      <c r="N22">
        <v>20.350000000000001</v>
      </c>
      <c r="O22">
        <v>6.04</v>
      </c>
      <c r="P22">
        <v>9.07</v>
      </c>
      <c r="Q22">
        <v>46</v>
      </c>
    </row>
    <row r="23" spans="1:17" x14ac:dyDescent="0.25">
      <c r="A23" t="s">
        <v>229</v>
      </c>
      <c r="B23" t="s">
        <v>2</v>
      </c>
      <c r="C23">
        <v>306484</v>
      </c>
      <c r="D23" t="s">
        <v>248</v>
      </c>
      <c r="E23">
        <v>4.04</v>
      </c>
      <c r="F23">
        <v>0.77</v>
      </c>
      <c r="G23">
        <v>2.93</v>
      </c>
      <c r="H23">
        <v>9.25</v>
      </c>
      <c r="I23">
        <v>1.4</v>
      </c>
      <c r="J23">
        <v>3.81</v>
      </c>
      <c r="K23">
        <v>14.13</v>
      </c>
      <c r="L23">
        <v>2.46</v>
      </c>
      <c r="M23">
        <v>6.68</v>
      </c>
      <c r="N23">
        <v>17.260000000000002</v>
      </c>
      <c r="O23">
        <v>3.34</v>
      </c>
      <c r="P23">
        <v>10.220000000000001</v>
      </c>
      <c r="Q23">
        <v>44.680000000000007</v>
      </c>
    </row>
    <row r="24" spans="1:17" x14ac:dyDescent="0.25">
      <c r="A24" t="s">
        <v>229</v>
      </c>
      <c r="B24" t="s">
        <v>2</v>
      </c>
      <c r="C24">
        <v>175115</v>
      </c>
      <c r="D24" t="s">
        <v>249</v>
      </c>
      <c r="E24">
        <v>3.09</v>
      </c>
      <c r="F24">
        <v>0.14000000000000001</v>
      </c>
      <c r="G24">
        <v>0.34</v>
      </c>
      <c r="H24">
        <v>5.83</v>
      </c>
      <c r="I24">
        <v>0.45</v>
      </c>
      <c r="J24">
        <v>3.04</v>
      </c>
      <c r="K24">
        <v>12.7</v>
      </c>
      <c r="L24">
        <v>0.84</v>
      </c>
      <c r="M24">
        <v>5.07</v>
      </c>
      <c r="N24">
        <v>16.68</v>
      </c>
      <c r="O24">
        <v>3.38</v>
      </c>
      <c r="P24">
        <v>7.03</v>
      </c>
      <c r="Q24">
        <v>38.299999999999997</v>
      </c>
    </row>
    <row r="25" spans="1:17" x14ac:dyDescent="0.25">
      <c r="A25" t="s">
        <v>229</v>
      </c>
      <c r="B25" t="s">
        <v>2</v>
      </c>
      <c r="C25">
        <v>190433</v>
      </c>
      <c r="D25" t="s">
        <v>250</v>
      </c>
      <c r="E25">
        <v>2.58</v>
      </c>
      <c r="F25">
        <v>0.78</v>
      </c>
      <c r="G25">
        <v>0.78</v>
      </c>
      <c r="H25">
        <v>5.03</v>
      </c>
      <c r="I25">
        <v>0.21</v>
      </c>
      <c r="J25">
        <v>2.5499999999999998</v>
      </c>
      <c r="K25">
        <v>9.25</v>
      </c>
      <c r="L25">
        <v>4.5999999999999996</v>
      </c>
      <c r="M25">
        <v>5.0599999999999996</v>
      </c>
      <c r="N25">
        <v>14.83</v>
      </c>
      <c r="O25">
        <v>7.6</v>
      </c>
      <c r="P25">
        <v>8.8000000000000007</v>
      </c>
      <c r="Q25">
        <v>31.689999999999998</v>
      </c>
    </row>
    <row r="26" spans="1:17" x14ac:dyDescent="0.25">
      <c r="A26" t="s">
        <v>229</v>
      </c>
      <c r="B26" t="s">
        <v>2</v>
      </c>
      <c r="C26">
        <v>306176</v>
      </c>
      <c r="D26" t="s">
        <v>251</v>
      </c>
      <c r="E26">
        <v>2.83</v>
      </c>
      <c r="F26">
        <v>0.24</v>
      </c>
      <c r="G26">
        <v>0.72</v>
      </c>
      <c r="H26">
        <v>6.34</v>
      </c>
      <c r="I26">
        <v>0.62</v>
      </c>
      <c r="J26">
        <v>1.81</v>
      </c>
      <c r="K26">
        <v>13.11</v>
      </c>
      <c r="L26">
        <v>1.52</v>
      </c>
      <c r="M26">
        <v>3.46</v>
      </c>
      <c r="N26">
        <v>14.23</v>
      </c>
      <c r="O26">
        <v>1.52</v>
      </c>
      <c r="P26">
        <v>7.84</v>
      </c>
      <c r="Q26">
        <v>36.510000000000005</v>
      </c>
    </row>
    <row r="27" spans="1:17" x14ac:dyDescent="0.25">
      <c r="A27" t="s">
        <v>229</v>
      </c>
      <c r="B27" t="s">
        <v>2</v>
      </c>
      <c r="C27">
        <v>305493</v>
      </c>
      <c r="D27" t="s">
        <v>252</v>
      </c>
      <c r="E27">
        <v>5.74</v>
      </c>
      <c r="F27">
        <v>0.05</v>
      </c>
      <c r="G27">
        <v>2.7</v>
      </c>
      <c r="H27">
        <v>6.79</v>
      </c>
      <c r="I27">
        <v>3.38</v>
      </c>
      <c r="J27">
        <v>6</v>
      </c>
      <c r="K27">
        <v>12.96</v>
      </c>
      <c r="L27">
        <v>3.05</v>
      </c>
      <c r="M27">
        <v>7.4</v>
      </c>
      <c r="N27">
        <v>26.16</v>
      </c>
      <c r="O27">
        <v>4.9000000000000004</v>
      </c>
      <c r="P27">
        <v>11.46</v>
      </c>
      <c r="Q27">
        <v>51.650000000000006</v>
      </c>
    </row>
    <row r="28" spans="1:17" x14ac:dyDescent="0.25">
      <c r="A28" t="s">
        <v>229</v>
      </c>
      <c r="B28" t="s">
        <v>2</v>
      </c>
      <c r="C28">
        <v>300602</v>
      </c>
      <c r="D28" t="s">
        <v>253</v>
      </c>
      <c r="E28">
        <v>5.04</v>
      </c>
      <c r="F28">
        <v>1.62</v>
      </c>
      <c r="G28">
        <v>1.93</v>
      </c>
      <c r="H28">
        <v>14.26</v>
      </c>
      <c r="I28">
        <v>4.16</v>
      </c>
      <c r="J28">
        <v>6.42</v>
      </c>
      <c r="K28">
        <v>22.7</v>
      </c>
      <c r="L28">
        <v>11.27</v>
      </c>
      <c r="M28">
        <v>9.17</v>
      </c>
      <c r="N28">
        <v>28.56</v>
      </c>
      <c r="O28">
        <v>10.75</v>
      </c>
      <c r="P28">
        <v>8.07</v>
      </c>
      <c r="Q28">
        <v>70.56</v>
      </c>
    </row>
    <row r="29" spans="1:17" x14ac:dyDescent="0.25">
      <c r="A29" t="s">
        <v>229</v>
      </c>
      <c r="B29" t="s">
        <v>2</v>
      </c>
      <c r="C29">
        <v>306306</v>
      </c>
      <c r="D29" t="s">
        <v>254</v>
      </c>
      <c r="E29">
        <v>6.38</v>
      </c>
      <c r="F29">
        <v>0.72</v>
      </c>
      <c r="G29">
        <v>0.91</v>
      </c>
      <c r="H29">
        <v>9.16</v>
      </c>
      <c r="I29">
        <v>0.95</v>
      </c>
      <c r="J29">
        <v>5.58</v>
      </c>
      <c r="K29">
        <v>18.239999999999998</v>
      </c>
      <c r="L29">
        <v>7.03</v>
      </c>
      <c r="M29">
        <v>5.18</v>
      </c>
      <c r="N29">
        <v>24.87</v>
      </c>
      <c r="O29">
        <v>6.22</v>
      </c>
      <c r="P29">
        <v>10.33</v>
      </c>
      <c r="Q29">
        <v>58.650000000000006</v>
      </c>
    </row>
    <row r="30" spans="1:17" x14ac:dyDescent="0.25">
      <c r="A30" t="s">
        <v>229</v>
      </c>
      <c r="B30" t="s">
        <v>2</v>
      </c>
      <c r="C30">
        <v>192093</v>
      </c>
      <c r="D30" t="s">
        <v>255</v>
      </c>
      <c r="E30">
        <v>7.2</v>
      </c>
      <c r="F30">
        <v>0.77</v>
      </c>
      <c r="G30">
        <v>1.77</v>
      </c>
      <c r="H30">
        <v>12.18</v>
      </c>
      <c r="I30">
        <v>4.43</v>
      </c>
      <c r="J30">
        <v>3.85</v>
      </c>
      <c r="K30">
        <v>18.71</v>
      </c>
      <c r="L30">
        <v>5.01</v>
      </c>
      <c r="M30">
        <v>7.58</v>
      </c>
      <c r="N30">
        <v>19.170000000000002</v>
      </c>
      <c r="O30">
        <v>4.1500000000000004</v>
      </c>
      <c r="P30">
        <v>7.3</v>
      </c>
      <c r="Q30">
        <v>57.260000000000005</v>
      </c>
    </row>
    <row r="31" spans="1:17" x14ac:dyDescent="0.25">
      <c r="A31" t="s">
        <v>229</v>
      </c>
      <c r="B31" t="s">
        <v>2</v>
      </c>
      <c r="C31">
        <v>700584</v>
      </c>
      <c r="D31" t="s">
        <v>256</v>
      </c>
      <c r="Q31">
        <v>0</v>
      </c>
    </row>
    <row r="32" spans="1:17" x14ac:dyDescent="0.25">
      <c r="A32" t="s">
        <v>229</v>
      </c>
      <c r="B32" t="s">
        <v>2</v>
      </c>
      <c r="C32">
        <v>169438</v>
      </c>
      <c r="D32" t="s">
        <v>257</v>
      </c>
      <c r="Q32">
        <v>0</v>
      </c>
    </row>
    <row r="33" spans="1:17" x14ac:dyDescent="0.25">
      <c r="A33" t="s">
        <v>229</v>
      </c>
      <c r="B33" t="s">
        <v>2</v>
      </c>
      <c r="C33">
        <v>900417</v>
      </c>
      <c r="D33" t="s">
        <v>258</v>
      </c>
      <c r="Q33">
        <v>0</v>
      </c>
    </row>
    <row r="34" spans="1:17" x14ac:dyDescent="0.25">
      <c r="A34" t="s">
        <v>229</v>
      </c>
      <c r="B34" t="s">
        <v>2</v>
      </c>
      <c r="C34">
        <v>900421</v>
      </c>
      <c r="D34" t="s">
        <v>259</v>
      </c>
      <c r="K34">
        <v>100</v>
      </c>
      <c r="N34">
        <v>100</v>
      </c>
      <c r="Q34">
        <v>200</v>
      </c>
    </row>
    <row r="35" spans="1:17" x14ac:dyDescent="0.25">
      <c r="A35" t="s">
        <v>229</v>
      </c>
      <c r="B35" t="s">
        <v>2</v>
      </c>
      <c r="C35">
        <v>900552</v>
      </c>
      <c r="D35" t="s">
        <v>260</v>
      </c>
      <c r="Q35">
        <v>0</v>
      </c>
    </row>
    <row r="36" spans="1:17" x14ac:dyDescent="0.25">
      <c r="A36" t="s">
        <v>229</v>
      </c>
      <c r="B36" t="s">
        <v>2</v>
      </c>
      <c r="C36">
        <v>193601</v>
      </c>
      <c r="D36" t="s">
        <v>261</v>
      </c>
      <c r="E36">
        <v>4.28</v>
      </c>
      <c r="F36">
        <v>1.59</v>
      </c>
      <c r="G36">
        <v>0</v>
      </c>
      <c r="H36">
        <v>10.25</v>
      </c>
      <c r="I36">
        <v>4.59</v>
      </c>
      <c r="J36">
        <v>4.95</v>
      </c>
      <c r="K36">
        <v>17.88</v>
      </c>
      <c r="L36">
        <v>8.0299999999999994</v>
      </c>
      <c r="M36">
        <v>9.23</v>
      </c>
      <c r="N36">
        <v>23.16</v>
      </c>
      <c r="O36">
        <v>9.35</v>
      </c>
      <c r="P36">
        <v>12.47</v>
      </c>
      <c r="Q36">
        <v>55.569999999999993</v>
      </c>
    </row>
    <row r="37" spans="1:17" x14ac:dyDescent="0.25">
      <c r="A37" t="s">
        <v>229</v>
      </c>
      <c r="B37" t="s">
        <v>2</v>
      </c>
      <c r="C37">
        <v>172115</v>
      </c>
      <c r="D37" t="s">
        <v>262</v>
      </c>
      <c r="E37">
        <v>4</v>
      </c>
      <c r="F37">
        <v>0.61</v>
      </c>
      <c r="G37">
        <v>0.4</v>
      </c>
      <c r="H37">
        <v>9.7100000000000009</v>
      </c>
      <c r="I37">
        <v>3.39</v>
      </c>
      <c r="J37">
        <v>3.1</v>
      </c>
      <c r="K37">
        <v>20.39</v>
      </c>
      <c r="L37">
        <v>3.32</v>
      </c>
      <c r="M37">
        <v>6.83</v>
      </c>
      <c r="N37">
        <v>25.61</v>
      </c>
      <c r="O37">
        <v>5.24</v>
      </c>
      <c r="P37">
        <v>5.72</v>
      </c>
      <c r="Q37">
        <v>59.71</v>
      </c>
    </row>
    <row r="38" spans="1:17" x14ac:dyDescent="0.25">
      <c r="A38" t="s">
        <v>229</v>
      </c>
      <c r="B38" t="s">
        <v>2</v>
      </c>
      <c r="C38">
        <v>179897</v>
      </c>
      <c r="D38" t="s">
        <v>263</v>
      </c>
      <c r="E38">
        <v>6.09</v>
      </c>
      <c r="F38">
        <v>1.03</v>
      </c>
      <c r="G38">
        <v>1.6</v>
      </c>
      <c r="H38">
        <v>9.8000000000000007</v>
      </c>
      <c r="I38">
        <v>1.59</v>
      </c>
      <c r="J38">
        <v>7.72</v>
      </c>
      <c r="K38">
        <v>16.46</v>
      </c>
      <c r="L38">
        <v>5.71</v>
      </c>
      <c r="M38">
        <v>3.86</v>
      </c>
      <c r="N38">
        <v>21.35</v>
      </c>
      <c r="O38">
        <v>7.75</v>
      </c>
      <c r="P38">
        <v>8.93</v>
      </c>
      <c r="Q38">
        <v>53.7</v>
      </c>
    </row>
    <row r="39" spans="1:17" x14ac:dyDescent="0.25">
      <c r="A39" t="s">
        <v>229</v>
      </c>
      <c r="B39" t="s">
        <v>2</v>
      </c>
      <c r="C39">
        <v>306760</v>
      </c>
      <c r="D39" t="s">
        <v>264</v>
      </c>
      <c r="E39">
        <v>6.89</v>
      </c>
      <c r="F39">
        <v>0.69</v>
      </c>
      <c r="G39">
        <v>0.78</v>
      </c>
      <c r="H39">
        <v>11.99</v>
      </c>
      <c r="I39">
        <v>1.36</v>
      </c>
      <c r="J39">
        <v>7.91</v>
      </c>
      <c r="K39">
        <v>21.68</v>
      </c>
      <c r="L39">
        <v>5.68</v>
      </c>
      <c r="M39">
        <v>5.98</v>
      </c>
      <c r="N39">
        <v>22.09</v>
      </c>
      <c r="O39">
        <v>12.42</v>
      </c>
      <c r="P39">
        <v>8.9499999999999993</v>
      </c>
      <c r="Q39">
        <v>62.650000000000006</v>
      </c>
    </row>
    <row r="40" spans="1:17" x14ac:dyDescent="0.25">
      <c r="A40" t="s">
        <v>229</v>
      </c>
      <c r="B40" t="s">
        <v>2</v>
      </c>
      <c r="C40">
        <v>305941</v>
      </c>
      <c r="D40" t="s">
        <v>265</v>
      </c>
      <c r="E40">
        <v>3.74</v>
      </c>
      <c r="F40">
        <v>0.39</v>
      </c>
      <c r="G40">
        <v>0</v>
      </c>
      <c r="H40">
        <v>7.16</v>
      </c>
      <c r="I40">
        <v>1.01</v>
      </c>
      <c r="J40">
        <v>3.8</v>
      </c>
      <c r="K40">
        <v>15.42</v>
      </c>
      <c r="L40">
        <v>3.61</v>
      </c>
      <c r="M40">
        <v>4.41</v>
      </c>
      <c r="N40">
        <v>20.32</v>
      </c>
      <c r="O40">
        <v>3.79</v>
      </c>
      <c r="P40">
        <v>8.0399999999999991</v>
      </c>
      <c r="Q40">
        <v>46.64</v>
      </c>
    </row>
    <row r="41" spans="1:17" x14ac:dyDescent="0.25">
      <c r="A41" t="s">
        <v>229</v>
      </c>
      <c r="B41" t="s">
        <v>2</v>
      </c>
      <c r="C41">
        <v>300268</v>
      </c>
      <c r="D41" t="s">
        <v>266</v>
      </c>
      <c r="E41">
        <v>3.44</v>
      </c>
      <c r="F41">
        <v>0.41</v>
      </c>
      <c r="G41">
        <v>2.89</v>
      </c>
      <c r="H41">
        <v>7.11</v>
      </c>
      <c r="I41">
        <v>1.61</v>
      </c>
      <c r="J41">
        <v>3.02</v>
      </c>
      <c r="K41">
        <v>14.55</v>
      </c>
      <c r="L41">
        <v>1.43</v>
      </c>
      <c r="M41">
        <v>3.3</v>
      </c>
      <c r="N41">
        <v>17.38</v>
      </c>
      <c r="O41">
        <v>4.34</v>
      </c>
      <c r="P41">
        <v>3.65</v>
      </c>
      <c r="Q41">
        <v>42.480000000000004</v>
      </c>
    </row>
    <row r="42" spans="1:17" x14ac:dyDescent="0.25">
      <c r="A42" t="s">
        <v>229</v>
      </c>
      <c r="B42" t="s">
        <v>2</v>
      </c>
      <c r="C42">
        <v>182240</v>
      </c>
      <c r="D42" t="s">
        <v>267</v>
      </c>
      <c r="E42">
        <v>5.9</v>
      </c>
      <c r="F42">
        <v>1.22</v>
      </c>
      <c r="G42">
        <v>0.46</v>
      </c>
      <c r="H42">
        <v>10.65</v>
      </c>
      <c r="I42">
        <v>2.96</v>
      </c>
      <c r="J42">
        <v>3.89</v>
      </c>
      <c r="K42">
        <v>20.71</v>
      </c>
      <c r="L42">
        <v>6.1</v>
      </c>
      <c r="M42">
        <v>8.9499999999999993</v>
      </c>
      <c r="N42">
        <v>25.42</v>
      </c>
      <c r="O42">
        <v>8.26</v>
      </c>
      <c r="P42">
        <v>6.71</v>
      </c>
      <c r="Q42">
        <v>62.680000000000007</v>
      </c>
    </row>
    <row r="43" spans="1:17" x14ac:dyDescent="0.25">
      <c r="A43" t="s">
        <v>229</v>
      </c>
      <c r="B43" t="s">
        <v>2</v>
      </c>
      <c r="C43">
        <v>71507</v>
      </c>
      <c r="D43" t="s">
        <v>268</v>
      </c>
      <c r="E43">
        <v>6.19</v>
      </c>
      <c r="F43">
        <v>0.21</v>
      </c>
      <c r="G43">
        <v>0.3</v>
      </c>
      <c r="H43">
        <v>10.92</v>
      </c>
      <c r="I43">
        <v>1.41</v>
      </c>
      <c r="J43">
        <v>1.06</v>
      </c>
      <c r="K43">
        <v>17.87</v>
      </c>
      <c r="L43">
        <v>1.46</v>
      </c>
      <c r="M43">
        <v>4.08</v>
      </c>
      <c r="N43">
        <v>21.41</v>
      </c>
      <c r="O43">
        <v>3.3</v>
      </c>
      <c r="P43">
        <v>11.5</v>
      </c>
      <c r="Q43">
        <v>56.39</v>
      </c>
    </row>
    <row r="44" spans="1:17" x14ac:dyDescent="0.25">
      <c r="A44" t="s">
        <v>229</v>
      </c>
      <c r="B44" t="s">
        <v>2</v>
      </c>
      <c r="C44">
        <v>304393</v>
      </c>
      <c r="D44" t="s">
        <v>269</v>
      </c>
      <c r="Q4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2F377-2A22-494E-9F46-3FDA92E56AEB}">
  <dimension ref="A1:F34"/>
  <sheetViews>
    <sheetView workbookViewId="0">
      <selection activeCell="J16" sqref="J16"/>
    </sheetView>
  </sheetViews>
  <sheetFormatPr baseColWidth="10" defaultRowHeight="15" x14ac:dyDescent="0.25"/>
  <sheetData>
    <row r="1" spans="1:6" x14ac:dyDescent="0.25">
      <c r="A1">
        <v>700023</v>
      </c>
      <c r="B1" t="s">
        <v>14</v>
      </c>
      <c r="C1">
        <v>62</v>
      </c>
      <c r="D1">
        <v>30.645161290322594</v>
      </c>
      <c r="E1">
        <v>525</v>
      </c>
      <c r="F1">
        <v>45.71428571428573</v>
      </c>
    </row>
    <row r="2" spans="1:6" x14ac:dyDescent="0.25">
      <c r="A2">
        <v>71239</v>
      </c>
      <c r="B2" t="s">
        <v>25</v>
      </c>
      <c r="C2">
        <v>47</v>
      </c>
      <c r="D2">
        <v>48.936170212765958</v>
      </c>
      <c r="E2">
        <v>362</v>
      </c>
      <c r="F2">
        <v>45.027624309392245</v>
      </c>
    </row>
    <row r="3" spans="1:6" x14ac:dyDescent="0.25">
      <c r="A3">
        <v>71510</v>
      </c>
      <c r="B3" t="s">
        <v>32</v>
      </c>
      <c r="C3">
        <v>16</v>
      </c>
      <c r="D3">
        <v>12.5</v>
      </c>
      <c r="E3">
        <v>153</v>
      </c>
      <c r="F3">
        <v>38.562091503267986</v>
      </c>
    </row>
    <row r="4" spans="1:6" x14ac:dyDescent="0.25">
      <c r="A4">
        <v>71594</v>
      </c>
      <c r="B4" t="s">
        <v>33</v>
      </c>
      <c r="C4">
        <v>50</v>
      </c>
      <c r="D4">
        <v>52</v>
      </c>
      <c r="E4">
        <v>308</v>
      </c>
      <c r="F4">
        <v>35.714285714285715</v>
      </c>
    </row>
    <row r="5" spans="1:6" x14ac:dyDescent="0.25">
      <c r="A5">
        <v>71606</v>
      </c>
      <c r="B5" t="s">
        <v>40</v>
      </c>
      <c r="C5">
        <v>20</v>
      </c>
      <c r="D5">
        <v>25</v>
      </c>
      <c r="E5">
        <v>224</v>
      </c>
      <c r="F5">
        <v>34.375</v>
      </c>
    </row>
    <row r="6" spans="1:6" x14ac:dyDescent="0.25">
      <c r="A6">
        <v>71024</v>
      </c>
      <c r="B6" t="s">
        <v>28</v>
      </c>
      <c r="C6">
        <v>30</v>
      </c>
      <c r="D6">
        <v>46.666666666666686</v>
      </c>
      <c r="E6">
        <v>324</v>
      </c>
      <c r="F6">
        <v>33.950617283950606</v>
      </c>
    </row>
    <row r="7" spans="1:6" x14ac:dyDescent="0.25">
      <c r="A7">
        <v>71255</v>
      </c>
      <c r="B7" t="s">
        <v>7</v>
      </c>
      <c r="C7">
        <v>43</v>
      </c>
      <c r="D7">
        <v>16.279069767441868</v>
      </c>
      <c r="E7">
        <v>335</v>
      </c>
      <c r="F7">
        <v>33.134328358208926</v>
      </c>
    </row>
    <row r="8" spans="1:6" x14ac:dyDescent="0.25">
      <c r="A8">
        <v>71248</v>
      </c>
      <c r="B8" t="s">
        <v>34</v>
      </c>
      <c r="C8">
        <v>31</v>
      </c>
      <c r="D8">
        <v>-3.2258064516129004</v>
      </c>
      <c r="E8">
        <v>258</v>
      </c>
      <c r="F8">
        <v>32.945736434108532</v>
      </c>
    </row>
    <row r="9" spans="1:6" x14ac:dyDescent="0.25">
      <c r="A9">
        <v>71174</v>
      </c>
      <c r="B9" t="s">
        <v>10</v>
      </c>
      <c r="C9">
        <v>53</v>
      </c>
      <c r="D9">
        <v>22.641509433962259</v>
      </c>
      <c r="E9">
        <v>468</v>
      </c>
      <c r="F9">
        <v>30.982905982905997</v>
      </c>
    </row>
    <row r="10" spans="1:6" x14ac:dyDescent="0.25">
      <c r="A10">
        <v>71276</v>
      </c>
      <c r="B10" t="s">
        <v>17</v>
      </c>
      <c r="C10">
        <v>29</v>
      </c>
      <c r="D10">
        <v>13.793103448275868</v>
      </c>
      <c r="E10">
        <v>272</v>
      </c>
      <c r="F10">
        <v>28.676470588235276</v>
      </c>
    </row>
    <row r="11" spans="1:6" x14ac:dyDescent="0.25">
      <c r="A11">
        <v>71592</v>
      </c>
      <c r="B11" t="s">
        <v>8</v>
      </c>
      <c r="C11">
        <v>35</v>
      </c>
      <c r="D11">
        <v>-14.285714285714285</v>
      </c>
      <c r="E11">
        <v>336</v>
      </c>
      <c r="F11">
        <v>25</v>
      </c>
    </row>
    <row r="12" spans="1:6" x14ac:dyDescent="0.25">
      <c r="A12">
        <v>70067</v>
      </c>
      <c r="B12" t="s">
        <v>12</v>
      </c>
      <c r="C12">
        <v>43</v>
      </c>
      <c r="D12">
        <v>-13.953488372093032</v>
      </c>
      <c r="E12">
        <v>292</v>
      </c>
      <c r="F12">
        <v>24.657534246575327</v>
      </c>
    </row>
    <row r="13" spans="1:6" x14ac:dyDescent="0.25">
      <c r="A13">
        <v>71595</v>
      </c>
      <c r="B13" t="s">
        <v>23</v>
      </c>
      <c r="C13">
        <v>29</v>
      </c>
      <c r="D13">
        <v>10.344827586206899</v>
      </c>
      <c r="E13">
        <v>281</v>
      </c>
      <c r="F13">
        <v>23.843416370106755</v>
      </c>
    </row>
    <row r="14" spans="1:6" x14ac:dyDescent="0.25">
      <c r="A14">
        <v>71507</v>
      </c>
      <c r="B14" t="s">
        <v>15</v>
      </c>
      <c r="C14">
        <v>35</v>
      </c>
      <c r="D14">
        <v>-8.5714285714285712</v>
      </c>
      <c r="E14">
        <v>206</v>
      </c>
      <c r="F14">
        <v>23.300970873786383</v>
      </c>
    </row>
    <row r="15" spans="1:6" x14ac:dyDescent="0.25">
      <c r="A15">
        <v>71270</v>
      </c>
      <c r="B15" t="s">
        <v>16</v>
      </c>
      <c r="C15">
        <v>34</v>
      </c>
      <c r="D15">
        <v>35.294117647058812</v>
      </c>
      <c r="E15">
        <v>284</v>
      </c>
      <c r="F15">
        <v>21.12676056338028</v>
      </c>
    </row>
    <row r="16" spans="1:6" x14ac:dyDescent="0.25">
      <c r="A16">
        <v>71031</v>
      </c>
      <c r="B16" t="s">
        <v>31</v>
      </c>
      <c r="C16">
        <v>48</v>
      </c>
      <c r="D16">
        <v>35.416666666666693</v>
      </c>
      <c r="E16">
        <v>299</v>
      </c>
      <c r="F16">
        <v>21.070234113712356</v>
      </c>
    </row>
    <row r="17" spans="1:6" x14ac:dyDescent="0.25">
      <c r="A17">
        <v>71050</v>
      </c>
      <c r="B17" t="s">
        <v>30</v>
      </c>
      <c r="C17">
        <v>41</v>
      </c>
      <c r="D17">
        <v>0</v>
      </c>
      <c r="E17">
        <v>341</v>
      </c>
      <c r="F17">
        <v>19.941348973607056</v>
      </c>
    </row>
    <row r="18" spans="1:6" x14ac:dyDescent="0.25">
      <c r="A18">
        <v>71607</v>
      </c>
      <c r="B18" t="s">
        <v>29</v>
      </c>
      <c r="C18">
        <v>22</v>
      </c>
      <c r="D18">
        <v>0</v>
      </c>
      <c r="E18">
        <v>269</v>
      </c>
      <c r="F18">
        <v>15.985130111524164</v>
      </c>
    </row>
    <row r="19" spans="1:6" x14ac:dyDescent="0.25">
      <c r="A19">
        <v>71063</v>
      </c>
      <c r="B19" t="s">
        <v>35</v>
      </c>
      <c r="C19">
        <v>26</v>
      </c>
      <c r="D19">
        <v>-7.6923076923076854</v>
      </c>
      <c r="E19">
        <v>215</v>
      </c>
      <c r="F19">
        <v>14.418604651162797</v>
      </c>
    </row>
    <row r="20" spans="1:6" x14ac:dyDescent="0.25">
      <c r="A20">
        <v>70066</v>
      </c>
      <c r="B20" t="s">
        <v>21</v>
      </c>
      <c r="C20">
        <v>31</v>
      </c>
      <c r="D20">
        <v>19.354838709677427</v>
      </c>
      <c r="E20">
        <v>157</v>
      </c>
      <c r="F20">
        <v>12.738853503184714</v>
      </c>
    </row>
    <row r="21" spans="1:6" x14ac:dyDescent="0.25">
      <c r="A21">
        <v>71252</v>
      </c>
      <c r="B21" t="s">
        <v>39</v>
      </c>
      <c r="C21">
        <v>26</v>
      </c>
      <c r="D21">
        <v>15.384615384615374</v>
      </c>
      <c r="E21">
        <v>161</v>
      </c>
      <c r="F21">
        <v>12.422360248447205</v>
      </c>
    </row>
    <row r="22" spans="1:6" x14ac:dyDescent="0.25">
      <c r="A22">
        <v>71159</v>
      </c>
      <c r="B22" t="s">
        <v>13</v>
      </c>
      <c r="C22">
        <v>28</v>
      </c>
      <c r="D22">
        <v>10.714285714285717</v>
      </c>
      <c r="E22">
        <v>244</v>
      </c>
      <c r="F22">
        <v>10.245901639344259</v>
      </c>
    </row>
    <row r="23" spans="1:6" x14ac:dyDescent="0.25">
      <c r="A23">
        <v>71662</v>
      </c>
      <c r="B23" t="s">
        <v>18</v>
      </c>
      <c r="C23">
        <v>22</v>
      </c>
      <c r="D23">
        <v>-22.727272727272737</v>
      </c>
      <c r="E23">
        <v>190</v>
      </c>
      <c r="F23">
        <v>8.4210526315789522</v>
      </c>
    </row>
    <row r="24" spans="1:6" x14ac:dyDescent="0.25">
      <c r="A24">
        <v>71602</v>
      </c>
      <c r="B24" t="s">
        <v>24</v>
      </c>
      <c r="C24">
        <v>12</v>
      </c>
      <c r="D24">
        <v>16.666666666666664</v>
      </c>
      <c r="E24">
        <v>187</v>
      </c>
      <c r="F24">
        <v>6.4171122994652414</v>
      </c>
    </row>
    <row r="25" spans="1:6" x14ac:dyDescent="0.25">
      <c r="A25">
        <v>71591</v>
      </c>
      <c r="B25" t="s">
        <v>19</v>
      </c>
      <c r="C25">
        <v>13</v>
      </c>
      <c r="D25">
        <v>15.384615384615374</v>
      </c>
      <c r="E25">
        <v>159</v>
      </c>
      <c r="F25">
        <v>6.289308176100632</v>
      </c>
    </row>
    <row r="26" spans="1:6" x14ac:dyDescent="0.25">
      <c r="A26">
        <v>71045</v>
      </c>
      <c r="B26" t="s">
        <v>27</v>
      </c>
      <c r="C26">
        <v>24</v>
      </c>
      <c r="D26">
        <v>8.3333333333333339</v>
      </c>
      <c r="E26">
        <v>193</v>
      </c>
      <c r="F26">
        <v>5.1813471502590653</v>
      </c>
    </row>
    <row r="27" spans="1:6" x14ac:dyDescent="0.25">
      <c r="A27">
        <v>71505</v>
      </c>
      <c r="B27" t="s">
        <v>37</v>
      </c>
      <c r="C27">
        <v>34</v>
      </c>
      <c r="D27">
        <v>2.9411764705882328</v>
      </c>
      <c r="E27">
        <v>266</v>
      </c>
      <c r="F27">
        <v>0</v>
      </c>
    </row>
    <row r="28" spans="1:6" x14ac:dyDescent="0.25">
      <c r="A28">
        <v>70930</v>
      </c>
      <c r="B28" t="s">
        <v>9</v>
      </c>
      <c r="C28">
        <v>32</v>
      </c>
      <c r="D28">
        <v>6.25</v>
      </c>
      <c r="E28">
        <v>219</v>
      </c>
      <c r="F28">
        <v>-0.91324200913242048</v>
      </c>
    </row>
    <row r="29" spans="1:6" x14ac:dyDescent="0.25">
      <c r="A29">
        <v>71129</v>
      </c>
      <c r="B29" t="s">
        <v>20</v>
      </c>
      <c r="C29">
        <v>34</v>
      </c>
      <c r="D29">
        <v>-11.764705882352933</v>
      </c>
      <c r="E29">
        <v>239</v>
      </c>
      <c r="F29">
        <v>-1.6736401673640156</v>
      </c>
    </row>
    <row r="30" spans="1:6" x14ac:dyDescent="0.25">
      <c r="A30">
        <v>71139</v>
      </c>
      <c r="B30" t="s">
        <v>22</v>
      </c>
      <c r="C30">
        <v>20</v>
      </c>
      <c r="D30">
        <v>-5</v>
      </c>
      <c r="E30">
        <v>147</v>
      </c>
      <c r="F30">
        <v>-2.7210884353741505</v>
      </c>
    </row>
    <row r="31" spans="1:6" x14ac:dyDescent="0.25">
      <c r="A31">
        <v>71054</v>
      </c>
      <c r="B31" t="s">
        <v>38</v>
      </c>
      <c r="C31">
        <v>42</v>
      </c>
      <c r="D31">
        <v>11.904761904761907</v>
      </c>
      <c r="E31">
        <v>179</v>
      </c>
      <c r="F31">
        <v>-3.3519553072625707</v>
      </c>
    </row>
    <row r="32" spans="1:6" x14ac:dyDescent="0.25">
      <c r="A32">
        <v>71188</v>
      </c>
      <c r="B32" t="s">
        <v>11</v>
      </c>
      <c r="C32">
        <v>22</v>
      </c>
      <c r="D32">
        <v>-4.5454545454545459</v>
      </c>
      <c r="E32">
        <v>23</v>
      </c>
      <c r="F32">
        <v>-8.6956521739130395</v>
      </c>
    </row>
    <row r="33" spans="1:6" x14ac:dyDescent="0.25">
      <c r="A33">
        <v>71601</v>
      </c>
      <c r="B33" t="s">
        <v>36</v>
      </c>
      <c r="C33">
        <v>30</v>
      </c>
      <c r="D33">
        <v>-6.6666666666666679</v>
      </c>
      <c r="E33">
        <v>142</v>
      </c>
      <c r="F33">
        <v>-9.1549295774647916</v>
      </c>
    </row>
    <row r="34" spans="1:6" x14ac:dyDescent="0.25">
      <c r="A34">
        <v>71506</v>
      </c>
      <c r="B34" t="s">
        <v>26</v>
      </c>
      <c r="C34">
        <v>24</v>
      </c>
      <c r="D34">
        <v>12.5</v>
      </c>
      <c r="E34">
        <v>203</v>
      </c>
      <c r="F34">
        <v>-14.285714285714281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2D9FD-EF04-4B34-AE6E-89594FFB0DBF}">
  <dimension ref="A1:E36"/>
  <sheetViews>
    <sheetView topLeftCell="A16" workbookViewId="0">
      <selection activeCell="E2" sqref="E2:E35"/>
    </sheetView>
  </sheetViews>
  <sheetFormatPr baseColWidth="10" defaultRowHeight="15" x14ac:dyDescent="0.25"/>
  <cols>
    <col min="1" max="1" width="32.5703125" bestFit="1" customWidth="1"/>
    <col min="2" max="2" width="27.28515625" bestFit="1" customWidth="1"/>
    <col min="3" max="5" width="2.7109375" bestFit="1" customWidth="1"/>
  </cols>
  <sheetData>
    <row r="1" spans="1:5" x14ac:dyDescent="0.25">
      <c r="A1" t="s">
        <v>2</v>
      </c>
    </row>
    <row r="2" spans="1:5" x14ac:dyDescent="0.25">
      <c r="A2" s="40" t="s">
        <v>170</v>
      </c>
      <c r="B2" s="41" t="s">
        <v>171</v>
      </c>
      <c r="C2" s="42">
        <v>10</v>
      </c>
      <c r="D2" s="42">
        <v>5</v>
      </c>
      <c r="E2" s="43">
        <v>5</v>
      </c>
    </row>
    <row r="3" spans="1:5" x14ac:dyDescent="0.25">
      <c r="A3" s="44" t="s">
        <v>158</v>
      </c>
      <c r="B3" s="45" t="s">
        <v>159</v>
      </c>
      <c r="C3" s="46">
        <v>3</v>
      </c>
      <c r="D3" s="46">
        <v>2</v>
      </c>
      <c r="E3" s="47">
        <v>1</v>
      </c>
    </row>
    <row r="4" spans="1:5" x14ac:dyDescent="0.25">
      <c r="A4" s="44" t="s">
        <v>168</v>
      </c>
      <c r="B4" s="45" t="s">
        <v>169</v>
      </c>
      <c r="C4" s="50">
        <v>2</v>
      </c>
      <c r="D4" s="46">
        <v>2</v>
      </c>
      <c r="E4" s="47">
        <v>0</v>
      </c>
    </row>
    <row r="5" spans="1:5" x14ac:dyDescent="0.25">
      <c r="A5" s="44" t="s">
        <v>166</v>
      </c>
      <c r="B5" s="45" t="s">
        <v>167</v>
      </c>
      <c r="C5" s="46">
        <v>4</v>
      </c>
      <c r="D5" s="46">
        <v>1</v>
      </c>
      <c r="E5" s="47">
        <v>3</v>
      </c>
    </row>
    <row r="6" spans="1:5" x14ac:dyDescent="0.25">
      <c r="A6" s="44" t="s">
        <v>174</v>
      </c>
      <c r="B6" s="45" t="s">
        <v>175</v>
      </c>
      <c r="C6" s="46">
        <v>10</v>
      </c>
      <c r="D6" s="46">
        <v>2</v>
      </c>
      <c r="E6" s="47">
        <v>8</v>
      </c>
    </row>
    <row r="7" spans="1:5" x14ac:dyDescent="0.25">
      <c r="A7" s="44" t="s">
        <v>156</v>
      </c>
      <c r="B7" s="45" t="s">
        <v>157</v>
      </c>
      <c r="C7" s="46">
        <v>7</v>
      </c>
      <c r="D7" s="46">
        <v>7</v>
      </c>
      <c r="E7" s="47">
        <v>0</v>
      </c>
    </row>
    <row r="8" spans="1:5" x14ac:dyDescent="0.25">
      <c r="A8" s="44" t="s">
        <v>194</v>
      </c>
      <c r="B8" s="45" t="s">
        <v>195</v>
      </c>
      <c r="C8" s="46">
        <v>5</v>
      </c>
      <c r="D8" s="46">
        <v>7</v>
      </c>
      <c r="E8" s="47">
        <v>-2</v>
      </c>
    </row>
    <row r="9" spans="1:5" x14ac:dyDescent="0.25">
      <c r="A9" s="44" t="s">
        <v>176</v>
      </c>
      <c r="B9" s="45" t="s">
        <v>177</v>
      </c>
      <c r="C9" s="46">
        <v>4</v>
      </c>
      <c r="D9" s="46">
        <v>7</v>
      </c>
      <c r="E9" s="47">
        <v>-3</v>
      </c>
    </row>
    <row r="10" spans="1:5" x14ac:dyDescent="0.25">
      <c r="A10" s="48" t="s">
        <v>190</v>
      </c>
      <c r="B10" s="49" t="s">
        <v>191</v>
      </c>
      <c r="C10" s="46">
        <v>6</v>
      </c>
      <c r="D10" s="46">
        <v>3</v>
      </c>
      <c r="E10" s="47">
        <v>3</v>
      </c>
    </row>
    <row r="11" spans="1:5" x14ac:dyDescent="0.25">
      <c r="A11" s="44" t="s">
        <v>198</v>
      </c>
      <c r="B11" s="45" t="s">
        <v>199</v>
      </c>
      <c r="C11" s="46">
        <v>6</v>
      </c>
      <c r="D11" s="46">
        <v>2</v>
      </c>
      <c r="E11" s="47">
        <v>4</v>
      </c>
    </row>
    <row r="12" spans="1:5" x14ac:dyDescent="0.25">
      <c r="A12" s="44" t="s">
        <v>210</v>
      </c>
      <c r="B12" s="45" t="s">
        <v>211</v>
      </c>
      <c r="C12" s="46">
        <v>4</v>
      </c>
      <c r="D12" s="46">
        <v>6</v>
      </c>
      <c r="E12" s="47">
        <v>-2</v>
      </c>
    </row>
    <row r="13" spans="1:5" x14ac:dyDescent="0.25">
      <c r="A13" s="44" t="s">
        <v>150</v>
      </c>
      <c r="B13" s="45" t="s">
        <v>151</v>
      </c>
      <c r="C13" s="46">
        <v>8</v>
      </c>
      <c r="D13" s="46">
        <v>5</v>
      </c>
      <c r="E13" s="47">
        <v>3</v>
      </c>
    </row>
    <row r="14" spans="1:5" x14ac:dyDescent="0.25">
      <c r="A14" s="53" t="s">
        <v>192</v>
      </c>
      <c r="B14" s="45" t="s">
        <v>193</v>
      </c>
      <c r="C14" s="51">
        <v>3</v>
      </c>
      <c r="D14" s="51">
        <v>4</v>
      </c>
      <c r="E14" s="52">
        <v>-1</v>
      </c>
    </row>
    <row r="15" spans="1:5" x14ac:dyDescent="0.25">
      <c r="A15" s="44" t="s">
        <v>185</v>
      </c>
      <c r="B15" s="45"/>
      <c r="C15" s="46">
        <v>6</v>
      </c>
      <c r="D15" s="46">
        <v>4</v>
      </c>
      <c r="E15" s="47">
        <v>2</v>
      </c>
    </row>
    <row r="16" spans="1:5" x14ac:dyDescent="0.25">
      <c r="A16" s="44" t="s">
        <v>152</v>
      </c>
      <c r="B16" s="45" t="s">
        <v>153</v>
      </c>
      <c r="C16" s="46">
        <v>4</v>
      </c>
      <c r="D16" s="46">
        <v>7</v>
      </c>
      <c r="E16" s="47">
        <v>-3</v>
      </c>
    </row>
    <row r="17" spans="1:5" x14ac:dyDescent="0.25">
      <c r="A17" s="44" t="s">
        <v>188</v>
      </c>
      <c r="B17" s="45" t="s">
        <v>189</v>
      </c>
      <c r="C17" s="46">
        <v>5</v>
      </c>
      <c r="D17" s="46">
        <v>6</v>
      </c>
      <c r="E17" s="47">
        <v>-1</v>
      </c>
    </row>
    <row r="18" spans="1:5" x14ac:dyDescent="0.25">
      <c r="A18" s="44" t="s">
        <v>186</v>
      </c>
      <c r="B18" s="45" t="s">
        <v>187</v>
      </c>
      <c r="C18" s="46">
        <v>5</v>
      </c>
      <c r="D18" s="46">
        <v>6</v>
      </c>
      <c r="E18" s="47">
        <v>-1</v>
      </c>
    </row>
    <row r="19" spans="1:5" x14ac:dyDescent="0.25">
      <c r="A19" s="44" t="s">
        <v>164</v>
      </c>
      <c r="B19" s="45" t="s">
        <v>165</v>
      </c>
      <c r="C19" s="46">
        <v>11</v>
      </c>
      <c r="D19" s="46">
        <v>4</v>
      </c>
      <c r="E19" s="47">
        <v>7</v>
      </c>
    </row>
    <row r="20" spans="1:5" x14ac:dyDescent="0.25">
      <c r="A20" s="44" t="s">
        <v>196</v>
      </c>
      <c r="B20" s="45" t="s">
        <v>197</v>
      </c>
      <c r="C20" s="46">
        <v>7</v>
      </c>
      <c r="D20" s="46"/>
      <c r="E20" s="47">
        <v>7</v>
      </c>
    </row>
    <row r="21" spans="1:5" x14ac:dyDescent="0.25">
      <c r="A21" s="44" t="s">
        <v>172</v>
      </c>
      <c r="B21" s="45" t="s">
        <v>173</v>
      </c>
      <c r="C21" s="46">
        <v>8</v>
      </c>
      <c r="D21" s="46">
        <v>5</v>
      </c>
      <c r="E21" s="47">
        <v>3</v>
      </c>
    </row>
    <row r="22" spans="1:5" x14ac:dyDescent="0.25">
      <c r="A22" s="44" t="s">
        <v>212</v>
      </c>
      <c r="B22" s="45" t="s">
        <v>213</v>
      </c>
      <c r="C22" s="46">
        <v>5</v>
      </c>
      <c r="D22" s="46">
        <v>5</v>
      </c>
      <c r="E22" s="47">
        <v>0</v>
      </c>
    </row>
    <row r="23" spans="1:5" x14ac:dyDescent="0.25">
      <c r="A23" s="44" t="s">
        <v>204</v>
      </c>
      <c r="B23" s="45" t="s">
        <v>205</v>
      </c>
      <c r="C23" s="46">
        <v>7</v>
      </c>
      <c r="D23" s="46">
        <v>8</v>
      </c>
      <c r="E23" s="47">
        <v>-1</v>
      </c>
    </row>
    <row r="24" spans="1:5" x14ac:dyDescent="0.25">
      <c r="A24" s="44" t="s">
        <v>206</v>
      </c>
      <c r="B24" s="45" t="s">
        <v>207</v>
      </c>
      <c r="C24" s="46">
        <v>4</v>
      </c>
      <c r="D24" s="46">
        <v>5</v>
      </c>
      <c r="E24" s="47">
        <v>-1</v>
      </c>
    </row>
    <row r="25" spans="1:5" x14ac:dyDescent="0.25">
      <c r="A25" s="53" t="s">
        <v>162</v>
      </c>
      <c r="B25" s="45" t="s">
        <v>163</v>
      </c>
      <c r="C25" s="51">
        <v>6</v>
      </c>
      <c r="D25" s="51">
        <v>7</v>
      </c>
      <c r="E25" s="52">
        <v>-1</v>
      </c>
    </row>
    <row r="26" spans="1:5" x14ac:dyDescent="0.25">
      <c r="A26" s="44" t="s">
        <v>179</v>
      </c>
      <c r="B26" s="45" t="s">
        <v>180</v>
      </c>
      <c r="C26" s="46">
        <v>6</v>
      </c>
      <c r="D26" s="46">
        <v>5</v>
      </c>
      <c r="E26" s="47">
        <v>1</v>
      </c>
    </row>
    <row r="27" spans="1:5" x14ac:dyDescent="0.25">
      <c r="A27" s="48" t="s">
        <v>183</v>
      </c>
      <c r="B27" s="49" t="s">
        <v>184</v>
      </c>
      <c r="C27" s="46">
        <v>6</v>
      </c>
      <c r="D27" s="46">
        <v>5</v>
      </c>
      <c r="E27" s="47">
        <v>1</v>
      </c>
    </row>
    <row r="28" spans="1:5" x14ac:dyDescent="0.25">
      <c r="A28" s="55" t="s">
        <v>178</v>
      </c>
      <c r="B28" s="57"/>
      <c r="C28" s="59">
        <v>4</v>
      </c>
      <c r="D28" s="59">
        <v>3</v>
      </c>
      <c r="E28" s="60">
        <v>1</v>
      </c>
    </row>
    <row r="29" spans="1:5" x14ac:dyDescent="0.25">
      <c r="A29" s="44" t="s">
        <v>202</v>
      </c>
      <c r="B29" s="45" t="s">
        <v>203</v>
      </c>
      <c r="C29" s="46">
        <v>4</v>
      </c>
      <c r="D29" s="46">
        <v>4</v>
      </c>
      <c r="E29" s="47">
        <v>0</v>
      </c>
    </row>
    <row r="30" spans="1:5" x14ac:dyDescent="0.25">
      <c r="A30" s="44" t="s">
        <v>208</v>
      </c>
      <c r="B30" s="45" t="s">
        <v>209</v>
      </c>
      <c r="C30" s="46">
        <v>6</v>
      </c>
      <c r="D30" s="46">
        <v>7</v>
      </c>
      <c r="E30" s="47">
        <v>-1</v>
      </c>
    </row>
    <row r="31" spans="1:5" x14ac:dyDescent="0.25">
      <c r="A31" s="44" t="s">
        <v>200</v>
      </c>
      <c r="B31" s="45" t="s">
        <v>201</v>
      </c>
      <c r="C31" s="46">
        <v>1</v>
      </c>
      <c r="D31" s="46">
        <v>6</v>
      </c>
      <c r="E31" s="47">
        <v>-5</v>
      </c>
    </row>
    <row r="32" spans="1:5" x14ac:dyDescent="0.25">
      <c r="A32" s="44" t="s">
        <v>154</v>
      </c>
      <c r="B32" s="45" t="s">
        <v>155</v>
      </c>
      <c r="C32" s="46">
        <v>4</v>
      </c>
      <c r="D32" s="46">
        <v>12</v>
      </c>
      <c r="E32" s="47">
        <v>-8</v>
      </c>
    </row>
    <row r="33" spans="1:5" x14ac:dyDescent="0.25">
      <c r="A33" s="44" t="s">
        <v>160</v>
      </c>
      <c r="B33" s="45" t="s">
        <v>161</v>
      </c>
      <c r="C33" s="46">
        <v>7</v>
      </c>
      <c r="D33" s="46">
        <v>5</v>
      </c>
      <c r="E33" s="47">
        <v>2</v>
      </c>
    </row>
    <row r="34" spans="1:5" x14ac:dyDescent="0.25">
      <c r="A34" s="44" t="s">
        <v>181</v>
      </c>
      <c r="B34" s="45" t="s">
        <v>182</v>
      </c>
      <c r="C34" s="46">
        <v>6</v>
      </c>
      <c r="D34" s="46">
        <v>6</v>
      </c>
      <c r="E34" s="47">
        <v>0</v>
      </c>
    </row>
    <row r="35" spans="1:5" x14ac:dyDescent="0.25">
      <c r="A35" s="44" t="s">
        <v>214</v>
      </c>
      <c r="B35" s="45" t="s">
        <v>215</v>
      </c>
      <c r="C35" s="46">
        <v>3</v>
      </c>
      <c r="D35" s="46">
        <v>6</v>
      </c>
      <c r="E35" s="47">
        <v>-3</v>
      </c>
    </row>
    <row r="36" spans="1:5" x14ac:dyDescent="0.25">
      <c r="A36" s="54"/>
      <c r="B36" s="56"/>
      <c r="C36" s="58">
        <f>SUM(C27:C35)</f>
        <v>41</v>
      </c>
      <c r="D36" s="58">
        <f>SUM(D27:D35)</f>
        <v>54</v>
      </c>
      <c r="E36" s="58">
        <v>-13</v>
      </c>
    </row>
  </sheetData>
  <autoFilter ref="A1:E1" xr:uid="{D3D2D9FD-EF04-4B34-AE6E-89594FFB0DBF}">
    <sortState xmlns:xlrd2="http://schemas.microsoft.com/office/spreadsheetml/2017/richdata2" ref="A2:E36">
      <sortCondition ref="A1"/>
    </sortState>
  </autoFilter>
  <sortState xmlns:xlrd2="http://schemas.microsoft.com/office/spreadsheetml/2017/richdata2" ref="A3:E38">
    <sortCondition ref="A2:A3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63F79-31D5-4130-807D-08E495E6BE71}">
  <dimension ref="A1:S40"/>
  <sheetViews>
    <sheetView topLeftCell="A32" workbookViewId="0">
      <selection activeCell="H5" sqref="H5:H40"/>
    </sheetView>
  </sheetViews>
  <sheetFormatPr baseColWidth="10" defaultRowHeight="15" x14ac:dyDescent="0.25"/>
  <sheetData>
    <row r="1" spans="1:19" s="30" customFormat="1" ht="27.2" customHeight="1" x14ac:dyDescent="0.15">
      <c r="D1" s="80" t="s">
        <v>93</v>
      </c>
      <c r="E1" s="80"/>
      <c r="F1" s="80"/>
    </row>
    <row r="2" spans="1:19" s="30" customFormat="1" ht="26.65" customHeight="1" x14ac:dyDescent="0.15">
      <c r="D2" s="81" t="s">
        <v>94</v>
      </c>
      <c r="E2" s="81"/>
      <c r="F2" s="81"/>
      <c r="G2" s="81"/>
      <c r="H2" s="81"/>
      <c r="I2" s="81"/>
      <c r="J2" s="81"/>
      <c r="K2" s="81"/>
      <c r="L2" s="81"/>
      <c r="M2" s="81" t="s">
        <v>95</v>
      </c>
      <c r="N2" s="81"/>
      <c r="O2" s="81" t="s">
        <v>96</v>
      </c>
      <c r="P2" s="81"/>
      <c r="Q2" s="81"/>
      <c r="R2" s="81" t="s">
        <v>97</v>
      </c>
      <c r="S2" s="81"/>
    </row>
    <row r="3" spans="1:19" s="30" customFormat="1" ht="0.6" customHeight="1" x14ac:dyDescent="0.15"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</row>
    <row r="4" spans="1:19" s="30" customFormat="1" ht="0.6" customHeight="1" x14ac:dyDescent="0.15">
      <c r="M4" s="81"/>
      <c r="N4" s="81"/>
    </row>
    <row r="5" spans="1:19" s="30" customFormat="1" ht="28.35" customHeight="1" x14ac:dyDescent="0.15">
      <c r="D5" s="31" t="s">
        <v>98</v>
      </c>
      <c r="E5" s="31" t="s">
        <v>99</v>
      </c>
      <c r="F5" s="31" t="s">
        <v>100</v>
      </c>
      <c r="G5" s="31" t="s">
        <v>101</v>
      </c>
      <c r="H5" s="67" t="s">
        <v>149</v>
      </c>
      <c r="I5" s="31" t="s">
        <v>102</v>
      </c>
      <c r="J5" s="31" t="s">
        <v>103</v>
      </c>
      <c r="K5" s="32" t="s">
        <v>104</v>
      </c>
      <c r="L5" s="33" t="s">
        <v>105</v>
      </c>
      <c r="M5" s="31" t="s">
        <v>106</v>
      </c>
      <c r="N5" s="31" t="s">
        <v>107</v>
      </c>
      <c r="O5" s="31" t="s">
        <v>108</v>
      </c>
      <c r="P5" s="33" t="s">
        <v>109</v>
      </c>
      <c r="Q5" s="33" t="s">
        <v>110</v>
      </c>
      <c r="R5" s="31" t="s">
        <v>111</v>
      </c>
    </row>
    <row r="6" spans="1:19" s="30" customFormat="1" ht="14.85" customHeight="1" x14ac:dyDescent="0.15">
      <c r="A6" s="34" t="s">
        <v>112</v>
      </c>
      <c r="B6" s="34" t="s">
        <v>113</v>
      </c>
      <c r="C6" s="34" t="s">
        <v>1</v>
      </c>
      <c r="D6" s="35"/>
      <c r="E6" s="35"/>
      <c r="F6" s="35"/>
      <c r="G6" s="35"/>
      <c r="H6" s="68"/>
      <c r="I6" s="35"/>
      <c r="J6" s="35"/>
      <c r="K6" s="35"/>
      <c r="L6" s="35"/>
      <c r="M6" s="35"/>
      <c r="N6" s="35"/>
      <c r="O6" s="35"/>
      <c r="P6" s="35"/>
      <c r="Q6" s="35"/>
      <c r="R6" s="35"/>
    </row>
    <row r="7" spans="1:19" s="30" customFormat="1" ht="14.85" customHeight="1" x14ac:dyDescent="0.15">
      <c r="A7" s="36" t="s">
        <v>114</v>
      </c>
      <c r="B7" s="36" t="s">
        <v>115</v>
      </c>
      <c r="C7" s="37">
        <v>71129</v>
      </c>
      <c r="D7" s="38">
        <v>2.5499999999999998</v>
      </c>
      <c r="E7" s="38">
        <v>2.96</v>
      </c>
      <c r="F7" s="38">
        <v>1.1000000000000001</v>
      </c>
      <c r="G7" s="38">
        <v>1.8</v>
      </c>
      <c r="H7" s="69">
        <v>5.86</v>
      </c>
      <c r="I7" s="38">
        <v>1.83</v>
      </c>
      <c r="J7" s="38">
        <v>1.58</v>
      </c>
      <c r="K7" s="38">
        <v>11.82</v>
      </c>
      <c r="L7" s="38">
        <v>69.37</v>
      </c>
      <c r="M7" s="38">
        <v>11.7</v>
      </c>
      <c r="N7" s="38">
        <v>13.06</v>
      </c>
      <c r="O7" s="39">
        <v>8362.11</v>
      </c>
      <c r="P7" s="39">
        <v>8370.4500000000007</v>
      </c>
      <c r="Q7" s="39">
        <v>31233.35</v>
      </c>
      <c r="R7" s="38"/>
    </row>
    <row r="8" spans="1:19" s="30" customFormat="1" ht="14.85" customHeight="1" x14ac:dyDescent="0.15">
      <c r="A8" s="36" t="s">
        <v>114</v>
      </c>
      <c r="B8" s="36" t="s">
        <v>116</v>
      </c>
      <c r="C8" s="37">
        <v>70066</v>
      </c>
      <c r="D8" s="38">
        <v>2.87</v>
      </c>
      <c r="E8" s="38">
        <v>3.49</v>
      </c>
      <c r="F8" s="38">
        <v>2.11</v>
      </c>
      <c r="G8" s="38">
        <v>2.5</v>
      </c>
      <c r="H8" s="69">
        <v>8.1</v>
      </c>
      <c r="I8" s="38">
        <v>3</v>
      </c>
      <c r="J8" s="38">
        <v>0.73</v>
      </c>
      <c r="K8" s="38">
        <v>14.69</v>
      </c>
      <c r="L8" s="38">
        <v>62.56</v>
      </c>
      <c r="M8" s="38">
        <v>14.59</v>
      </c>
      <c r="N8" s="38">
        <v>10.77</v>
      </c>
      <c r="O8" s="39">
        <v>8589.5499999999993</v>
      </c>
      <c r="P8" s="39">
        <v>12175.22</v>
      </c>
      <c r="Q8" s="39">
        <v>25897.21</v>
      </c>
      <c r="R8" s="38"/>
    </row>
    <row r="9" spans="1:19" s="30" customFormat="1" ht="14.85" customHeight="1" x14ac:dyDescent="0.15">
      <c r="A9" s="36" t="s">
        <v>114</v>
      </c>
      <c r="B9" s="36" t="s">
        <v>117</v>
      </c>
      <c r="C9" s="37">
        <v>71139</v>
      </c>
      <c r="D9" s="38">
        <v>2.16</v>
      </c>
      <c r="E9" s="38">
        <v>2.5</v>
      </c>
      <c r="F9" s="38">
        <v>1.26</v>
      </c>
      <c r="G9" s="38">
        <v>1.57</v>
      </c>
      <c r="H9" s="69">
        <v>5.33</v>
      </c>
      <c r="I9" s="38">
        <v>1.87</v>
      </c>
      <c r="J9" s="38">
        <v>2.5099999999999998</v>
      </c>
      <c r="K9" s="38">
        <v>11.88</v>
      </c>
      <c r="L9" s="38">
        <v>71.040000000000006</v>
      </c>
      <c r="M9" s="38">
        <v>4.3099999999999996</v>
      </c>
      <c r="N9" s="38">
        <v>13.95</v>
      </c>
      <c r="O9" s="39">
        <v>8419.01</v>
      </c>
      <c r="P9" s="39">
        <v>8602.76</v>
      </c>
      <c r="Q9" s="39">
        <v>35178.83</v>
      </c>
      <c r="R9" s="38"/>
    </row>
    <row r="10" spans="1:19" s="30" customFormat="1" ht="14.85" customHeight="1" x14ac:dyDescent="0.15">
      <c r="A10" s="36" t="s">
        <v>114</v>
      </c>
      <c r="B10" s="36" t="s">
        <v>118</v>
      </c>
      <c r="C10" s="37">
        <v>71239</v>
      </c>
      <c r="D10" s="38">
        <v>2.88</v>
      </c>
      <c r="E10" s="38">
        <v>4.3600000000000003</v>
      </c>
      <c r="F10" s="38">
        <v>1.45</v>
      </c>
      <c r="G10" s="38">
        <v>1.55</v>
      </c>
      <c r="H10" s="69">
        <v>7.36</v>
      </c>
      <c r="I10" s="38">
        <v>2.74</v>
      </c>
      <c r="J10" s="38">
        <v>1</v>
      </c>
      <c r="K10" s="38">
        <v>13.98</v>
      </c>
      <c r="L10" s="38">
        <v>69.31</v>
      </c>
      <c r="M10" s="38">
        <v>18.809999999999999</v>
      </c>
      <c r="N10" s="38">
        <v>23.41</v>
      </c>
      <c r="O10" s="39">
        <v>12308.66</v>
      </c>
      <c r="P10" s="39">
        <v>9100.81</v>
      </c>
      <c r="Q10" s="39">
        <v>28606.01</v>
      </c>
      <c r="R10" s="38"/>
    </row>
    <row r="11" spans="1:19" s="30" customFormat="1" ht="14.85" customHeight="1" x14ac:dyDescent="0.15">
      <c r="A11" s="36" t="s">
        <v>114</v>
      </c>
      <c r="B11" s="36" t="s">
        <v>119</v>
      </c>
      <c r="C11" s="37">
        <v>71276</v>
      </c>
      <c r="D11" s="38">
        <v>3.15</v>
      </c>
      <c r="E11" s="38">
        <v>3.6</v>
      </c>
      <c r="F11" s="38">
        <v>2.2400000000000002</v>
      </c>
      <c r="G11" s="38">
        <v>2.12</v>
      </c>
      <c r="H11" s="69">
        <v>7.96</v>
      </c>
      <c r="I11" s="38">
        <v>2.57</v>
      </c>
      <c r="J11" s="38">
        <v>1.82</v>
      </c>
      <c r="K11" s="38">
        <v>15.52</v>
      </c>
      <c r="L11" s="38">
        <v>69.760000000000005</v>
      </c>
      <c r="M11" s="38">
        <v>15.26</v>
      </c>
      <c r="N11" s="38">
        <v>10.55</v>
      </c>
      <c r="O11" s="39">
        <v>10395.280000000001</v>
      </c>
      <c r="P11" s="39">
        <v>11576.25</v>
      </c>
      <c r="Q11" s="39">
        <v>39082.449999999997</v>
      </c>
      <c r="R11" s="38"/>
    </row>
    <row r="12" spans="1:19" s="30" customFormat="1" ht="14.85" customHeight="1" x14ac:dyDescent="0.15">
      <c r="A12" s="36" t="s">
        <v>114</v>
      </c>
      <c r="B12" s="36" t="s">
        <v>120</v>
      </c>
      <c r="C12" s="37">
        <v>71252</v>
      </c>
      <c r="D12" s="38">
        <v>2.82</v>
      </c>
      <c r="E12" s="38">
        <v>5.45</v>
      </c>
      <c r="F12" s="38">
        <v>1.1499999999999999</v>
      </c>
      <c r="G12" s="38">
        <v>1.55</v>
      </c>
      <c r="H12" s="69">
        <v>8.15</v>
      </c>
      <c r="I12" s="38">
        <v>2.23</v>
      </c>
      <c r="J12" s="38">
        <v>0.95</v>
      </c>
      <c r="K12" s="38">
        <v>14.15</v>
      </c>
      <c r="L12" s="38">
        <v>73.22</v>
      </c>
      <c r="M12" s="38">
        <v>18.96</v>
      </c>
      <c r="N12" s="38">
        <v>20.47</v>
      </c>
      <c r="O12" s="39">
        <v>6155.8</v>
      </c>
      <c r="P12" s="39">
        <v>9918.35</v>
      </c>
      <c r="Q12" s="39">
        <v>22127.82</v>
      </c>
      <c r="R12" s="38"/>
    </row>
    <row r="13" spans="1:19" s="30" customFormat="1" ht="14.85" customHeight="1" x14ac:dyDescent="0.15">
      <c r="A13" s="36" t="s">
        <v>114</v>
      </c>
      <c r="B13" s="36" t="s">
        <v>121</v>
      </c>
      <c r="C13" s="37">
        <v>71607</v>
      </c>
      <c r="D13" s="38">
        <v>2.58</v>
      </c>
      <c r="E13" s="38">
        <v>3.16</v>
      </c>
      <c r="F13" s="38">
        <v>1.04</v>
      </c>
      <c r="G13" s="38">
        <v>2.1</v>
      </c>
      <c r="H13" s="69">
        <v>6.3000000000000007</v>
      </c>
      <c r="I13" s="38">
        <v>2.0099999999999998</v>
      </c>
      <c r="J13" s="38">
        <v>1.36</v>
      </c>
      <c r="K13" s="38">
        <v>12.24</v>
      </c>
      <c r="L13" s="38">
        <v>66.5</v>
      </c>
      <c r="M13" s="38">
        <v>11.71</v>
      </c>
      <c r="N13" s="38">
        <v>11.59</v>
      </c>
      <c r="O13" s="39">
        <v>7179.52</v>
      </c>
      <c r="P13" s="39">
        <v>7955.7</v>
      </c>
      <c r="Q13" s="39">
        <v>27352.45</v>
      </c>
      <c r="R13" s="38"/>
    </row>
    <row r="14" spans="1:19" s="30" customFormat="1" ht="14.85" customHeight="1" x14ac:dyDescent="0.15">
      <c r="A14" s="36" t="s">
        <v>114</v>
      </c>
      <c r="B14" s="36" t="s">
        <v>122</v>
      </c>
      <c r="C14" s="37">
        <v>71506</v>
      </c>
      <c r="D14" s="38">
        <v>3.33</v>
      </c>
      <c r="E14" s="38">
        <v>2.88</v>
      </c>
      <c r="F14" s="38">
        <v>1.43</v>
      </c>
      <c r="G14" s="38">
        <v>2.06</v>
      </c>
      <c r="H14" s="69">
        <v>6.3699999999999992</v>
      </c>
      <c r="I14" s="38">
        <v>2.38</v>
      </c>
      <c r="J14" s="38">
        <v>1.68</v>
      </c>
      <c r="K14" s="38">
        <v>13.77</v>
      </c>
      <c r="L14" s="38">
        <v>67.760000000000005</v>
      </c>
      <c r="M14" s="38">
        <v>16.809999999999999</v>
      </c>
      <c r="N14" s="38">
        <v>6.76</v>
      </c>
      <c r="O14" s="39">
        <v>11299.13</v>
      </c>
      <c r="P14" s="39">
        <v>11958.39</v>
      </c>
      <c r="Q14" s="39">
        <v>56218.28</v>
      </c>
      <c r="R14" s="38"/>
    </row>
    <row r="15" spans="1:19" s="30" customFormat="1" ht="14.85" customHeight="1" x14ac:dyDescent="0.15">
      <c r="A15" s="36" t="s">
        <v>114</v>
      </c>
      <c r="B15" s="36" t="s">
        <v>123</v>
      </c>
      <c r="C15" s="37">
        <v>71591</v>
      </c>
      <c r="D15" s="38">
        <v>4.2699999999999996</v>
      </c>
      <c r="E15" s="38">
        <v>3.63</v>
      </c>
      <c r="F15" s="38">
        <v>0.73</v>
      </c>
      <c r="G15" s="38">
        <v>2.5</v>
      </c>
      <c r="H15" s="69">
        <v>6.8599999999999994</v>
      </c>
      <c r="I15" s="38">
        <v>3.7</v>
      </c>
      <c r="J15" s="38">
        <v>2.46</v>
      </c>
      <c r="K15" s="38">
        <v>17.29</v>
      </c>
      <c r="L15" s="38">
        <v>64.12</v>
      </c>
      <c r="M15" s="38">
        <v>19.690000000000001</v>
      </c>
      <c r="N15" s="38">
        <v>15.04</v>
      </c>
      <c r="O15" s="39">
        <v>9592.89</v>
      </c>
      <c r="P15" s="39">
        <v>10702.26</v>
      </c>
      <c r="Q15" s="39">
        <v>63118.3</v>
      </c>
      <c r="R15" s="38"/>
    </row>
    <row r="16" spans="1:19" s="30" customFormat="1" ht="14.85" customHeight="1" x14ac:dyDescent="0.15">
      <c r="A16" s="36" t="s">
        <v>114</v>
      </c>
      <c r="B16" s="36" t="s">
        <v>124</v>
      </c>
      <c r="C16" s="37">
        <v>71606</v>
      </c>
      <c r="D16" s="38">
        <v>2.75</v>
      </c>
      <c r="E16" s="38">
        <v>3.9</v>
      </c>
      <c r="F16" s="38">
        <v>2.38</v>
      </c>
      <c r="G16" s="38">
        <v>2.57</v>
      </c>
      <c r="H16" s="69">
        <v>8.85</v>
      </c>
      <c r="I16" s="38">
        <v>1.97</v>
      </c>
      <c r="J16" s="38">
        <v>1.1599999999999999</v>
      </c>
      <c r="K16" s="38">
        <v>14.72</v>
      </c>
      <c r="L16" s="38">
        <v>69.23</v>
      </c>
      <c r="M16" s="38">
        <v>15.24</v>
      </c>
      <c r="N16" s="38">
        <v>15.77</v>
      </c>
      <c r="O16" s="39">
        <v>8602.59</v>
      </c>
      <c r="P16" s="39">
        <v>11188.3</v>
      </c>
      <c r="Q16" s="39">
        <v>28720.15</v>
      </c>
      <c r="R16" s="38"/>
    </row>
    <row r="17" spans="1:18" s="30" customFormat="1" ht="14.85" customHeight="1" x14ac:dyDescent="0.15">
      <c r="A17" s="36" t="s">
        <v>114</v>
      </c>
      <c r="B17" s="36" t="s">
        <v>125</v>
      </c>
      <c r="C17" s="37">
        <v>71505</v>
      </c>
      <c r="D17" s="38">
        <v>3.66</v>
      </c>
      <c r="E17" s="38">
        <v>2.89</v>
      </c>
      <c r="F17" s="38">
        <v>1.07</v>
      </c>
      <c r="G17" s="38">
        <v>1.52</v>
      </c>
      <c r="H17" s="69">
        <v>5.48</v>
      </c>
      <c r="I17" s="38">
        <v>2.44</v>
      </c>
      <c r="J17" s="38">
        <v>1.67</v>
      </c>
      <c r="K17" s="38">
        <v>13.25</v>
      </c>
      <c r="L17" s="38">
        <v>70.11</v>
      </c>
      <c r="M17" s="38">
        <v>8.89</v>
      </c>
      <c r="N17" s="38">
        <v>14.34</v>
      </c>
      <c r="O17" s="39">
        <v>4176.4399999999996</v>
      </c>
      <c r="P17" s="39">
        <v>10818.01</v>
      </c>
      <c r="Q17" s="39">
        <v>38549.5</v>
      </c>
      <c r="R17" s="38"/>
    </row>
    <row r="18" spans="1:18" s="30" customFormat="1" ht="14.85" customHeight="1" x14ac:dyDescent="0.15">
      <c r="A18" s="36" t="s">
        <v>114</v>
      </c>
      <c r="B18" s="36" t="s">
        <v>126</v>
      </c>
      <c r="C18" s="37">
        <v>71174</v>
      </c>
      <c r="D18" s="38">
        <v>3.67</v>
      </c>
      <c r="E18" s="38">
        <v>2.98</v>
      </c>
      <c r="F18" s="38">
        <v>2</v>
      </c>
      <c r="G18" s="38">
        <v>1.45</v>
      </c>
      <c r="H18" s="69">
        <v>6.4300000000000006</v>
      </c>
      <c r="I18" s="38">
        <v>2.13</v>
      </c>
      <c r="J18" s="38">
        <v>2.4500000000000002</v>
      </c>
      <c r="K18" s="38">
        <v>14.68</v>
      </c>
      <c r="L18" s="38">
        <v>75.61</v>
      </c>
      <c r="M18" s="38">
        <v>13.98</v>
      </c>
      <c r="N18" s="38">
        <v>14.28</v>
      </c>
      <c r="O18" s="39">
        <v>11449.26</v>
      </c>
      <c r="P18" s="39">
        <v>15470.89</v>
      </c>
      <c r="Q18" s="39">
        <v>62770.31</v>
      </c>
      <c r="R18" s="38"/>
    </row>
    <row r="19" spans="1:18" s="30" customFormat="1" ht="14.85" customHeight="1" x14ac:dyDescent="0.15">
      <c r="A19" s="36" t="s">
        <v>114</v>
      </c>
      <c r="B19" s="36" t="s">
        <v>127</v>
      </c>
      <c r="C19" s="37">
        <v>71592</v>
      </c>
      <c r="D19" s="38">
        <v>4.54</v>
      </c>
      <c r="E19" s="38">
        <v>3.99</v>
      </c>
      <c r="F19" s="38">
        <v>0.82</v>
      </c>
      <c r="G19" s="38">
        <v>1.93</v>
      </c>
      <c r="H19" s="69">
        <v>6.74</v>
      </c>
      <c r="I19" s="38">
        <v>2.73</v>
      </c>
      <c r="J19" s="38">
        <v>3.24</v>
      </c>
      <c r="K19" s="38">
        <v>17.25</v>
      </c>
      <c r="L19" s="38">
        <v>72.989999999999995</v>
      </c>
      <c r="M19" s="38">
        <v>18.95</v>
      </c>
      <c r="N19" s="38">
        <v>16.05</v>
      </c>
      <c r="O19" s="39">
        <v>8810.49</v>
      </c>
      <c r="P19" s="39">
        <v>10671.17</v>
      </c>
      <c r="Q19" s="39">
        <v>65556.210000000006</v>
      </c>
      <c r="R19" s="38"/>
    </row>
    <row r="20" spans="1:18" s="30" customFormat="1" ht="14.85" customHeight="1" x14ac:dyDescent="0.15">
      <c r="A20" s="36" t="s">
        <v>114</v>
      </c>
      <c r="B20" s="36" t="s">
        <v>128</v>
      </c>
      <c r="C20" s="37">
        <v>71601</v>
      </c>
      <c r="D20" s="38">
        <v>3.56</v>
      </c>
      <c r="E20" s="38">
        <v>4.04</v>
      </c>
      <c r="F20" s="38">
        <v>1.31</v>
      </c>
      <c r="G20" s="38">
        <v>2.4300000000000002</v>
      </c>
      <c r="H20" s="69">
        <v>7.7799999999999994</v>
      </c>
      <c r="I20" s="38">
        <v>2.23</v>
      </c>
      <c r="J20" s="38">
        <v>2.23</v>
      </c>
      <c r="K20" s="38">
        <v>15.8</v>
      </c>
      <c r="L20" s="38">
        <v>70.44</v>
      </c>
      <c r="M20" s="38">
        <v>20.85</v>
      </c>
      <c r="N20" s="38">
        <v>24.09</v>
      </c>
      <c r="O20" s="39">
        <v>10163.64</v>
      </c>
      <c r="P20" s="39">
        <v>9103.36</v>
      </c>
      <c r="Q20" s="39">
        <v>26719.22</v>
      </c>
      <c r="R20" s="38"/>
    </row>
    <row r="21" spans="1:18" s="30" customFormat="1" ht="14.85" customHeight="1" x14ac:dyDescent="0.15">
      <c r="A21" s="36" t="s">
        <v>114</v>
      </c>
      <c r="B21" s="36" t="s">
        <v>129</v>
      </c>
      <c r="C21" s="37">
        <v>70930</v>
      </c>
      <c r="D21" s="38">
        <v>5</v>
      </c>
      <c r="E21" s="38">
        <v>3.72</v>
      </c>
      <c r="F21" s="38">
        <v>1.78</v>
      </c>
      <c r="G21" s="38">
        <v>3.17</v>
      </c>
      <c r="H21" s="69">
        <v>8.67</v>
      </c>
      <c r="I21" s="38">
        <v>3.4</v>
      </c>
      <c r="J21" s="38">
        <v>1.58</v>
      </c>
      <c r="K21" s="38">
        <v>18.649999999999999</v>
      </c>
      <c r="L21" s="38">
        <v>64.77</v>
      </c>
      <c r="M21" s="38">
        <v>21.82</v>
      </c>
      <c r="N21" s="38">
        <v>17.16</v>
      </c>
      <c r="O21" s="39">
        <v>12042.22</v>
      </c>
      <c r="P21" s="39">
        <v>15862.25</v>
      </c>
      <c r="Q21" s="39">
        <v>59300.55</v>
      </c>
      <c r="R21" s="38"/>
    </row>
    <row r="22" spans="1:18" s="30" customFormat="1" ht="14.85" customHeight="1" x14ac:dyDescent="0.15">
      <c r="A22" s="36" t="s">
        <v>114</v>
      </c>
      <c r="B22" s="36" t="s">
        <v>130</v>
      </c>
      <c r="C22" s="37">
        <v>71602</v>
      </c>
      <c r="D22" s="38">
        <v>3.8</v>
      </c>
      <c r="E22" s="38">
        <v>2.69</v>
      </c>
      <c r="F22" s="38">
        <v>1.04</v>
      </c>
      <c r="G22" s="38">
        <v>2.0299999999999998</v>
      </c>
      <c r="H22" s="69">
        <v>5.76</v>
      </c>
      <c r="I22" s="38">
        <v>2.5</v>
      </c>
      <c r="J22" s="38">
        <v>1.67</v>
      </c>
      <c r="K22" s="38">
        <v>13.73</v>
      </c>
      <c r="L22" s="38">
        <v>67.010000000000005</v>
      </c>
      <c r="M22" s="38">
        <v>10.64</v>
      </c>
      <c r="N22" s="38">
        <v>9.8699999999999992</v>
      </c>
      <c r="O22" s="39">
        <v>5960.69</v>
      </c>
      <c r="P22" s="39">
        <v>10772.65</v>
      </c>
      <c r="Q22" s="39">
        <v>43136.54</v>
      </c>
      <c r="R22" s="38"/>
    </row>
    <row r="23" spans="1:18" s="30" customFormat="1" ht="14.85" customHeight="1" x14ac:dyDescent="0.15">
      <c r="A23" s="36" t="s">
        <v>114</v>
      </c>
      <c r="B23" s="36" t="s">
        <v>131</v>
      </c>
      <c r="C23" s="37">
        <v>71594</v>
      </c>
      <c r="D23" s="38">
        <v>5.28</v>
      </c>
      <c r="E23" s="38">
        <v>2.6</v>
      </c>
      <c r="F23" s="38">
        <v>0.67</v>
      </c>
      <c r="G23" s="38">
        <v>1.74</v>
      </c>
      <c r="H23" s="69">
        <v>5.01</v>
      </c>
      <c r="I23" s="38">
        <v>2.11</v>
      </c>
      <c r="J23" s="38">
        <v>2.71</v>
      </c>
      <c r="K23" s="38">
        <v>15.11</v>
      </c>
      <c r="L23" s="38">
        <v>74.45</v>
      </c>
      <c r="M23" s="38">
        <v>8.15</v>
      </c>
      <c r="N23" s="38">
        <v>10.26</v>
      </c>
      <c r="O23" s="39">
        <v>5691.77</v>
      </c>
      <c r="P23" s="39">
        <v>13124.61</v>
      </c>
      <c r="Q23" s="39">
        <v>61525.89</v>
      </c>
      <c r="R23" s="38"/>
    </row>
    <row r="24" spans="1:18" s="30" customFormat="1" ht="14.85" customHeight="1" x14ac:dyDescent="0.15">
      <c r="A24" s="36" t="s">
        <v>114</v>
      </c>
      <c r="B24" s="36" t="s">
        <v>132</v>
      </c>
      <c r="C24" s="37">
        <v>71248</v>
      </c>
      <c r="D24" s="38">
        <v>3.02</v>
      </c>
      <c r="E24" s="38">
        <v>4.1399999999999997</v>
      </c>
      <c r="F24" s="38">
        <v>1.57</v>
      </c>
      <c r="G24" s="38">
        <v>2.36</v>
      </c>
      <c r="H24" s="69">
        <v>8.07</v>
      </c>
      <c r="I24" s="38">
        <v>2.2000000000000002</v>
      </c>
      <c r="J24" s="38">
        <v>1.64</v>
      </c>
      <c r="K24" s="38">
        <v>14.93</v>
      </c>
      <c r="L24" s="38">
        <v>69.52</v>
      </c>
      <c r="M24" s="38">
        <v>11.83</v>
      </c>
      <c r="N24" s="38">
        <v>9.06</v>
      </c>
      <c r="O24" s="39">
        <v>8296.49</v>
      </c>
      <c r="P24" s="39">
        <v>10026</v>
      </c>
      <c r="Q24" s="39">
        <v>32307.599999999999</v>
      </c>
      <c r="R24" s="38"/>
    </row>
    <row r="25" spans="1:18" s="30" customFormat="1" ht="14.85" customHeight="1" x14ac:dyDescent="0.15">
      <c r="A25" s="36" t="s">
        <v>114</v>
      </c>
      <c r="B25" s="36" t="s">
        <v>133</v>
      </c>
      <c r="C25" s="37">
        <v>71050</v>
      </c>
      <c r="D25" s="38">
        <v>4.55</v>
      </c>
      <c r="E25" s="38">
        <v>4.3099999999999996</v>
      </c>
      <c r="F25" s="38">
        <v>1.2</v>
      </c>
      <c r="G25" s="38">
        <v>1.94</v>
      </c>
      <c r="H25" s="69">
        <v>7.4499999999999993</v>
      </c>
      <c r="I25" s="38">
        <v>3.31</v>
      </c>
      <c r="J25" s="38">
        <v>2.23</v>
      </c>
      <c r="K25" s="38">
        <v>17.55</v>
      </c>
      <c r="L25" s="38">
        <v>70.09</v>
      </c>
      <c r="M25" s="38">
        <v>14.49</v>
      </c>
      <c r="N25" s="38">
        <v>17.37</v>
      </c>
      <c r="O25" s="39">
        <v>8347.5300000000007</v>
      </c>
      <c r="P25" s="39">
        <v>11512.48</v>
      </c>
      <c r="Q25" s="39">
        <v>76483.259999999995</v>
      </c>
      <c r="R25" s="38"/>
    </row>
    <row r="26" spans="1:18" s="30" customFormat="1" ht="14.85" customHeight="1" x14ac:dyDescent="0.15">
      <c r="A26" s="36" t="s">
        <v>114</v>
      </c>
      <c r="B26" s="36" t="s">
        <v>134</v>
      </c>
      <c r="C26" s="37">
        <v>71159</v>
      </c>
      <c r="D26" s="38">
        <v>1.95</v>
      </c>
      <c r="E26" s="38">
        <v>2.44</v>
      </c>
      <c r="F26" s="38">
        <v>1.85</v>
      </c>
      <c r="G26" s="38">
        <v>1.76</v>
      </c>
      <c r="H26" s="69">
        <v>6.05</v>
      </c>
      <c r="I26" s="38">
        <v>2.7</v>
      </c>
      <c r="J26" s="38">
        <v>1.7</v>
      </c>
      <c r="K26" s="38">
        <v>12.38</v>
      </c>
      <c r="L26" s="38">
        <v>63.97</v>
      </c>
      <c r="M26" s="38">
        <v>21.45</v>
      </c>
      <c r="N26" s="38">
        <v>19.39</v>
      </c>
      <c r="O26" s="39">
        <v>11300.32</v>
      </c>
      <c r="P26" s="39">
        <v>10566.47</v>
      </c>
      <c r="Q26" s="39">
        <v>33308.54</v>
      </c>
      <c r="R26" s="38"/>
    </row>
    <row r="27" spans="1:18" s="30" customFormat="1" ht="14.85" customHeight="1" x14ac:dyDescent="0.15">
      <c r="A27" s="36" t="s">
        <v>114</v>
      </c>
      <c r="B27" s="36" t="s">
        <v>135</v>
      </c>
      <c r="C27" s="37">
        <v>71045</v>
      </c>
      <c r="D27" s="38">
        <v>2.73</v>
      </c>
      <c r="E27" s="38">
        <v>2.73</v>
      </c>
      <c r="F27" s="38">
        <v>1.58</v>
      </c>
      <c r="G27" s="38">
        <v>1.1399999999999999</v>
      </c>
      <c r="H27" s="69">
        <v>5.45</v>
      </c>
      <c r="I27" s="38">
        <v>2.56</v>
      </c>
      <c r="J27" s="38">
        <v>1.0900000000000001</v>
      </c>
      <c r="K27" s="38">
        <v>11.83</v>
      </c>
      <c r="L27" s="38">
        <v>68.72</v>
      </c>
      <c r="M27" s="38">
        <v>13.82</v>
      </c>
      <c r="N27" s="38">
        <v>11.29</v>
      </c>
      <c r="O27" s="39">
        <v>7875.61</v>
      </c>
      <c r="P27" s="39">
        <v>9158.32</v>
      </c>
      <c r="Q27" s="39">
        <v>23251.47</v>
      </c>
      <c r="R27" s="38"/>
    </row>
    <row r="28" spans="1:18" s="30" customFormat="1" ht="14.85" customHeight="1" x14ac:dyDescent="0.15">
      <c r="A28" s="36" t="s">
        <v>114</v>
      </c>
      <c r="B28" s="36" t="s">
        <v>136</v>
      </c>
      <c r="C28" s="37">
        <v>71024</v>
      </c>
      <c r="D28" s="38">
        <v>2.86</v>
      </c>
      <c r="E28" s="38">
        <v>4.62</v>
      </c>
      <c r="F28" s="38">
        <v>1.46</v>
      </c>
      <c r="G28" s="38">
        <v>1.96</v>
      </c>
      <c r="H28" s="69">
        <v>8.0399999999999991</v>
      </c>
      <c r="I28" s="38">
        <v>2.85</v>
      </c>
      <c r="J28" s="38">
        <v>1.92</v>
      </c>
      <c r="K28" s="38">
        <v>15.67</v>
      </c>
      <c r="L28" s="38">
        <v>69.37</v>
      </c>
      <c r="M28" s="38">
        <v>17.07</v>
      </c>
      <c r="N28" s="38">
        <v>20.27</v>
      </c>
      <c r="O28" s="39">
        <v>9416.0499999999993</v>
      </c>
      <c r="P28" s="39">
        <v>10701.39</v>
      </c>
      <c r="Q28" s="39">
        <v>33976.79</v>
      </c>
      <c r="R28" s="38"/>
    </row>
    <row r="29" spans="1:18" s="30" customFormat="1" ht="14.85" customHeight="1" x14ac:dyDescent="0.15">
      <c r="A29" s="36" t="s">
        <v>114</v>
      </c>
      <c r="B29" s="36" t="s">
        <v>137</v>
      </c>
      <c r="C29" s="37">
        <v>71031</v>
      </c>
      <c r="D29" s="38">
        <v>2.64</v>
      </c>
      <c r="E29" s="38">
        <v>2.99</v>
      </c>
      <c r="F29" s="38">
        <v>0.99</v>
      </c>
      <c r="G29" s="38">
        <v>1.61</v>
      </c>
      <c r="H29" s="69">
        <v>5.5900000000000007</v>
      </c>
      <c r="I29" s="38">
        <v>2.2000000000000002</v>
      </c>
      <c r="J29" s="38">
        <v>1.39</v>
      </c>
      <c r="K29" s="38">
        <v>11.81</v>
      </c>
      <c r="L29" s="38">
        <v>67.739999999999995</v>
      </c>
      <c r="M29" s="38">
        <v>11.94</v>
      </c>
      <c r="N29" s="38">
        <v>15.98</v>
      </c>
      <c r="O29" s="39">
        <v>7082.38</v>
      </c>
      <c r="P29" s="39">
        <v>9276.5300000000007</v>
      </c>
      <c r="Q29" s="39">
        <v>25929.7</v>
      </c>
      <c r="R29" s="38"/>
    </row>
    <row r="30" spans="1:18" s="30" customFormat="1" ht="14.85" customHeight="1" x14ac:dyDescent="0.15">
      <c r="A30" s="36" t="s">
        <v>114</v>
      </c>
      <c r="B30" s="36" t="s">
        <v>138</v>
      </c>
      <c r="C30" s="37">
        <v>700023</v>
      </c>
      <c r="D30" s="38">
        <v>5.27</v>
      </c>
      <c r="E30" s="38">
        <v>4.1100000000000003</v>
      </c>
      <c r="F30" s="38">
        <v>1.86</v>
      </c>
      <c r="G30" s="38">
        <v>3.07</v>
      </c>
      <c r="H30" s="69">
        <v>9.0400000000000009</v>
      </c>
      <c r="I30" s="38">
        <v>2.71</v>
      </c>
      <c r="J30" s="38">
        <v>2.12</v>
      </c>
      <c r="K30" s="38">
        <v>19.14</v>
      </c>
      <c r="L30" s="38">
        <v>69.8</v>
      </c>
      <c r="M30" s="38">
        <v>16.399999999999999</v>
      </c>
      <c r="N30" s="38">
        <v>15.25</v>
      </c>
      <c r="O30" s="39">
        <v>9827.3799999999992</v>
      </c>
      <c r="P30" s="39">
        <v>15144.99</v>
      </c>
      <c r="Q30" s="39">
        <v>48603.67</v>
      </c>
      <c r="R30" s="38"/>
    </row>
    <row r="31" spans="1:18" s="30" customFormat="1" ht="14.85" customHeight="1" x14ac:dyDescent="0.15">
      <c r="A31" s="36" t="s">
        <v>114</v>
      </c>
      <c r="B31" s="36" t="s">
        <v>139</v>
      </c>
      <c r="C31" s="37">
        <v>71188</v>
      </c>
      <c r="D31" s="38">
        <v>2.65</v>
      </c>
      <c r="E31" s="38">
        <v>3.57</v>
      </c>
      <c r="F31" s="38">
        <v>1.88</v>
      </c>
      <c r="G31" s="38">
        <v>1.74</v>
      </c>
      <c r="H31" s="69">
        <v>7.1899999999999995</v>
      </c>
      <c r="I31" s="38">
        <v>2.72</v>
      </c>
      <c r="J31" s="38">
        <v>1.07</v>
      </c>
      <c r="K31" s="38">
        <v>13.64</v>
      </c>
      <c r="L31" s="38">
        <v>67.3</v>
      </c>
      <c r="M31" s="38">
        <v>24.86</v>
      </c>
      <c r="N31" s="38">
        <v>20.6</v>
      </c>
      <c r="O31" s="39">
        <v>9848.69</v>
      </c>
      <c r="P31" s="39">
        <v>12451.21</v>
      </c>
      <c r="Q31" s="39">
        <v>46448.13</v>
      </c>
      <c r="R31" s="38"/>
    </row>
    <row r="32" spans="1:18" s="30" customFormat="1" ht="14.85" customHeight="1" x14ac:dyDescent="0.15">
      <c r="A32" s="36" t="s">
        <v>114</v>
      </c>
      <c r="B32" s="36" t="s">
        <v>140</v>
      </c>
      <c r="C32" s="37">
        <v>71595</v>
      </c>
      <c r="D32" s="38">
        <v>4</v>
      </c>
      <c r="E32" s="38">
        <v>3.84</v>
      </c>
      <c r="F32" s="38">
        <v>1.29</v>
      </c>
      <c r="G32" s="38">
        <v>1.67</v>
      </c>
      <c r="H32" s="69">
        <v>6.8</v>
      </c>
      <c r="I32" s="38">
        <v>2.42</v>
      </c>
      <c r="J32" s="38">
        <v>2.2999999999999998</v>
      </c>
      <c r="K32" s="38">
        <v>15.52</v>
      </c>
      <c r="L32" s="38">
        <v>73.650000000000006</v>
      </c>
      <c r="M32" s="38">
        <v>9.6999999999999993</v>
      </c>
      <c r="N32" s="38">
        <v>15.69</v>
      </c>
      <c r="O32" s="39">
        <v>7135.19</v>
      </c>
      <c r="P32" s="39">
        <v>10339.719999999999</v>
      </c>
      <c r="Q32" s="39">
        <v>54008.24</v>
      </c>
      <c r="R32" s="38"/>
    </row>
    <row r="33" spans="1:18" s="30" customFormat="1" ht="14.85" customHeight="1" x14ac:dyDescent="0.15">
      <c r="A33" s="36" t="s">
        <v>114</v>
      </c>
      <c r="B33" s="36" t="s">
        <v>141</v>
      </c>
      <c r="C33" s="37">
        <v>71507</v>
      </c>
      <c r="D33" s="38">
        <v>4.01</v>
      </c>
      <c r="E33" s="38">
        <v>6.62</v>
      </c>
      <c r="F33" s="38">
        <v>1.23</v>
      </c>
      <c r="G33" s="38">
        <v>1.99</v>
      </c>
      <c r="H33" s="69">
        <v>9.84</v>
      </c>
      <c r="I33" s="38">
        <v>2.09</v>
      </c>
      <c r="J33" s="38">
        <v>1.61</v>
      </c>
      <c r="K33" s="38">
        <v>17.55</v>
      </c>
      <c r="L33" s="38">
        <v>76.7</v>
      </c>
      <c r="M33" s="38">
        <v>25</v>
      </c>
      <c r="N33" s="38">
        <v>13.09</v>
      </c>
      <c r="O33" s="39">
        <v>17254.53</v>
      </c>
      <c r="P33" s="39">
        <v>12768.54</v>
      </c>
      <c r="Q33" s="39">
        <v>33043.120000000003</v>
      </c>
      <c r="R33" s="38"/>
    </row>
    <row r="34" spans="1:18" s="30" customFormat="1" ht="14.85" customHeight="1" x14ac:dyDescent="0.15">
      <c r="A34" s="36" t="s">
        <v>114</v>
      </c>
      <c r="B34" s="36" t="s">
        <v>142</v>
      </c>
      <c r="C34" s="37">
        <v>71063</v>
      </c>
      <c r="D34" s="38">
        <v>2.86</v>
      </c>
      <c r="E34" s="38">
        <v>3.62</v>
      </c>
      <c r="F34" s="38">
        <v>1.42</v>
      </c>
      <c r="G34" s="38">
        <v>2.4300000000000002</v>
      </c>
      <c r="H34" s="69">
        <v>7.4700000000000006</v>
      </c>
      <c r="I34" s="38">
        <v>3.8</v>
      </c>
      <c r="J34" s="38">
        <v>1.2</v>
      </c>
      <c r="K34" s="38">
        <v>15.34</v>
      </c>
      <c r="L34" s="38">
        <v>59.39</v>
      </c>
      <c r="M34" s="38">
        <v>15.26</v>
      </c>
      <c r="N34" s="38">
        <v>15.64</v>
      </c>
      <c r="O34" s="39">
        <v>7246.16</v>
      </c>
      <c r="P34" s="39">
        <v>10095.469999999999</v>
      </c>
      <c r="Q34" s="39">
        <v>31952.6</v>
      </c>
      <c r="R34" s="38"/>
    </row>
    <row r="35" spans="1:18" s="30" customFormat="1" ht="14.85" customHeight="1" x14ac:dyDescent="0.15">
      <c r="A35" s="36" t="s">
        <v>114</v>
      </c>
      <c r="B35" s="36" t="s">
        <v>143</v>
      </c>
      <c r="C35" s="37">
        <v>71662</v>
      </c>
      <c r="D35" s="38">
        <v>3.75</v>
      </c>
      <c r="E35" s="38">
        <v>3.56</v>
      </c>
      <c r="F35" s="38">
        <v>1.52</v>
      </c>
      <c r="G35" s="38">
        <v>1.76</v>
      </c>
      <c r="H35" s="69">
        <v>6.84</v>
      </c>
      <c r="I35" s="38">
        <v>1.96</v>
      </c>
      <c r="J35" s="38">
        <v>2.23</v>
      </c>
      <c r="K35" s="38">
        <v>14.78</v>
      </c>
      <c r="L35" s="38">
        <v>74.83</v>
      </c>
      <c r="M35" s="38">
        <v>10</v>
      </c>
      <c r="N35" s="38">
        <v>9.2899999999999991</v>
      </c>
      <c r="O35" s="39">
        <v>4765</v>
      </c>
      <c r="P35" s="39">
        <v>14508.88</v>
      </c>
      <c r="Q35" s="39">
        <v>25494.52</v>
      </c>
      <c r="R35" s="38"/>
    </row>
    <row r="36" spans="1:18" s="30" customFormat="1" ht="14.85" customHeight="1" x14ac:dyDescent="0.15">
      <c r="A36" s="36" t="s">
        <v>114</v>
      </c>
      <c r="B36" s="36" t="s">
        <v>144</v>
      </c>
      <c r="C36" s="37">
        <v>71054</v>
      </c>
      <c r="D36" s="38">
        <v>4.46</v>
      </c>
      <c r="E36" s="38">
        <v>3.89</v>
      </c>
      <c r="F36" s="38">
        <v>1.29</v>
      </c>
      <c r="G36" s="38">
        <v>1.8</v>
      </c>
      <c r="H36" s="69">
        <v>6.9799999999999995</v>
      </c>
      <c r="I36" s="38">
        <v>1.96</v>
      </c>
      <c r="J36" s="38">
        <v>1.72</v>
      </c>
      <c r="K36" s="38">
        <v>15.12</v>
      </c>
      <c r="L36" s="38">
        <v>75.13</v>
      </c>
      <c r="M36" s="38"/>
      <c r="N36" s="38">
        <v>9.92</v>
      </c>
      <c r="O36" s="39"/>
      <c r="P36" s="39">
        <v>13533.9</v>
      </c>
      <c r="Q36" s="39">
        <v>44793.58</v>
      </c>
      <c r="R36" s="38"/>
    </row>
    <row r="37" spans="1:18" s="30" customFormat="1" ht="14.85" customHeight="1" x14ac:dyDescent="0.15">
      <c r="A37" s="36" t="s">
        <v>114</v>
      </c>
      <c r="B37" s="36" t="s">
        <v>145</v>
      </c>
      <c r="C37" s="37">
        <v>71255</v>
      </c>
      <c r="D37" s="38">
        <v>5.17</v>
      </c>
      <c r="E37" s="38">
        <v>6.55</v>
      </c>
      <c r="F37" s="38">
        <v>1.98</v>
      </c>
      <c r="G37" s="38">
        <v>2.8</v>
      </c>
      <c r="H37" s="69">
        <v>11.329999999999998</v>
      </c>
      <c r="I37" s="38">
        <v>1.65</v>
      </c>
      <c r="J37" s="38">
        <v>1.82</v>
      </c>
      <c r="K37" s="38">
        <v>19.97</v>
      </c>
      <c r="L37" s="38">
        <v>77.73</v>
      </c>
      <c r="M37" s="38">
        <v>28.09</v>
      </c>
      <c r="N37" s="38">
        <v>16.38</v>
      </c>
      <c r="O37" s="39">
        <v>21442.48</v>
      </c>
      <c r="P37" s="39">
        <v>18027.22</v>
      </c>
      <c r="Q37" s="39">
        <v>39328.67</v>
      </c>
      <c r="R37" s="38"/>
    </row>
    <row r="38" spans="1:18" s="30" customFormat="1" ht="14.85" customHeight="1" x14ac:dyDescent="0.15">
      <c r="A38" s="36" t="s">
        <v>114</v>
      </c>
      <c r="B38" s="36" t="s">
        <v>146</v>
      </c>
      <c r="C38" s="37">
        <v>70067</v>
      </c>
      <c r="D38" s="38">
        <v>4.4800000000000004</v>
      </c>
      <c r="E38" s="38">
        <v>3.88</v>
      </c>
      <c r="F38" s="38">
        <v>2.08</v>
      </c>
      <c r="G38" s="38">
        <v>2.6</v>
      </c>
      <c r="H38" s="69">
        <v>8.56</v>
      </c>
      <c r="I38" s="38">
        <v>3</v>
      </c>
      <c r="J38" s="38">
        <v>2.08</v>
      </c>
      <c r="K38" s="38">
        <v>18.12</v>
      </c>
      <c r="L38" s="38">
        <v>69.09</v>
      </c>
      <c r="M38" s="38">
        <v>19.93</v>
      </c>
      <c r="N38" s="38">
        <v>16.96</v>
      </c>
      <c r="O38" s="39">
        <v>14388.9</v>
      </c>
      <c r="P38" s="39">
        <v>13465.68</v>
      </c>
      <c r="Q38" s="39">
        <v>40842.29</v>
      </c>
      <c r="R38" s="38"/>
    </row>
    <row r="39" spans="1:18" s="30" customFormat="1" ht="14.85" customHeight="1" x14ac:dyDescent="0.15">
      <c r="A39" s="36" t="s">
        <v>114</v>
      </c>
      <c r="B39" s="36" t="s">
        <v>147</v>
      </c>
      <c r="C39" s="37">
        <v>71270</v>
      </c>
      <c r="D39" s="38">
        <v>3.05</v>
      </c>
      <c r="E39" s="38">
        <v>3.88</v>
      </c>
      <c r="F39" s="38">
        <v>1.75</v>
      </c>
      <c r="G39" s="38">
        <v>2.31</v>
      </c>
      <c r="H39" s="69">
        <v>7.9399999999999995</v>
      </c>
      <c r="I39" s="38">
        <v>2.68</v>
      </c>
      <c r="J39" s="38">
        <v>2.12</v>
      </c>
      <c r="K39" s="38">
        <v>15.78</v>
      </c>
      <c r="L39" s="38">
        <v>68.44</v>
      </c>
      <c r="M39" s="38">
        <v>14.74</v>
      </c>
      <c r="N39" s="38">
        <v>16.12</v>
      </c>
      <c r="O39" s="39">
        <v>6799.24</v>
      </c>
      <c r="P39" s="39">
        <v>11018.06</v>
      </c>
      <c r="Q39" s="39">
        <v>50312.6</v>
      </c>
      <c r="R39" s="38"/>
    </row>
    <row r="40" spans="1:18" s="30" customFormat="1" ht="14.85" customHeight="1" x14ac:dyDescent="0.15">
      <c r="A40" s="36" t="s">
        <v>114</v>
      </c>
      <c r="B40" s="36" t="s">
        <v>148</v>
      </c>
      <c r="C40" s="37">
        <v>71510</v>
      </c>
      <c r="D40" s="38">
        <v>2.42</v>
      </c>
      <c r="E40" s="38">
        <v>2.79</v>
      </c>
      <c r="F40" s="38">
        <v>1.45</v>
      </c>
      <c r="G40" s="38">
        <v>1.49</v>
      </c>
      <c r="H40" s="69">
        <v>5.73</v>
      </c>
      <c r="I40" s="38">
        <v>2.31</v>
      </c>
      <c r="J40" s="38">
        <v>1.51</v>
      </c>
      <c r="K40" s="38">
        <v>11.97</v>
      </c>
      <c r="L40" s="38">
        <v>68.25</v>
      </c>
      <c r="M40" s="38">
        <v>11.14</v>
      </c>
      <c r="N40" s="38">
        <v>12.9</v>
      </c>
      <c r="O40" s="39">
        <v>8005.06</v>
      </c>
      <c r="P40" s="39">
        <v>7943.89</v>
      </c>
      <c r="Q40" s="39">
        <v>45338.53</v>
      </c>
      <c r="R40" s="38"/>
    </row>
  </sheetData>
  <mergeCells count="5">
    <mergeCell ref="D1:F1"/>
    <mergeCell ref="D2:L3"/>
    <mergeCell ref="M2:N4"/>
    <mergeCell ref="O2:Q3"/>
    <mergeCell ref="R2: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087B-CE95-47CF-8517-5A9FC0EBDACA}">
  <dimension ref="C1:F35"/>
  <sheetViews>
    <sheetView topLeftCell="A16" workbookViewId="0">
      <selection activeCell="F1" sqref="F1:F1048576"/>
    </sheetView>
  </sheetViews>
  <sheetFormatPr baseColWidth="10" defaultRowHeight="15" x14ac:dyDescent="0.25"/>
  <cols>
    <col min="3" max="3" width="44.7109375" bestFit="1" customWidth="1"/>
  </cols>
  <sheetData>
    <row r="1" spans="3:6" x14ac:dyDescent="0.25">
      <c r="D1" t="s">
        <v>275</v>
      </c>
      <c r="E1" t="s">
        <v>276</v>
      </c>
    </row>
    <row r="2" spans="3:6" x14ac:dyDescent="0.25">
      <c r="C2" t="s">
        <v>20</v>
      </c>
      <c r="D2" s="70">
        <v>83.333333333333343</v>
      </c>
      <c r="E2">
        <v>55.555555555555557</v>
      </c>
      <c r="F2" s="71">
        <v>138.88888888888891</v>
      </c>
    </row>
    <row r="3" spans="3:6" x14ac:dyDescent="0.25">
      <c r="C3" t="s">
        <v>22</v>
      </c>
      <c r="D3" s="70">
        <v>100</v>
      </c>
      <c r="E3">
        <v>66.666666666666671</v>
      </c>
      <c r="F3" s="71">
        <v>166.66666666666669</v>
      </c>
    </row>
    <row r="4" spans="3:6" x14ac:dyDescent="0.25">
      <c r="C4" t="s">
        <v>17</v>
      </c>
      <c r="D4" s="70">
        <v>83.333333333333343</v>
      </c>
      <c r="E4">
        <v>88.888888888888886</v>
      </c>
      <c r="F4" s="71">
        <v>172.22222222222223</v>
      </c>
    </row>
    <row r="5" spans="3:6" x14ac:dyDescent="0.25">
      <c r="C5" t="s">
        <v>26</v>
      </c>
      <c r="D5" s="70">
        <v>100</v>
      </c>
      <c r="E5">
        <v>50</v>
      </c>
      <c r="F5" s="71">
        <v>150</v>
      </c>
    </row>
    <row r="6" spans="3:6" x14ac:dyDescent="0.25">
      <c r="C6" t="s">
        <v>13</v>
      </c>
      <c r="D6" s="70">
        <v>100</v>
      </c>
      <c r="E6">
        <v>77.777777777777771</v>
      </c>
      <c r="F6" s="71">
        <v>177.77777777777777</v>
      </c>
    </row>
    <row r="7" spans="3:6" x14ac:dyDescent="0.25">
      <c r="C7" t="s">
        <v>11</v>
      </c>
      <c r="D7" s="70">
        <v>66.666666666666671</v>
      </c>
      <c r="E7">
        <v>83.333333333333343</v>
      </c>
      <c r="F7" s="71">
        <v>150</v>
      </c>
    </row>
    <row r="8" spans="3:6" x14ac:dyDescent="0.25">
      <c r="C8" t="s">
        <v>15</v>
      </c>
      <c r="D8" s="70">
        <v>100</v>
      </c>
      <c r="E8">
        <v>70</v>
      </c>
      <c r="F8" s="71">
        <v>170</v>
      </c>
    </row>
    <row r="9" spans="3:6" x14ac:dyDescent="0.25">
      <c r="C9" t="s">
        <v>16</v>
      </c>
      <c r="D9" s="70">
        <v>100</v>
      </c>
      <c r="E9">
        <v>62.5</v>
      </c>
      <c r="F9" s="71">
        <v>162.5</v>
      </c>
    </row>
    <row r="10" spans="3:6" x14ac:dyDescent="0.25">
      <c r="C10" t="s">
        <v>29</v>
      </c>
      <c r="D10" s="70">
        <v>100</v>
      </c>
      <c r="E10">
        <v>100</v>
      </c>
      <c r="F10" s="71">
        <v>200</v>
      </c>
    </row>
    <row r="11" spans="3:6" x14ac:dyDescent="0.25">
      <c r="C11" t="s">
        <v>19</v>
      </c>
      <c r="D11" s="70">
        <v>100</v>
      </c>
      <c r="E11">
        <v>25</v>
      </c>
      <c r="F11" s="71">
        <v>125</v>
      </c>
    </row>
    <row r="12" spans="3:6" x14ac:dyDescent="0.25">
      <c r="C12" t="s">
        <v>40</v>
      </c>
      <c r="D12" s="70">
        <v>100</v>
      </c>
      <c r="E12">
        <v>100</v>
      </c>
      <c r="F12" s="71">
        <v>200</v>
      </c>
    </row>
    <row r="13" spans="3:6" x14ac:dyDescent="0.25">
      <c r="C13" t="s">
        <v>8</v>
      </c>
      <c r="D13" s="70">
        <v>100</v>
      </c>
      <c r="E13">
        <v>80</v>
      </c>
      <c r="F13" s="71">
        <v>180</v>
      </c>
    </row>
    <row r="14" spans="3:6" x14ac:dyDescent="0.25">
      <c r="C14" t="s">
        <v>36</v>
      </c>
      <c r="D14" s="70">
        <v>100</v>
      </c>
      <c r="E14">
        <v>69.230769230769226</v>
      </c>
      <c r="F14" s="71">
        <v>169.23076923076923</v>
      </c>
    </row>
    <row r="15" spans="3:6" x14ac:dyDescent="0.25">
      <c r="C15" t="s">
        <v>24</v>
      </c>
      <c r="D15" s="70">
        <v>80</v>
      </c>
      <c r="E15">
        <v>50</v>
      </c>
      <c r="F15" s="71">
        <v>130</v>
      </c>
    </row>
    <row r="16" spans="3:6" x14ac:dyDescent="0.25">
      <c r="C16" t="s">
        <v>33</v>
      </c>
      <c r="D16" s="70">
        <v>100</v>
      </c>
      <c r="E16">
        <v>66.666666666666671</v>
      </c>
      <c r="F16" s="71">
        <v>166.66666666666669</v>
      </c>
    </row>
    <row r="17" spans="3:6" x14ac:dyDescent="0.25">
      <c r="C17" t="s">
        <v>30</v>
      </c>
      <c r="D17" s="70">
        <v>100</v>
      </c>
      <c r="E17">
        <v>90</v>
      </c>
      <c r="F17" s="71">
        <v>190</v>
      </c>
    </row>
    <row r="18" spans="3:6" x14ac:dyDescent="0.25">
      <c r="C18" t="s">
        <v>23</v>
      </c>
      <c r="D18" s="70">
        <v>100</v>
      </c>
      <c r="E18">
        <v>71.428571428571431</v>
      </c>
      <c r="F18" s="71">
        <v>171.42857142857144</v>
      </c>
    </row>
    <row r="19" spans="3:6" x14ac:dyDescent="0.25">
      <c r="C19" t="s">
        <v>21</v>
      </c>
      <c r="D19" s="70">
        <v>100</v>
      </c>
      <c r="E19">
        <v>100</v>
      </c>
      <c r="F19" s="71">
        <v>200</v>
      </c>
    </row>
    <row r="20" spans="3:6" x14ac:dyDescent="0.25">
      <c r="C20" t="s">
        <v>25</v>
      </c>
      <c r="D20" s="70">
        <v>100</v>
      </c>
      <c r="E20">
        <v>100</v>
      </c>
      <c r="F20" s="71">
        <v>200</v>
      </c>
    </row>
    <row r="21" spans="3:6" x14ac:dyDescent="0.25">
      <c r="C21" t="s">
        <v>39</v>
      </c>
      <c r="D21" s="70">
        <v>100</v>
      </c>
      <c r="E21">
        <v>85.714285714285722</v>
      </c>
      <c r="F21" s="71">
        <v>185.71428571428572</v>
      </c>
    </row>
    <row r="22" spans="3:6" x14ac:dyDescent="0.25">
      <c r="C22" t="s">
        <v>10</v>
      </c>
      <c r="D22" s="70">
        <v>80</v>
      </c>
      <c r="E22">
        <v>71.428571428571431</v>
      </c>
      <c r="F22" s="71">
        <v>151.42857142857144</v>
      </c>
    </row>
    <row r="23" spans="3:6" x14ac:dyDescent="0.25">
      <c r="C23" t="s">
        <v>9</v>
      </c>
      <c r="D23" s="70">
        <v>100</v>
      </c>
      <c r="E23">
        <v>77.777777777777771</v>
      </c>
      <c r="F23" s="71">
        <v>177.77777777777777</v>
      </c>
    </row>
    <row r="24" spans="3:6" x14ac:dyDescent="0.25">
      <c r="C24" t="s">
        <v>34</v>
      </c>
      <c r="D24" s="70">
        <v>100</v>
      </c>
      <c r="E24">
        <v>66.666666666666671</v>
      </c>
      <c r="F24" s="71">
        <v>166.66666666666669</v>
      </c>
    </row>
    <row r="25" spans="3:6" x14ac:dyDescent="0.25">
      <c r="C25" t="s">
        <v>14</v>
      </c>
      <c r="D25" s="70">
        <v>100</v>
      </c>
      <c r="E25">
        <v>70</v>
      </c>
      <c r="F25" s="71">
        <v>170</v>
      </c>
    </row>
    <row r="26" spans="3:6" x14ac:dyDescent="0.25">
      <c r="C26" t="s">
        <v>7</v>
      </c>
      <c r="D26" s="70">
        <v>50</v>
      </c>
      <c r="E26">
        <v>77.777777777777771</v>
      </c>
      <c r="F26" s="71">
        <v>127.77777777777777</v>
      </c>
    </row>
    <row r="27" spans="3:6" x14ac:dyDescent="0.25">
      <c r="C27" t="s">
        <v>12</v>
      </c>
      <c r="D27" s="70">
        <v>100</v>
      </c>
      <c r="E27">
        <v>81.25</v>
      </c>
      <c r="F27" s="71">
        <v>181.25</v>
      </c>
    </row>
    <row r="28" spans="3:6" x14ac:dyDescent="0.25">
      <c r="C28" t="s">
        <v>37</v>
      </c>
      <c r="D28" s="70">
        <v>100</v>
      </c>
      <c r="E28">
        <v>87.5</v>
      </c>
      <c r="F28" s="71">
        <v>187.5</v>
      </c>
    </row>
    <row r="29" spans="3:6" x14ac:dyDescent="0.25">
      <c r="C29" t="s">
        <v>27</v>
      </c>
      <c r="D29" s="70">
        <v>75</v>
      </c>
      <c r="E29">
        <v>83.333333333333343</v>
      </c>
      <c r="F29" s="71">
        <v>158.33333333333334</v>
      </c>
    </row>
    <row r="30" spans="3:6" x14ac:dyDescent="0.25">
      <c r="C30" t="s">
        <v>28</v>
      </c>
      <c r="D30" s="70">
        <v>100</v>
      </c>
      <c r="E30">
        <v>87.5</v>
      </c>
      <c r="F30" s="71">
        <v>187.5</v>
      </c>
    </row>
    <row r="31" spans="3:6" x14ac:dyDescent="0.25">
      <c r="C31" t="s">
        <v>31</v>
      </c>
      <c r="D31" s="70">
        <v>100</v>
      </c>
      <c r="E31">
        <v>63.636363636363633</v>
      </c>
      <c r="F31" s="71">
        <v>163.63636363636363</v>
      </c>
    </row>
    <row r="32" spans="3:6" x14ac:dyDescent="0.25">
      <c r="C32" t="s">
        <v>35</v>
      </c>
      <c r="D32" s="70">
        <v>100</v>
      </c>
      <c r="E32">
        <v>81.818181818181813</v>
      </c>
      <c r="F32" s="71">
        <v>181.81818181818181</v>
      </c>
    </row>
    <row r="33" spans="3:6" x14ac:dyDescent="0.25">
      <c r="C33" t="s">
        <v>18</v>
      </c>
      <c r="D33" s="70">
        <v>100</v>
      </c>
      <c r="E33">
        <v>100</v>
      </c>
      <c r="F33" s="71">
        <v>200</v>
      </c>
    </row>
    <row r="34" spans="3:6" x14ac:dyDescent="0.25">
      <c r="C34" t="s">
        <v>38</v>
      </c>
      <c r="D34" s="70">
        <v>0</v>
      </c>
      <c r="E34">
        <v>66.666666666666671</v>
      </c>
      <c r="F34" s="71">
        <v>66.666666666666671</v>
      </c>
    </row>
    <row r="35" spans="3:6" x14ac:dyDescent="0.25">
      <c r="C35" t="s">
        <v>32</v>
      </c>
      <c r="D35" s="70">
        <v>100</v>
      </c>
      <c r="E35">
        <v>55.555555555555557</v>
      </c>
      <c r="F35" s="71">
        <v>155.55555555555554</v>
      </c>
    </row>
  </sheetData>
  <phoneticPr fontId="1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CEF9-3F60-4FBD-AF6C-115E8D93788E}">
  <dimension ref="A1:D34"/>
  <sheetViews>
    <sheetView workbookViewId="0">
      <selection sqref="A1:A1048576"/>
    </sheetView>
  </sheetViews>
  <sheetFormatPr baseColWidth="10" defaultRowHeight="15" x14ac:dyDescent="0.25"/>
  <cols>
    <col min="1" max="1" width="44.7109375" bestFit="1" customWidth="1"/>
    <col min="2" max="3" width="6" bestFit="1" customWidth="1"/>
    <col min="4" max="4" width="11.42578125" style="26"/>
  </cols>
  <sheetData>
    <row r="1" spans="1:4" x14ac:dyDescent="0.25">
      <c r="A1" t="s">
        <v>20</v>
      </c>
      <c r="B1">
        <v>12101</v>
      </c>
      <c r="C1">
        <v>6315</v>
      </c>
      <c r="D1" s="26">
        <v>0.52185769771093293</v>
      </c>
    </row>
    <row r="2" spans="1:4" x14ac:dyDescent="0.25">
      <c r="A2" t="s">
        <v>21</v>
      </c>
      <c r="B2">
        <v>9267</v>
      </c>
      <c r="C2">
        <v>4617</v>
      </c>
      <c r="D2" s="26">
        <v>0.49821948850760767</v>
      </c>
    </row>
    <row r="3" spans="1:4" x14ac:dyDescent="0.25">
      <c r="A3" t="s">
        <v>22</v>
      </c>
      <c r="B3">
        <v>9648</v>
      </c>
      <c r="C3">
        <v>4964</v>
      </c>
      <c r="D3" s="26">
        <v>0.51451077943615253</v>
      </c>
    </row>
    <row r="4" spans="1:4" x14ac:dyDescent="0.25">
      <c r="A4" t="s">
        <v>25</v>
      </c>
      <c r="B4">
        <v>17021</v>
      </c>
      <c r="C4">
        <v>8422</v>
      </c>
      <c r="D4" s="26">
        <v>0.49480054050878325</v>
      </c>
    </row>
    <row r="5" spans="1:4" x14ac:dyDescent="0.25">
      <c r="A5" t="s">
        <v>17</v>
      </c>
      <c r="B5">
        <v>13566</v>
      </c>
      <c r="C5">
        <v>7547</v>
      </c>
      <c r="D5" s="26">
        <v>0.55631726374760426</v>
      </c>
    </row>
    <row r="6" spans="1:4" x14ac:dyDescent="0.25">
      <c r="A6" t="s">
        <v>39</v>
      </c>
      <c r="B6">
        <v>10430</v>
      </c>
      <c r="C6">
        <v>4538</v>
      </c>
      <c r="D6" s="26">
        <v>0.43509108341323105</v>
      </c>
    </row>
    <row r="7" spans="1:4" x14ac:dyDescent="0.25">
      <c r="A7" t="s">
        <v>29</v>
      </c>
      <c r="B7">
        <v>16639</v>
      </c>
      <c r="C7">
        <v>9014</v>
      </c>
      <c r="D7" s="26">
        <v>0.54173928721677989</v>
      </c>
    </row>
    <row r="8" spans="1:4" x14ac:dyDescent="0.25">
      <c r="A8" t="s">
        <v>26</v>
      </c>
      <c r="B8">
        <v>8818</v>
      </c>
      <c r="C8">
        <v>4735</v>
      </c>
      <c r="D8" s="26">
        <v>0.53696983442957591</v>
      </c>
    </row>
    <row r="9" spans="1:4" x14ac:dyDescent="0.25">
      <c r="A9" t="s">
        <v>19</v>
      </c>
      <c r="B9">
        <v>11131</v>
      </c>
      <c r="C9">
        <v>6283</v>
      </c>
      <c r="D9" s="26">
        <v>0.56445961728505978</v>
      </c>
    </row>
    <row r="10" spans="1:4" x14ac:dyDescent="0.25">
      <c r="A10" t="s">
        <v>40</v>
      </c>
      <c r="B10">
        <v>9358</v>
      </c>
      <c r="C10">
        <v>4803</v>
      </c>
      <c r="D10" s="26">
        <v>0.51325069459286177</v>
      </c>
    </row>
    <row r="11" spans="1:4" x14ac:dyDescent="0.25">
      <c r="A11" t="s">
        <v>37</v>
      </c>
      <c r="B11">
        <v>14012</v>
      </c>
      <c r="C11">
        <v>6878</v>
      </c>
      <c r="D11" s="26">
        <v>0.49086497288038822</v>
      </c>
    </row>
    <row r="12" spans="1:4" x14ac:dyDescent="0.25">
      <c r="A12" t="s">
        <v>10</v>
      </c>
      <c r="B12">
        <v>16543</v>
      </c>
      <c r="C12">
        <v>9064</v>
      </c>
      <c r="D12" s="26">
        <v>0.5479054585020855</v>
      </c>
    </row>
    <row r="13" spans="1:4" x14ac:dyDescent="0.25">
      <c r="A13" t="s">
        <v>8</v>
      </c>
      <c r="B13">
        <v>21029</v>
      </c>
      <c r="C13">
        <v>11665</v>
      </c>
      <c r="D13" s="26">
        <v>0.55471016215702129</v>
      </c>
    </row>
    <row r="14" spans="1:4" x14ac:dyDescent="0.25">
      <c r="A14" t="s">
        <v>36</v>
      </c>
      <c r="B14">
        <v>5901</v>
      </c>
      <c r="C14">
        <v>2951</v>
      </c>
      <c r="D14" s="26">
        <v>0.50008473140145737</v>
      </c>
    </row>
    <row r="15" spans="1:4" x14ac:dyDescent="0.25">
      <c r="A15" t="s">
        <v>9</v>
      </c>
      <c r="B15">
        <v>19177</v>
      </c>
      <c r="C15">
        <v>10044</v>
      </c>
      <c r="D15" s="26">
        <v>0.52375241174323406</v>
      </c>
    </row>
    <row r="16" spans="1:4" x14ac:dyDescent="0.25">
      <c r="A16" t="s">
        <v>24</v>
      </c>
      <c r="B16">
        <v>8627</v>
      </c>
      <c r="C16">
        <v>4089</v>
      </c>
      <c r="D16" s="26">
        <v>0.47397704880027819</v>
      </c>
    </row>
    <row r="17" spans="1:4" x14ac:dyDescent="0.25">
      <c r="A17" t="s">
        <v>33</v>
      </c>
      <c r="B17">
        <v>18226</v>
      </c>
      <c r="C17">
        <v>9510</v>
      </c>
      <c r="D17" s="26">
        <v>0.52178206957094264</v>
      </c>
    </row>
    <row r="18" spans="1:4" x14ac:dyDescent="0.25">
      <c r="A18" t="s">
        <v>34</v>
      </c>
      <c r="B18">
        <v>11759</v>
      </c>
      <c r="C18">
        <v>5552</v>
      </c>
      <c r="D18" s="26">
        <v>0.47214899226124668</v>
      </c>
    </row>
    <row r="19" spans="1:4" x14ac:dyDescent="0.25">
      <c r="A19" t="s">
        <v>30</v>
      </c>
      <c r="B19">
        <v>17389</v>
      </c>
      <c r="C19">
        <v>9695</v>
      </c>
      <c r="D19" s="26">
        <v>0.55753637356949792</v>
      </c>
    </row>
    <row r="20" spans="1:4" x14ac:dyDescent="0.25">
      <c r="A20" t="s">
        <v>13</v>
      </c>
      <c r="B20">
        <v>14166</v>
      </c>
      <c r="C20">
        <v>7467</v>
      </c>
      <c r="D20" s="26">
        <v>0.52710715798390517</v>
      </c>
    </row>
    <row r="21" spans="1:4" x14ac:dyDescent="0.25">
      <c r="A21" t="s">
        <v>27</v>
      </c>
      <c r="B21">
        <v>16082</v>
      </c>
      <c r="C21">
        <v>7934</v>
      </c>
      <c r="D21" s="26">
        <v>0.49334659868175601</v>
      </c>
    </row>
    <row r="22" spans="1:4" x14ac:dyDescent="0.25">
      <c r="A22" t="s">
        <v>28</v>
      </c>
      <c r="B22">
        <v>18585</v>
      </c>
      <c r="C22">
        <v>9437</v>
      </c>
      <c r="D22" s="26">
        <v>0.50777508743610433</v>
      </c>
    </row>
    <row r="23" spans="1:4" x14ac:dyDescent="0.25">
      <c r="A23" t="s">
        <v>31</v>
      </c>
      <c r="B23">
        <v>18991</v>
      </c>
      <c r="C23">
        <v>9690</v>
      </c>
      <c r="D23" s="26">
        <v>0.51024169343373171</v>
      </c>
    </row>
    <row r="24" spans="1:4" x14ac:dyDescent="0.25">
      <c r="A24" t="s">
        <v>14</v>
      </c>
      <c r="B24">
        <v>18818</v>
      </c>
      <c r="C24">
        <v>10150</v>
      </c>
      <c r="D24" s="26">
        <v>0.53937719205016477</v>
      </c>
    </row>
    <row r="25" spans="1:4" x14ac:dyDescent="0.25">
      <c r="A25" t="s">
        <v>11</v>
      </c>
      <c r="B25">
        <v>12405</v>
      </c>
      <c r="C25">
        <v>6579</v>
      </c>
      <c r="D25" s="26">
        <v>0.53035066505441353</v>
      </c>
    </row>
    <row r="26" spans="1:4" x14ac:dyDescent="0.25">
      <c r="A26" t="s">
        <v>23</v>
      </c>
      <c r="B26">
        <v>15506</v>
      </c>
      <c r="C26">
        <v>8446</v>
      </c>
      <c r="D26" s="26">
        <v>0.54469237714433127</v>
      </c>
    </row>
    <row r="27" spans="1:4" x14ac:dyDescent="0.25">
      <c r="A27" t="s">
        <v>15</v>
      </c>
      <c r="B27">
        <v>15483</v>
      </c>
      <c r="C27">
        <v>8078</v>
      </c>
      <c r="D27" s="26">
        <v>0.52173351417683911</v>
      </c>
    </row>
    <row r="28" spans="1:4" x14ac:dyDescent="0.25">
      <c r="A28" t="s">
        <v>35</v>
      </c>
      <c r="B28">
        <v>12392</v>
      </c>
      <c r="C28">
        <v>6476</v>
      </c>
      <c r="D28" s="26">
        <v>0.52259522272433834</v>
      </c>
    </row>
    <row r="29" spans="1:4" x14ac:dyDescent="0.25">
      <c r="A29" t="s">
        <v>18</v>
      </c>
      <c r="B29">
        <v>13960</v>
      </c>
      <c r="C29">
        <v>7400</v>
      </c>
      <c r="D29" s="26">
        <v>0.53008595988538687</v>
      </c>
    </row>
    <row r="30" spans="1:4" x14ac:dyDescent="0.25">
      <c r="A30" t="s">
        <v>38</v>
      </c>
      <c r="B30">
        <v>11279</v>
      </c>
      <c r="C30">
        <v>5801</v>
      </c>
      <c r="D30" s="26">
        <v>0.51431864526997073</v>
      </c>
    </row>
    <row r="31" spans="1:4" x14ac:dyDescent="0.25">
      <c r="A31" t="s">
        <v>7</v>
      </c>
      <c r="B31">
        <v>21066</v>
      </c>
      <c r="C31">
        <v>10684</v>
      </c>
      <c r="D31" s="26">
        <v>0.50716794835279599</v>
      </c>
    </row>
    <row r="32" spans="1:4" x14ac:dyDescent="0.25">
      <c r="A32" t="s">
        <v>12</v>
      </c>
      <c r="B32">
        <v>17011</v>
      </c>
      <c r="C32">
        <v>8763</v>
      </c>
      <c r="D32" s="26">
        <v>0.51513726412321437</v>
      </c>
    </row>
    <row r="33" spans="1:4" x14ac:dyDescent="0.25">
      <c r="A33" t="s">
        <v>16</v>
      </c>
      <c r="B33">
        <v>13352</v>
      </c>
      <c r="C33">
        <v>7375</v>
      </c>
      <c r="D33" s="26">
        <v>0.55235170760934693</v>
      </c>
    </row>
    <row r="34" spans="1:4" x14ac:dyDescent="0.25">
      <c r="A34" t="s">
        <v>32</v>
      </c>
      <c r="B34">
        <v>8602</v>
      </c>
      <c r="C34">
        <v>4486</v>
      </c>
      <c r="D34" s="26">
        <v>0.52150662636596146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Performance OD au 062025</vt:lpstr>
      <vt:lpstr>Solde Ptf</vt:lpstr>
      <vt:lpstr>Prdvt Prime</vt:lpstr>
      <vt:lpstr>Tx de chutes</vt:lpstr>
      <vt:lpstr>R NPS</vt:lpstr>
      <vt:lpstr>Solde eff</vt:lpstr>
      <vt:lpstr>Prdvt</vt:lpstr>
      <vt:lpstr>Rétention </vt:lpstr>
      <vt:lpstr>Multi equipement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2025-01-09T06:38:15Z</dcterms:created>
  <dcterms:modified xsi:type="dcterms:W3CDTF">2025-06-24T12:11:13Z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2025-01-09T06:41:05Z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e919aa37-11c6-42a4-8c88-3a187ab0c25a</vt:lpwstr>
  </property>
  <property fmtid="{D5CDD505-2E9C-101B-9397-08002B2CF9AE}" pid="8" name="MSIP_Label_5bf4bb52-9e9d-4296-940a-59002820a53c_ContentBits">
    <vt:lpwstr>0</vt:lpwstr>
  </property>
</Properties>
</file>