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pa0367\2025\Compétition\Résultats Sprints\Classement OD\"/>
    </mc:Choice>
  </mc:AlternateContent>
  <xr:revisionPtr revIDLastSave="0" documentId="13_ncr:1_{93FAA591-22AE-4F11-9B5B-F2145BAAD201}" xr6:coauthVersionLast="47" xr6:coauthVersionMax="47" xr10:uidLastSave="{00000000-0000-0000-0000-000000000000}"/>
  <workbookProtection workbookAlgorithmName="SHA-512" workbookHashValue="0TtSPIRrRAyGkTL2rmk1uYaz6Je2ygs84i9spLLeSQdYbqwxHY9dOATnrIEt+oacRY+4Nb7I+afLwySWyYaUTg==" workbookSaltValue="9b/182F5pY7WjgcejmdT+w==" workbookSpinCount="100000" lockStructure="1"/>
  <bookViews>
    <workbookView xWindow="-120" yWindow="-120" windowWidth="25440" windowHeight="15390" xr2:uid="{F8D1A1D4-CAA3-4984-ABF5-53CBFED29556}"/>
  </bookViews>
  <sheets>
    <sheet name="Evolution OD au 022025" sheetId="1" r:id="rId1"/>
    <sheet name="Feuil8" sheetId="9" state="hidden" r:id="rId2"/>
    <sheet name="Feuil9" sheetId="10" state="hidden" r:id="rId3"/>
    <sheet name="Feuil7" sheetId="8" state="hidden" r:id="rId4"/>
    <sheet name="Feuil6" sheetId="7" state="hidden" r:id="rId5"/>
    <sheet name="Feuil5" sheetId="6" state="hidden" r:id="rId6"/>
    <sheet name="Feuil2" sheetId="3" state="hidden" r:id="rId7"/>
    <sheet name="Feuil1" sheetId="2" state="hidden" r:id="rId8"/>
  </sheets>
  <externalReferences>
    <externalReference r:id="rId9"/>
  </externalReferences>
  <definedNames>
    <definedName name="_xlnm._FilterDatabase" localSheetId="0" hidden="1">'Evolution OD au 022025'!$A$14:$AB$48</definedName>
    <definedName name="_xlnm._FilterDatabase" localSheetId="7" hidden="1">Feuil1!$A$1:$AT$1</definedName>
  </definedNames>
  <calcPr calcId="191029"/>
  <pivotCaches>
    <pivotCache cacheId="58" r:id="rId10"/>
    <pivotCache cacheId="64" r:id="rId11"/>
    <pivotCache cacheId="68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" i="8" l="1"/>
  <c r="M4" i="8"/>
  <c r="M5" i="8"/>
  <c r="M6" i="8"/>
  <c r="M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2" i="8"/>
  <c r="F3" i="6" l="1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2" i="6"/>
  <c r="AA25" i="2" l="1"/>
  <c r="AA28" i="2"/>
  <c r="AA16" i="2"/>
  <c r="AA32" i="2"/>
  <c r="AA33" i="2"/>
  <c r="AA3" i="2"/>
  <c r="AA14" i="2"/>
  <c r="AA29" i="2"/>
  <c r="AA5" i="2"/>
  <c r="AA8" i="2"/>
  <c r="AA13" i="2"/>
  <c r="AA27" i="2"/>
  <c r="AA18" i="2"/>
  <c r="AA34" i="2"/>
  <c r="AA24" i="2"/>
  <c r="AA21" i="2"/>
  <c r="AA6" i="2"/>
  <c r="AA19" i="2"/>
  <c r="AA23" i="2"/>
  <c r="AA10" i="2"/>
  <c r="AA26" i="2"/>
  <c r="AA30" i="2"/>
  <c r="AA31" i="2"/>
  <c r="AA9" i="2"/>
  <c r="AA2" i="2"/>
  <c r="AA35" i="2"/>
  <c r="AA12" i="2"/>
  <c r="AA11" i="2"/>
  <c r="AA4" i="2"/>
  <c r="AA15" i="2"/>
  <c r="AA7" i="2"/>
  <c r="AA17" i="2"/>
  <c r="AA22" i="2"/>
  <c r="AA20" i="2"/>
  <c r="AD25" i="2"/>
  <c r="AD28" i="2"/>
  <c r="AD16" i="2"/>
  <c r="AD32" i="2"/>
  <c r="AD33" i="2"/>
  <c r="AD3" i="2"/>
  <c r="AD14" i="2"/>
  <c r="AD29" i="2"/>
  <c r="AD5" i="2"/>
  <c r="AD8" i="2"/>
  <c r="AD13" i="2"/>
  <c r="AD27" i="2"/>
  <c r="AD18" i="2"/>
  <c r="AD34" i="2"/>
  <c r="AD24" i="2"/>
  <c r="AD21" i="2"/>
  <c r="AD6" i="2"/>
  <c r="AD19" i="2"/>
  <c r="AD23" i="2"/>
  <c r="AD10" i="2"/>
  <c r="AD26" i="2"/>
  <c r="AD30" i="2"/>
  <c r="AD31" i="2"/>
  <c r="AD9" i="2"/>
  <c r="AD2" i="2"/>
  <c r="AD35" i="2"/>
  <c r="AD12" i="2"/>
  <c r="AD11" i="2"/>
  <c r="AD4" i="2"/>
  <c r="AD15" i="2"/>
  <c r="AD7" i="2"/>
  <c r="AD17" i="2"/>
  <c r="AD22" i="2"/>
  <c r="AD20" i="2"/>
  <c r="AS25" i="2" l="1"/>
  <c r="AT25" i="2" s="1"/>
  <c r="AS28" i="2"/>
  <c r="AT28" i="2" s="1"/>
  <c r="AS16" i="2"/>
  <c r="AT16" i="2" s="1"/>
  <c r="AS32" i="2"/>
  <c r="AT32" i="2" s="1"/>
  <c r="AS33" i="2"/>
  <c r="AT33" i="2" s="1"/>
  <c r="AS3" i="2"/>
  <c r="AT3" i="2" s="1"/>
  <c r="AS14" i="2"/>
  <c r="AT14" i="2" s="1"/>
  <c r="AS29" i="2"/>
  <c r="AT29" i="2" s="1"/>
  <c r="AS5" i="2"/>
  <c r="AT5" i="2" s="1"/>
  <c r="AS8" i="2"/>
  <c r="AT8" i="2" s="1"/>
  <c r="AS13" i="2"/>
  <c r="AT13" i="2" s="1"/>
  <c r="AS27" i="2"/>
  <c r="AT27" i="2" s="1"/>
  <c r="AS18" i="2"/>
  <c r="AT18" i="2" s="1"/>
  <c r="AS34" i="2"/>
  <c r="AT34" i="2" s="1"/>
  <c r="AS24" i="2"/>
  <c r="AT24" i="2" s="1"/>
  <c r="AS21" i="2"/>
  <c r="AT21" i="2" s="1"/>
  <c r="AS6" i="2"/>
  <c r="AT6" i="2" s="1"/>
  <c r="AS19" i="2"/>
  <c r="AT19" i="2" s="1"/>
  <c r="AS23" i="2"/>
  <c r="AT23" i="2" s="1"/>
  <c r="AS10" i="2"/>
  <c r="AT10" i="2" s="1"/>
  <c r="AS26" i="2"/>
  <c r="AT26" i="2" s="1"/>
  <c r="AS30" i="2"/>
  <c r="AT30" i="2" s="1"/>
  <c r="AS31" i="2"/>
  <c r="AT31" i="2" s="1"/>
  <c r="AS9" i="2"/>
  <c r="AT9" i="2" s="1"/>
  <c r="AS2" i="2"/>
  <c r="AT2" i="2" s="1"/>
  <c r="AS35" i="2"/>
  <c r="AT35" i="2" s="1"/>
  <c r="AS12" i="2"/>
  <c r="AT12" i="2" s="1"/>
  <c r="AS11" i="2"/>
  <c r="AT11" i="2" s="1"/>
  <c r="AS4" i="2"/>
  <c r="AT4" i="2" s="1"/>
  <c r="AS15" i="2"/>
  <c r="AT15" i="2" s="1"/>
  <c r="AS7" i="2"/>
  <c r="AT7" i="2" s="1"/>
  <c r="AS17" i="2"/>
  <c r="AT17" i="2" s="1"/>
  <c r="AS22" i="2"/>
  <c r="AT22" i="2" s="1"/>
  <c r="AS20" i="2"/>
  <c r="AT20" i="2" s="1"/>
  <c r="X3" i="2"/>
  <c r="X30" i="2"/>
  <c r="X20" i="2"/>
  <c r="R16" i="2"/>
  <c r="R32" i="2"/>
  <c r="R33" i="2"/>
  <c r="R14" i="2"/>
  <c r="R29" i="2"/>
  <c r="R21" i="2"/>
  <c r="R9" i="2"/>
  <c r="R17" i="2"/>
  <c r="R20" i="2"/>
  <c r="AQ25" i="2"/>
  <c r="AQ28" i="2"/>
  <c r="AQ16" i="2"/>
  <c r="AQ32" i="2"/>
  <c r="AQ33" i="2"/>
  <c r="AQ3" i="2"/>
  <c r="AQ14" i="2"/>
  <c r="AQ29" i="2"/>
  <c r="AQ5" i="2"/>
  <c r="AQ8" i="2"/>
  <c r="AQ13" i="2"/>
  <c r="AQ27" i="2"/>
  <c r="AQ18" i="2"/>
  <c r="AQ34" i="2"/>
  <c r="AQ24" i="2"/>
  <c r="AQ21" i="2"/>
  <c r="AQ6" i="2"/>
  <c r="AQ19" i="2"/>
  <c r="AQ23" i="2"/>
  <c r="AQ10" i="2"/>
  <c r="AQ26" i="2"/>
  <c r="AQ30" i="2"/>
  <c r="AQ31" i="2"/>
  <c r="AQ9" i="2"/>
  <c r="AQ2" i="2"/>
  <c r="AQ35" i="2"/>
  <c r="AQ12" i="2"/>
  <c r="AQ11" i="2"/>
  <c r="AQ4" i="2"/>
  <c r="AQ15" i="2"/>
  <c r="AQ7" i="2"/>
  <c r="AQ17" i="2"/>
  <c r="AQ22" i="2"/>
  <c r="AN25" i="2"/>
  <c r="AN28" i="2"/>
  <c r="AN16" i="2"/>
  <c r="AN32" i="2"/>
  <c r="AN33" i="2"/>
  <c r="AN3" i="2"/>
  <c r="AN14" i="2"/>
  <c r="AN29" i="2"/>
  <c r="AN5" i="2"/>
  <c r="AN8" i="2"/>
  <c r="AN13" i="2"/>
  <c r="AN27" i="2"/>
  <c r="AN18" i="2"/>
  <c r="AN34" i="2"/>
  <c r="AN24" i="2"/>
  <c r="AN21" i="2"/>
  <c r="AN6" i="2"/>
  <c r="AN19" i="2"/>
  <c r="AN23" i="2"/>
  <c r="AN10" i="2"/>
  <c r="AN26" i="2"/>
  <c r="AN30" i="2"/>
  <c r="AN31" i="2"/>
  <c r="AN9" i="2"/>
  <c r="AN2" i="2"/>
  <c r="AN35" i="2"/>
  <c r="AN12" i="2"/>
  <c r="AN11" i="2"/>
  <c r="AN4" i="2"/>
  <c r="AN15" i="2"/>
  <c r="AN7" i="2"/>
  <c r="AN17" i="2"/>
  <c r="AN22" i="2"/>
  <c r="AH25" i="2"/>
  <c r="AH28" i="2"/>
  <c r="AH16" i="2"/>
  <c r="AH32" i="2"/>
  <c r="AH33" i="2"/>
  <c r="AH3" i="2"/>
  <c r="AH14" i="2"/>
  <c r="AH29" i="2"/>
  <c r="AH5" i="2"/>
  <c r="AH8" i="2"/>
  <c r="AH13" i="2"/>
  <c r="AH27" i="2"/>
  <c r="AH18" i="2"/>
  <c r="AH34" i="2"/>
  <c r="AH24" i="2"/>
  <c r="AH21" i="2"/>
  <c r="AH6" i="2"/>
  <c r="AH19" i="2"/>
  <c r="AH23" i="2"/>
  <c r="AH10" i="2"/>
  <c r="AH26" i="2"/>
  <c r="AH30" i="2"/>
  <c r="AH31" i="2"/>
  <c r="AH9" i="2"/>
  <c r="AH2" i="2"/>
  <c r="AH35" i="2"/>
  <c r="AH12" i="2"/>
  <c r="AH11" i="2"/>
  <c r="AH4" i="2"/>
  <c r="AH15" i="2"/>
  <c r="AH7" i="2"/>
  <c r="AH17" i="2"/>
  <c r="AH22" i="2"/>
  <c r="X25" i="2"/>
  <c r="X28" i="2"/>
  <c r="X16" i="2"/>
  <c r="X32" i="2"/>
  <c r="X33" i="2"/>
  <c r="X14" i="2"/>
  <c r="X29" i="2"/>
  <c r="X5" i="2"/>
  <c r="X8" i="2"/>
  <c r="X13" i="2"/>
  <c r="X27" i="2"/>
  <c r="X18" i="2"/>
  <c r="X34" i="2"/>
  <c r="X24" i="2"/>
  <c r="X21" i="2"/>
  <c r="X6" i="2"/>
  <c r="X19" i="2"/>
  <c r="X23" i="2"/>
  <c r="X10" i="2"/>
  <c r="X26" i="2"/>
  <c r="X31" i="2"/>
  <c r="X9" i="2"/>
  <c r="X2" i="2"/>
  <c r="X35" i="2"/>
  <c r="X12" i="2"/>
  <c r="X11" i="2"/>
  <c r="X4" i="2"/>
  <c r="X15" i="2"/>
  <c r="X7" i="2"/>
  <c r="X17" i="2"/>
  <c r="X22" i="2"/>
  <c r="U25" i="2"/>
  <c r="U28" i="2"/>
  <c r="U16" i="2"/>
  <c r="U32" i="2"/>
  <c r="U33" i="2"/>
  <c r="U3" i="2"/>
  <c r="U14" i="2"/>
  <c r="U29" i="2"/>
  <c r="U5" i="2"/>
  <c r="U8" i="2"/>
  <c r="U13" i="2"/>
  <c r="U27" i="2"/>
  <c r="U18" i="2"/>
  <c r="U34" i="2"/>
  <c r="U24" i="2"/>
  <c r="U21" i="2"/>
  <c r="U6" i="2"/>
  <c r="U19" i="2"/>
  <c r="U23" i="2"/>
  <c r="U10" i="2"/>
  <c r="U26" i="2"/>
  <c r="U30" i="2"/>
  <c r="U31" i="2"/>
  <c r="U9" i="2"/>
  <c r="U2" i="2"/>
  <c r="U35" i="2"/>
  <c r="U12" i="2"/>
  <c r="U11" i="2"/>
  <c r="U4" i="2"/>
  <c r="U15" i="2"/>
  <c r="U7" i="2"/>
  <c r="U17" i="2"/>
  <c r="U22" i="2"/>
  <c r="R25" i="2"/>
  <c r="R28" i="2"/>
  <c r="R3" i="2"/>
  <c r="R5" i="2"/>
  <c r="R8" i="2"/>
  <c r="R13" i="2"/>
  <c r="R27" i="2"/>
  <c r="R18" i="2"/>
  <c r="R34" i="2"/>
  <c r="R24" i="2"/>
  <c r="R6" i="2"/>
  <c r="R19" i="2"/>
  <c r="R23" i="2"/>
  <c r="R10" i="2"/>
  <c r="R26" i="2"/>
  <c r="R30" i="2"/>
  <c r="R31" i="2"/>
  <c r="R2" i="2"/>
  <c r="R35" i="2"/>
  <c r="R12" i="2"/>
  <c r="R11" i="2"/>
  <c r="R4" i="2"/>
  <c r="R15" i="2"/>
  <c r="R7" i="2"/>
  <c r="R22" i="2"/>
  <c r="AQ20" i="2"/>
  <c r="AN20" i="2"/>
  <c r="AH20" i="2"/>
  <c r="U20" i="2"/>
</calcChain>
</file>

<file path=xl/sharedStrings.xml><?xml version="1.0" encoding="utf-8"?>
<sst xmlns="http://schemas.openxmlformats.org/spreadsheetml/2006/main" count="1580" uniqueCount="150">
  <si>
    <t>Région</t>
  </si>
  <si>
    <t>Ref OD</t>
  </si>
  <si>
    <t>OD</t>
  </si>
  <si>
    <t>IMD</t>
  </si>
  <si>
    <t>Calcul du rang</t>
  </si>
  <si>
    <t>Total des rangs Evolution</t>
  </si>
  <si>
    <t>Classement</t>
  </si>
  <si>
    <t>OD ILLE ET VILAINE-COTES D'ARMOR</t>
  </si>
  <si>
    <t>OD AVEYRON-HERAULT-AUDE-PYRENEES ORIENT.</t>
  </si>
  <si>
    <t>OD RHONE</t>
  </si>
  <si>
    <t>OD FINISTERE - MORBIHAN</t>
  </si>
  <si>
    <t>OD VAUCLUSE - DROME - ARDECHE - GARD</t>
  </si>
  <si>
    <t>OD PUY DE DOME - LOIRE - HAUTE LOIRE</t>
  </si>
  <si>
    <t>OD SEINE ET MARNE - YONNE</t>
  </si>
  <si>
    <t>OD LOIRE ATLANTIQUE - VENDEE</t>
  </si>
  <si>
    <t>OD SEINE MARITIME</t>
  </si>
  <si>
    <t>OD VAR - BOUCHES DU RHONE</t>
  </si>
  <si>
    <t>OD MOSELLE - MEURTHE ET MOSELLE</t>
  </si>
  <si>
    <t>OD CHARENTES-VIENNES-DEUX SEVRES</t>
  </si>
  <si>
    <t>OD ISERE ALBERTVILLE</t>
  </si>
  <si>
    <t>OD BAS RHIN - MOSELLE</t>
  </si>
  <si>
    <t>OD SOMME - OISE - AISNE</t>
  </si>
  <si>
    <t>OD YVELINES - EURE ET LOIR</t>
  </si>
  <si>
    <t>OD SARTHE - MAINE ET LOIRE</t>
  </si>
  <si>
    <t>OD BOUCHES DU RHONE</t>
  </si>
  <si>
    <t>OD NORD LITTORAL</t>
  </si>
  <si>
    <t>OD MANCHE - CALVADOS - ORNE - MAYENNE</t>
  </si>
  <si>
    <t>OD ARDENNES - MARNE - MEUSE - AUBE</t>
  </si>
  <si>
    <t>OD NORD LILLE</t>
  </si>
  <si>
    <t>OD GIRONDE - DORDOGNE</t>
  </si>
  <si>
    <t>OD ALLIER-SAONE &amp; LOIRE-NIEVRE-COTE D'OR</t>
  </si>
  <si>
    <t>OD VOSGES-HT RHIN-TR BEL-DOUBS-HTE MARNE</t>
  </si>
  <si>
    <t>OD NORD ARTOIS</t>
  </si>
  <si>
    <t>OD ESSONNE - LOIRET</t>
  </si>
  <si>
    <t>OD HAUTE SAVOIE AIN JURA AIX LES BAINS</t>
  </si>
  <si>
    <t>OD LOT-TARN-TARN ET GARONNE-HTE GARONNE</t>
  </si>
  <si>
    <t>OD LANDES-PYRENEES-GERS-HTE GARONNE SUD</t>
  </si>
  <si>
    <t>OD ALPES MARITIMES</t>
  </si>
  <si>
    <t>OD VAL D'OISE - EURE</t>
  </si>
  <si>
    <t>OD GRAND PARIS 75-92-93-94</t>
  </si>
  <si>
    <t>OD INDRE-INDRE &amp; LOIRE-CHER-LOIR &amp; CHER</t>
  </si>
  <si>
    <t>Folio</t>
  </si>
  <si>
    <t>FABIO FRACASSETTI</t>
  </si>
  <si>
    <t>PABLO LECOQ</t>
  </si>
  <si>
    <t>CHRISTOPHE CLEMENT</t>
  </si>
  <si>
    <t>BAPTISTE CHIKLI</t>
  </si>
  <si>
    <t>NICOLAS THIALLET</t>
  </si>
  <si>
    <t>FABRIZIA LEGGER</t>
  </si>
  <si>
    <t>SYLVAIN GATHELIER</t>
  </si>
  <si>
    <t>NICOLAS LEVEQUE</t>
  </si>
  <si>
    <t>PIERRICK MORTIER</t>
  </si>
  <si>
    <t>SAMUEL TRAGEL</t>
  </si>
  <si>
    <t>PIERRE FRANCOIS LAURA</t>
  </si>
  <si>
    <t>JONATHAN HENNICOTTE</t>
  </si>
  <si>
    <t>GUILLAUME LAUZANAS</t>
  </si>
  <si>
    <t>SYLVAIN KERLOC H</t>
  </si>
  <si>
    <t>GREGORY BACQUET</t>
  </si>
  <si>
    <t>BERENGERE CORVELLEC</t>
  </si>
  <si>
    <t>MARYAN HARY</t>
  </si>
  <si>
    <t>FRANCK ZENOU</t>
  </si>
  <si>
    <t>FREDERIC MARTINELLI</t>
  </si>
  <si>
    <t>NICOLAS PHILIPPE</t>
  </si>
  <si>
    <t>WILLY FASQUEL</t>
  </si>
  <si>
    <t>GUILLAUME LIOPE</t>
  </si>
  <si>
    <t>SEBASTIEN PLANCON</t>
  </si>
  <si>
    <t>BERNARD GERONIMI</t>
  </si>
  <si>
    <t>JEROME TEISSIER</t>
  </si>
  <si>
    <t>JOHANN GUIHARD</t>
  </si>
  <si>
    <t>JONATHAN THIEBAUD</t>
  </si>
  <si>
    <t>SEBASTIEN COTE</t>
  </si>
  <si>
    <t>AURELIE DEVILLIER</t>
  </si>
  <si>
    <t>DAPHNEE JULLION</t>
  </si>
  <si>
    <t>DAVID BOURE</t>
  </si>
  <si>
    <t>JULIEN KARIGER</t>
  </si>
  <si>
    <t>FLAVIEN QUIROSA</t>
  </si>
  <si>
    <t>R GS</t>
  </si>
  <si>
    <t>R GO</t>
  </si>
  <si>
    <t>R CE</t>
  </si>
  <si>
    <t>R IFN</t>
  </si>
  <si>
    <t>Montant de prime PR 
2025 Vs 2024</t>
  </si>
  <si>
    <t>Montant de prime PP
2025 Vs 2024</t>
  </si>
  <si>
    <t>Montant de prime PU 
2025 Vs 2024</t>
  </si>
  <si>
    <t>Prdvt Actes
 2025 Vs 2024</t>
  </si>
  <si>
    <t>Prdvt en contrats PSG
 2025 Vs 2024</t>
  </si>
  <si>
    <t>Performance Business</t>
  </si>
  <si>
    <t>Solde Ptf
2025 Vs 2024</t>
  </si>
  <si>
    <t>Nbre de nvx clients  entre 2025 Vs 2024</t>
  </si>
  <si>
    <t>Développement du Portefeuille</t>
  </si>
  <si>
    <t>Taux de chutes à 6,12,18 et 24 mois 
entre 2025 Vs 2024</t>
  </si>
  <si>
    <t>Nbre de responsable de secteur entre 2025 Vs 2024</t>
  </si>
  <si>
    <t>Développement de l'effectifs</t>
  </si>
  <si>
    <t>Nbre de Coachs(IMP,IE,Expert et Moniteur)  de secteur entre 2025 Vs 2024</t>
  </si>
  <si>
    <t>Prime PP Cumulée</t>
  </si>
  <si>
    <t>Prime PU Cumulée</t>
  </si>
  <si>
    <t>Prime PR PP Cumulée</t>
  </si>
  <si>
    <t xml:space="preserve">Prvt en actes </t>
  </si>
  <si>
    <t>Prvt en prime PR</t>
  </si>
  <si>
    <t>Prvt en contrats PSG</t>
  </si>
  <si>
    <t>Solde portefeuille</t>
  </si>
  <si>
    <t>RNPS</t>
  </si>
  <si>
    <t>Taux de 
Multi équipement
( % Tx France)</t>
  </si>
  <si>
    <t>Taux de 
Chutes 6, 12, 18 et 24 mois
(41,84 % Tx France)</t>
  </si>
  <si>
    <t>Solde d'effectif</t>
  </si>
  <si>
    <t>Taux de rétention sur les embauches de l'année n et n-1</t>
  </si>
  <si>
    <t>Prvt en actes du G1</t>
  </si>
  <si>
    <t>Od Puy De Dome - Loire - Haute Loire</t>
  </si>
  <si>
    <t>Od Bas Rhin - Moselle</t>
  </si>
  <si>
    <t>Od Seine Et Marne - Yonne</t>
  </si>
  <si>
    <t>Od Var - Bouches Du Rhone</t>
  </si>
  <si>
    <t>Od Vaucluse - Drome - Ardeche - Gard</t>
  </si>
  <si>
    <t>Od Gironde - Dordogne</t>
  </si>
  <si>
    <t>Od Vosges-ht Rhin-tr Bel-doubs-hte Marne</t>
  </si>
  <si>
    <t>Od Aveyron-herault-aude-pyrenees Orient.</t>
  </si>
  <si>
    <t>Od Rhone</t>
  </si>
  <si>
    <t>Od Isere Albertville</t>
  </si>
  <si>
    <t>OD Nord Littoral</t>
  </si>
  <si>
    <t>Od Charentes-viennes-deux Sevres</t>
  </si>
  <si>
    <t>OD Somme - Oise - Aisne</t>
  </si>
  <si>
    <t>Od Allier-saone &amp; Loire-nievre-cote D'or</t>
  </si>
  <si>
    <t>OD Alpes Maritimes</t>
  </si>
  <si>
    <t>Od Haute Savoie Ain Jura Aix Les Bains</t>
  </si>
  <si>
    <t>Od Seine Maritime</t>
  </si>
  <si>
    <t>Od Lot-tarn-tarn Et Garonne-hte Garonne</t>
  </si>
  <si>
    <t>OD Moselle - Meurthe et Moselle</t>
  </si>
  <si>
    <t>Od Ardennes - Marne - Meuse - Aube</t>
  </si>
  <si>
    <t>Od Nord Artois</t>
  </si>
  <si>
    <t>Od Indre-indre &amp; Loire-cher-loir &amp; Cher</t>
  </si>
  <si>
    <t>Od Bouches Du Rhone</t>
  </si>
  <si>
    <t>Od Yvelines - Eure Et Loir</t>
  </si>
  <si>
    <t>Od Nord Lille</t>
  </si>
  <si>
    <t>Od Manche - Calvados - Orne - Mayenne</t>
  </si>
  <si>
    <t>Od Loire Atlantique - Vendee</t>
  </si>
  <si>
    <t>Od Grand Paris 75-92-93-94</t>
  </si>
  <si>
    <t>Od Landes-pyrenees-gers-hte Garonne Sud</t>
  </si>
  <si>
    <t>Od Sarthe - Maine Et Loire</t>
  </si>
  <si>
    <t>Od Finistere - Morbihan</t>
  </si>
  <si>
    <t>Od Essonne - Loiret</t>
  </si>
  <si>
    <t>Od Ille Et Vilaine-cotes D'armor</t>
  </si>
  <si>
    <t>Od Val D'oise - Eure</t>
  </si>
  <si>
    <t>Solde portefeuille 2024</t>
  </si>
  <si>
    <t>Nbr</t>
  </si>
  <si>
    <t>Étiquettes de lignes</t>
  </si>
  <si>
    <t>(vide)</t>
  </si>
  <si>
    <t>Total général</t>
  </si>
  <si>
    <t>Somme de Nbr</t>
  </si>
  <si>
    <t>od</t>
  </si>
  <si>
    <t>nbre 2024</t>
  </si>
  <si>
    <t>nbre 2025</t>
  </si>
  <si>
    <t>Somme de nbre 2024</t>
  </si>
  <si>
    <t>Somme de nbre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</si>
</sst>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name val="Calibri"/>
      <family val="2"/>
    </font>
    <font>
      <sz val="8"/>
      <name val="Calibri"/>
      <family val="2"/>
      <scheme val="minor"/>
    </font>
    <font>
      <sz val="8"/>
      <color theme="1"/>
      <name val="Calibri"/>
      <family val="2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8">
    <xf numFmtId="0" fontId="0" fillId="0" borderId="0" xfId="0"/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0" fillId="3" borderId="0" xfId="0" applyFill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4" fillId="3" borderId="1" xfId="1" applyFont="1" applyFill="1" applyBorder="1" applyAlignment="1">
      <alignment horizontal="center" vertical="center" wrapText="1"/>
    </xf>
    <xf numFmtId="0" fontId="4" fillId="5" borderId="1" xfId="1" applyFont="1" applyFill="1" applyBorder="1" applyAlignment="1">
      <alignment horizontal="center" vertical="center" wrapText="1"/>
    </xf>
    <xf numFmtId="0" fontId="2" fillId="5" borderId="1" xfId="1" applyFont="1" applyFill="1" applyBorder="1" applyAlignment="1">
      <alignment horizontal="center" vertical="center" wrapText="1"/>
    </xf>
    <xf numFmtId="10" fontId="4" fillId="5" borderId="1" xfId="1" applyNumberFormat="1" applyFont="1" applyFill="1" applyBorder="1" applyAlignment="1">
      <alignment horizontal="center" vertical="center" wrapText="1"/>
    </xf>
    <xf numFmtId="0" fontId="4" fillId="7" borderId="1" xfId="1" applyFont="1" applyFill="1" applyBorder="1" applyAlignment="1">
      <alignment horizontal="center" vertical="center" wrapText="1"/>
    </xf>
    <xf numFmtId="10" fontId="4" fillId="7" borderId="1" xfId="1" applyNumberFormat="1" applyFont="1" applyFill="1" applyBorder="1" applyAlignment="1">
      <alignment horizontal="center" vertical="center" wrapText="1"/>
    </xf>
    <xf numFmtId="0" fontId="4" fillId="5" borderId="8" xfId="1" applyFont="1" applyFill="1" applyBorder="1" applyAlignment="1">
      <alignment horizontal="center" vertical="center" wrapText="1"/>
    </xf>
    <xf numFmtId="0" fontId="4" fillId="5" borderId="2" xfId="1" applyFont="1" applyFill="1" applyBorder="1" applyAlignment="1">
      <alignment horizontal="center" vertical="center" wrapText="1"/>
    </xf>
    <xf numFmtId="1" fontId="4" fillId="5" borderId="2" xfId="1" applyNumberFormat="1" applyFont="1" applyFill="1" applyBorder="1" applyAlignment="1">
      <alignment horizontal="center" vertical="center" wrapText="1"/>
    </xf>
    <xf numFmtId="2" fontId="4" fillId="2" borderId="1" xfId="1" applyNumberFormat="1" applyFont="1" applyFill="1" applyBorder="1" applyAlignment="1">
      <alignment horizontal="center" vertical="center" wrapText="1"/>
    </xf>
    <xf numFmtId="0" fontId="2" fillId="9" borderId="1" xfId="1" applyFont="1" applyFill="1" applyBorder="1" applyAlignment="1">
      <alignment horizontal="center" vertical="center" wrapText="1"/>
    </xf>
    <xf numFmtId="10" fontId="4" fillId="2" borderId="1" xfId="1" applyNumberFormat="1" applyFont="1" applyFill="1" applyBorder="1" applyAlignment="1">
      <alignment horizontal="center" vertical="center" wrapText="1"/>
    </xf>
    <xf numFmtId="0" fontId="4" fillId="9" borderId="1" xfId="1" applyFont="1" applyFill="1" applyBorder="1" applyAlignment="1">
      <alignment horizontal="center" vertical="center" wrapText="1"/>
    </xf>
    <xf numFmtId="1" fontId="4" fillId="10" borderId="1" xfId="1" applyNumberFormat="1" applyFont="1" applyFill="1" applyBorder="1" applyAlignment="1">
      <alignment horizontal="center" vertical="center" wrapText="1"/>
    </xf>
    <xf numFmtId="2" fontId="4" fillId="10" borderId="1" xfId="1" applyNumberFormat="1" applyFont="1" applyFill="1" applyBorder="1" applyAlignment="1">
      <alignment horizontal="center" vertical="center" wrapText="1"/>
    </xf>
    <xf numFmtId="0" fontId="0" fillId="9" borderId="0" xfId="0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0" fontId="4" fillId="5" borderId="8" xfId="1" applyNumberFormat="1" applyFont="1" applyFill="1" applyBorder="1" applyAlignment="1">
      <alignment horizontal="center" vertical="center" wrapText="1"/>
    </xf>
    <xf numFmtId="10" fontId="0" fillId="9" borderId="0" xfId="0" applyNumberFormat="1" applyFill="1" applyAlignment="1">
      <alignment horizontal="center" vertical="center"/>
    </xf>
    <xf numFmtId="10" fontId="0" fillId="0" borderId="0" xfId="0" applyNumberFormat="1"/>
    <xf numFmtId="10" fontId="4" fillId="5" borderId="2" xfId="1" applyNumberFormat="1" applyFont="1" applyFill="1" applyBorder="1" applyAlignment="1">
      <alignment horizontal="center" vertical="center" wrapText="1"/>
    </xf>
    <xf numFmtId="10" fontId="2" fillId="9" borderId="1" xfId="1" applyNumberFormat="1" applyFont="1" applyFill="1" applyBorder="1" applyAlignment="1">
      <alignment horizontal="center" vertical="center" wrapText="1"/>
    </xf>
    <xf numFmtId="10" fontId="4" fillId="9" borderId="1" xfId="1" applyNumberFormat="1" applyFont="1" applyFill="1" applyBorder="1" applyAlignment="1">
      <alignment horizontal="center" vertical="center" wrapText="1"/>
    </xf>
    <xf numFmtId="10" fontId="2" fillId="0" borderId="0" xfId="0" applyNumberFormat="1" applyFont="1" applyAlignment="1">
      <alignment horizontal="center" vertical="center"/>
    </xf>
    <xf numFmtId="1" fontId="2" fillId="9" borderId="1" xfId="1" applyNumberFormat="1" applyFont="1" applyFill="1" applyBorder="1" applyAlignment="1">
      <alignment horizontal="center" vertical="center" wrapText="1"/>
    </xf>
    <xf numFmtId="1" fontId="0" fillId="9" borderId="0" xfId="0" applyNumberFormat="1" applyFill="1" applyAlignment="1">
      <alignment horizontal="center" vertical="center"/>
    </xf>
    <xf numFmtId="1" fontId="0" fillId="0" borderId="0" xfId="0" applyNumberFormat="1"/>
    <xf numFmtId="1" fontId="4" fillId="7" borderId="1" xfId="1" applyNumberFormat="1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0" fontId="0" fillId="8" borderId="10" xfId="0" applyFill="1" applyBorder="1" applyAlignment="1">
      <alignment horizontal="center" vertical="center"/>
    </xf>
    <xf numFmtId="0" fontId="0" fillId="8" borderId="7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0" borderId="0" xfId="0" applyNumberFormat="1"/>
    <xf numFmtId="2" fontId="2" fillId="9" borderId="1" xfId="1" applyNumberFormat="1" applyFont="1" applyFill="1" applyBorder="1" applyAlignment="1">
      <alignment horizontal="center" vertical="center" wrapText="1"/>
    </xf>
    <xf numFmtId="2" fontId="0" fillId="9" borderId="0" xfId="0" applyNumberFormat="1" applyFill="1" applyAlignment="1">
      <alignment horizontal="center" vertical="center"/>
    </xf>
    <xf numFmtId="2" fontId="0" fillId="0" borderId="0" xfId="0" applyNumberFormat="1"/>
    <xf numFmtId="0" fontId="0" fillId="6" borderId="10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0" borderId="0" xfId="0" pivotButton="1"/>
    <xf numFmtId="0" fontId="7" fillId="0" borderId="0" xfId="0" applyFont="1"/>
    <xf numFmtId="0" fontId="2" fillId="0" borderId="1" xfId="1" applyFont="1" applyBorder="1" applyAlignment="1">
      <alignment horizontal="center" vertical="center" wrapText="1"/>
    </xf>
  </cellXfs>
  <cellStyles count="2">
    <cellStyle name="Normal" xfId="0" builtinId="0"/>
    <cellStyle name="Normal 2" xfId="1" xr:uid="{344A9E17-B3F4-47BF-8C92-56CA76F6784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13</xdr:row>
      <xdr:rowOff>9525</xdr:rowOff>
    </xdr:to>
    <xdr:pic>
      <xdr:nvPicPr>
        <xdr:cNvPr id="3" name="Image 2" descr="Une image contenant texte, affiche, capture d’écran, oiseau&#10;&#10;Description générée automatiquement">
          <a:extLst>
            <a:ext uri="{FF2B5EF4-FFF2-40B4-BE49-F238E27FC236}">
              <a16:creationId xmlns:a16="http://schemas.microsoft.com/office/drawing/2014/main" id="{9BD020A4-16AA-4BE1-BDD5-4024FE8150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0"/>
          <a:ext cx="3371850" cy="2486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gpa0367\Downloads\Productivit&#233;%20OD%20OC%20(4).xlsx" TargetMode="External"/><Relationship Id="rId1" Type="http://schemas.openxmlformats.org/officeDocument/2006/relationships/externalLinkPath" Target="/Users/gpa0367/Downloads/Productivit&#233;%20OD%20OC%20(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ductivité OD"/>
      <sheetName val="Feuil1"/>
    </sheetNames>
    <sheetDataSet>
      <sheetData sheetId="0"/>
      <sheetData sheetId="1">
        <row r="3">
          <cell r="C3">
            <v>71129</v>
          </cell>
          <cell r="D3">
            <v>3.2</v>
          </cell>
          <cell r="E3">
            <v>2.09</v>
          </cell>
          <cell r="F3">
            <v>1.0900000000000001</v>
          </cell>
          <cell r="G3">
            <v>1.0900000000000001</v>
          </cell>
          <cell r="H3">
            <v>4.2699999999999996</v>
          </cell>
          <cell r="I3">
            <v>0.93</v>
          </cell>
          <cell r="J3">
            <v>0.73</v>
          </cell>
          <cell r="K3">
            <v>9.1300000000000008</v>
          </cell>
          <cell r="L3">
            <v>77.88</v>
          </cell>
          <cell r="M3"/>
        </row>
        <row r="4">
          <cell r="C4">
            <v>70066</v>
          </cell>
          <cell r="D4">
            <v>3.14</v>
          </cell>
          <cell r="E4">
            <v>3.46</v>
          </cell>
          <cell r="F4">
            <v>2.36</v>
          </cell>
          <cell r="G4">
            <v>2.66</v>
          </cell>
          <cell r="H4">
            <v>8.48</v>
          </cell>
          <cell r="I4">
            <v>2.78</v>
          </cell>
          <cell r="J4">
            <v>0.55000000000000004</v>
          </cell>
          <cell r="K4">
            <v>14.96</v>
          </cell>
          <cell r="L4">
            <v>63.57</v>
          </cell>
          <cell r="M4">
            <v>4.4400000000000004</v>
          </cell>
        </row>
        <row r="5">
          <cell r="C5">
            <v>71139</v>
          </cell>
          <cell r="D5">
            <v>3.07</v>
          </cell>
          <cell r="E5">
            <v>3.55</v>
          </cell>
          <cell r="F5">
            <v>1.1100000000000001</v>
          </cell>
          <cell r="G5">
            <v>1.1100000000000001</v>
          </cell>
          <cell r="H5">
            <v>5.7700000000000005</v>
          </cell>
          <cell r="I5">
            <v>1.61</v>
          </cell>
          <cell r="J5">
            <v>1.21</v>
          </cell>
          <cell r="K5">
            <v>11.64</v>
          </cell>
          <cell r="L5">
            <v>76.72</v>
          </cell>
          <cell r="M5"/>
        </row>
        <row r="6">
          <cell r="C6">
            <v>71239</v>
          </cell>
          <cell r="D6">
            <v>4.2699999999999996</v>
          </cell>
          <cell r="E6">
            <v>5.33</v>
          </cell>
          <cell r="F6">
            <v>1.52</v>
          </cell>
          <cell r="G6">
            <v>2.42</v>
          </cell>
          <cell r="H6">
            <v>9.27</v>
          </cell>
          <cell r="I6">
            <v>2.06</v>
          </cell>
          <cell r="J6">
            <v>1.07</v>
          </cell>
          <cell r="K6">
            <v>16.66</v>
          </cell>
          <cell r="L6">
            <v>73.17</v>
          </cell>
          <cell r="M6"/>
        </row>
        <row r="7">
          <cell r="C7">
            <v>71276</v>
          </cell>
          <cell r="D7">
            <v>6.01</v>
          </cell>
          <cell r="E7">
            <v>4.09</v>
          </cell>
          <cell r="F7">
            <v>2.34</v>
          </cell>
          <cell r="G7">
            <v>2.96</v>
          </cell>
          <cell r="H7">
            <v>9.39</v>
          </cell>
          <cell r="I7">
            <v>2.08</v>
          </cell>
          <cell r="J7">
            <v>1.31</v>
          </cell>
          <cell r="K7">
            <v>18.78</v>
          </cell>
          <cell r="L7">
            <v>73.16</v>
          </cell>
          <cell r="M7">
            <v>27.22</v>
          </cell>
        </row>
        <row r="8">
          <cell r="C8">
            <v>71252</v>
          </cell>
          <cell r="D8">
            <v>4.1900000000000004</v>
          </cell>
          <cell r="E8">
            <v>7.53</v>
          </cell>
          <cell r="F8">
            <v>0.97</v>
          </cell>
          <cell r="G8">
            <v>0.95</v>
          </cell>
          <cell r="H8">
            <v>9.4499999999999993</v>
          </cell>
          <cell r="I8">
            <v>2.39</v>
          </cell>
          <cell r="J8">
            <v>1.1100000000000001</v>
          </cell>
          <cell r="K8">
            <v>17.14</v>
          </cell>
          <cell r="L8">
            <v>80.510000000000005</v>
          </cell>
          <cell r="M8"/>
        </row>
        <row r="9">
          <cell r="C9">
            <v>71607</v>
          </cell>
          <cell r="D9">
            <v>3.66</v>
          </cell>
          <cell r="E9">
            <v>4.74</v>
          </cell>
          <cell r="F9">
            <v>1.44</v>
          </cell>
          <cell r="G9">
            <v>1.59</v>
          </cell>
          <cell r="H9">
            <v>7.77</v>
          </cell>
          <cell r="I9">
            <v>1.53</v>
          </cell>
          <cell r="J9">
            <v>1.25</v>
          </cell>
          <cell r="K9">
            <v>14.21</v>
          </cell>
          <cell r="L9">
            <v>78.040000000000006</v>
          </cell>
          <cell r="M9"/>
        </row>
        <row r="10">
          <cell r="C10">
            <v>71506</v>
          </cell>
          <cell r="D10">
            <v>3.48</v>
          </cell>
          <cell r="E10">
            <v>2.94</v>
          </cell>
          <cell r="F10">
            <v>1.71</v>
          </cell>
          <cell r="G10">
            <v>1.42</v>
          </cell>
          <cell r="H10">
            <v>6.07</v>
          </cell>
          <cell r="I10">
            <v>1.21</v>
          </cell>
          <cell r="J10">
            <v>0.96</v>
          </cell>
          <cell r="K10">
            <v>11.71</v>
          </cell>
          <cell r="L10">
            <v>77.540000000000006</v>
          </cell>
          <cell r="M10"/>
        </row>
        <row r="11">
          <cell r="C11">
            <v>71591</v>
          </cell>
          <cell r="D11">
            <v>3.89</v>
          </cell>
          <cell r="E11">
            <v>3.34</v>
          </cell>
          <cell r="F11">
            <v>0.68</v>
          </cell>
          <cell r="G11">
            <v>0.98</v>
          </cell>
          <cell r="H11">
            <v>5</v>
          </cell>
          <cell r="I11">
            <v>1.95</v>
          </cell>
          <cell r="J11">
            <v>0.9</v>
          </cell>
          <cell r="K11">
            <v>11.74</v>
          </cell>
          <cell r="L11">
            <v>75.040000000000006</v>
          </cell>
          <cell r="M11"/>
        </row>
        <row r="12">
          <cell r="C12">
            <v>71606</v>
          </cell>
          <cell r="D12">
            <v>2.79</v>
          </cell>
          <cell r="E12">
            <v>1.93</v>
          </cell>
          <cell r="F12">
            <v>1.74</v>
          </cell>
          <cell r="G12">
            <v>1.25</v>
          </cell>
          <cell r="H12">
            <v>4.92</v>
          </cell>
          <cell r="I12">
            <v>1.48</v>
          </cell>
          <cell r="J12">
            <v>0.56999999999999995</v>
          </cell>
          <cell r="K12">
            <v>9.75</v>
          </cell>
          <cell r="L12">
            <v>72.099999999999994</v>
          </cell>
          <cell r="M12"/>
        </row>
        <row r="13">
          <cell r="C13">
            <v>71505</v>
          </cell>
          <cell r="D13">
            <v>3.31</v>
          </cell>
          <cell r="E13">
            <v>2.15</v>
          </cell>
          <cell r="F13">
            <v>1.4</v>
          </cell>
          <cell r="G13">
            <v>1.0900000000000001</v>
          </cell>
          <cell r="H13">
            <v>4.6399999999999997</v>
          </cell>
          <cell r="I13">
            <v>1.32</v>
          </cell>
          <cell r="J13">
            <v>0.54</v>
          </cell>
          <cell r="K13">
            <v>9.81</v>
          </cell>
          <cell r="L13">
            <v>75.430000000000007</v>
          </cell>
          <cell r="M13">
            <v>10.56</v>
          </cell>
        </row>
        <row r="14">
          <cell r="C14">
            <v>71174</v>
          </cell>
          <cell r="D14">
            <v>4.51</v>
          </cell>
          <cell r="E14">
            <v>3.33</v>
          </cell>
          <cell r="F14">
            <v>3.09</v>
          </cell>
          <cell r="G14">
            <v>2.36</v>
          </cell>
          <cell r="H14">
            <v>8.7799999999999994</v>
          </cell>
          <cell r="I14">
            <v>2.75</v>
          </cell>
          <cell r="J14">
            <v>2.33</v>
          </cell>
          <cell r="K14">
            <v>18.36</v>
          </cell>
          <cell r="L14">
            <v>72.17</v>
          </cell>
          <cell r="M14"/>
        </row>
        <row r="15">
          <cell r="C15">
            <v>71592</v>
          </cell>
          <cell r="D15">
            <v>4.9800000000000004</v>
          </cell>
          <cell r="E15">
            <v>3.69</v>
          </cell>
          <cell r="F15">
            <v>1.04</v>
          </cell>
          <cell r="G15">
            <v>1.77</v>
          </cell>
          <cell r="H15">
            <v>6.5</v>
          </cell>
          <cell r="I15">
            <v>2</v>
          </cell>
          <cell r="J15">
            <v>2.0699999999999998</v>
          </cell>
          <cell r="K15">
            <v>15.54</v>
          </cell>
          <cell r="L15">
            <v>75.739999999999995</v>
          </cell>
          <cell r="M15"/>
        </row>
        <row r="16">
          <cell r="C16">
            <v>71601</v>
          </cell>
          <cell r="D16">
            <v>2.74</v>
          </cell>
          <cell r="E16">
            <v>3.08</v>
          </cell>
          <cell r="F16">
            <v>0.95</v>
          </cell>
          <cell r="G16">
            <v>1.96</v>
          </cell>
          <cell r="H16">
            <v>5.99</v>
          </cell>
          <cell r="I16">
            <v>2.1800000000000002</v>
          </cell>
          <cell r="J16">
            <v>0.9</v>
          </cell>
          <cell r="K16">
            <v>11.81</v>
          </cell>
          <cell r="L16">
            <v>64.94</v>
          </cell>
          <cell r="M16"/>
        </row>
        <row r="17">
          <cell r="C17">
            <v>70930</v>
          </cell>
          <cell r="D17">
            <v>5.32</v>
          </cell>
          <cell r="E17">
            <v>4.2300000000000004</v>
          </cell>
          <cell r="F17">
            <v>1.72</v>
          </cell>
          <cell r="G17">
            <v>3.01</v>
          </cell>
          <cell r="H17">
            <v>8.9600000000000009</v>
          </cell>
          <cell r="I17">
            <v>3.1</v>
          </cell>
          <cell r="J17">
            <v>1.17</v>
          </cell>
          <cell r="K17">
            <v>18.55</v>
          </cell>
          <cell r="L17">
            <v>67.06</v>
          </cell>
          <cell r="M17"/>
        </row>
        <row r="18">
          <cell r="C18">
            <v>71602</v>
          </cell>
          <cell r="D18">
            <v>4.04</v>
          </cell>
          <cell r="E18">
            <v>2.76</v>
          </cell>
          <cell r="F18">
            <v>1.52</v>
          </cell>
          <cell r="G18">
            <v>1.64</v>
          </cell>
          <cell r="H18">
            <v>5.919999999999999</v>
          </cell>
          <cell r="I18">
            <v>0.91</v>
          </cell>
          <cell r="J18">
            <v>1.91</v>
          </cell>
          <cell r="K18">
            <v>12.78</v>
          </cell>
          <cell r="L18">
            <v>80.05</v>
          </cell>
          <cell r="M18"/>
        </row>
        <row r="19">
          <cell r="C19">
            <v>71594</v>
          </cell>
          <cell r="D19">
            <v>5.36</v>
          </cell>
          <cell r="E19">
            <v>3.01</v>
          </cell>
          <cell r="F19">
            <v>0.46</v>
          </cell>
          <cell r="G19">
            <v>0.97</v>
          </cell>
          <cell r="H19">
            <v>4.4399999999999995</v>
          </cell>
          <cell r="I19">
            <v>1.1599999999999999</v>
          </cell>
          <cell r="J19">
            <v>1.03</v>
          </cell>
          <cell r="K19">
            <v>12</v>
          </cell>
          <cell r="L19">
            <v>82.24</v>
          </cell>
          <cell r="M19"/>
        </row>
        <row r="20">
          <cell r="C20">
            <v>71248</v>
          </cell>
          <cell r="D20">
            <v>4</v>
          </cell>
          <cell r="E20">
            <v>4.82</v>
          </cell>
          <cell r="F20">
            <v>1.75</v>
          </cell>
          <cell r="G20">
            <v>2.5499999999999998</v>
          </cell>
          <cell r="H20">
            <v>9.120000000000001</v>
          </cell>
          <cell r="I20">
            <v>2.1800000000000002</v>
          </cell>
          <cell r="J20">
            <v>0.84</v>
          </cell>
          <cell r="K20">
            <v>16.13</v>
          </cell>
          <cell r="L20">
            <v>70.72</v>
          </cell>
          <cell r="M20">
            <v>24.44</v>
          </cell>
        </row>
        <row r="21">
          <cell r="C21">
            <v>71050</v>
          </cell>
          <cell r="D21">
            <v>6.44</v>
          </cell>
          <cell r="E21">
            <v>5.36</v>
          </cell>
          <cell r="F21">
            <v>1.79</v>
          </cell>
          <cell r="G21">
            <v>3</v>
          </cell>
          <cell r="H21">
            <v>10.15</v>
          </cell>
          <cell r="I21">
            <v>3.68</v>
          </cell>
          <cell r="J21">
            <v>1.56</v>
          </cell>
          <cell r="K21">
            <v>21.84</v>
          </cell>
          <cell r="L21">
            <v>69.37</v>
          </cell>
          <cell r="M21">
            <v>28.33</v>
          </cell>
        </row>
        <row r="22">
          <cell r="C22">
            <v>71159</v>
          </cell>
          <cell r="D22">
            <v>2.67</v>
          </cell>
          <cell r="E22">
            <v>2.14</v>
          </cell>
          <cell r="F22">
            <v>1.73</v>
          </cell>
          <cell r="G22">
            <v>1.3</v>
          </cell>
          <cell r="H22">
            <v>5.17</v>
          </cell>
          <cell r="I22">
            <v>1.5</v>
          </cell>
          <cell r="J22">
            <v>0.57999999999999996</v>
          </cell>
          <cell r="K22">
            <v>9.93</v>
          </cell>
          <cell r="L22">
            <v>71.8</v>
          </cell>
          <cell r="M22"/>
        </row>
        <row r="23">
          <cell r="C23">
            <v>71045</v>
          </cell>
          <cell r="D23">
            <v>2.0099999999999998</v>
          </cell>
          <cell r="E23">
            <v>3.51</v>
          </cell>
          <cell r="F23">
            <v>1.44</v>
          </cell>
          <cell r="G23">
            <v>1.23</v>
          </cell>
          <cell r="H23">
            <v>6.18</v>
          </cell>
          <cell r="I23">
            <v>2.4500000000000002</v>
          </cell>
          <cell r="J23">
            <v>0.78</v>
          </cell>
          <cell r="K23">
            <v>11.43</v>
          </cell>
          <cell r="L23">
            <v>67.72</v>
          </cell>
          <cell r="M23">
            <v>20.56</v>
          </cell>
        </row>
        <row r="24">
          <cell r="C24">
            <v>71024</v>
          </cell>
          <cell r="D24">
            <v>3.82</v>
          </cell>
          <cell r="E24">
            <v>4.8099999999999996</v>
          </cell>
          <cell r="F24">
            <v>2.37</v>
          </cell>
          <cell r="G24">
            <v>2.04</v>
          </cell>
          <cell r="H24">
            <v>9.2199999999999989</v>
          </cell>
          <cell r="I24">
            <v>2.59</v>
          </cell>
          <cell r="J24">
            <v>0.97</v>
          </cell>
          <cell r="K24">
            <v>16.59</v>
          </cell>
          <cell r="L24">
            <v>72.150000000000006</v>
          </cell>
          <cell r="M24">
            <v>11.11</v>
          </cell>
        </row>
        <row r="25">
          <cell r="C25">
            <v>71031</v>
          </cell>
          <cell r="D25">
            <v>3.27</v>
          </cell>
          <cell r="E25">
            <v>2.69</v>
          </cell>
          <cell r="F25">
            <v>1.54</v>
          </cell>
          <cell r="G25">
            <v>1.57</v>
          </cell>
          <cell r="H25">
            <v>5.8000000000000007</v>
          </cell>
          <cell r="I25">
            <v>1.69</v>
          </cell>
          <cell r="J25">
            <v>1.26</v>
          </cell>
          <cell r="K25">
            <v>12.01</v>
          </cell>
          <cell r="L25">
            <v>72.94</v>
          </cell>
          <cell r="M25">
            <v>11.11</v>
          </cell>
        </row>
        <row r="26">
          <cell r="C26">
            <v>700023</v>
          </cell>
          <cell r="D26">
            <v>6.49</v>
          </cell>
          <cell r="E26">
            <v>4.26</v>
          </cell>
          <cell r="F26">
            <v>2.25</v>
          </cell>
          <cell r="G26">
            <v>3.57</v>
          </cell>
          <cell r="H26">
            <v>10.08</v>
          </cell>
          <cell r="I26">
            <v>2.8</v>
          </cell>
          <cell r="J26">
            <v>1.72</v>
          </cell>
          <cell r="K26">
            <v>21.11</v>
          </cell>
          <cell r="L26">
            <v>69.819999999999993</v>
          </cell>
          <cell r="M26">
            <v>17.22</v>
          </cell>
        </row>
        <row r="27">
          <cell r="C27">
            <v>71188</v>
          </cell>
          <cell r="D27">
            <v>3.81</v>
          </cell>
          <cell r="E27">
            <v>2.4900000000000002</v>
          </cell>
          <cell r="F27">
            <v>1.86</v>
          </cell>
          <cell r="G27">
            <v>2.5499999999999998</v>
          </cell>
          <cell r="H27">
            <v>6.9</v>
          </cell>
          <cell r="I27">
            <v>1.82</v>
          </cell>
          <cell r="J27">
            <v>0.85</v>
          </cell>
          <cell r="K27">
            <v>13.38</v>
          </cell>
          <cell r="L27">
            <v>67.34</v>
          </cell>
          <cell r="M27"/>
        </row>
        <row r="28">
          <cell r="C28">
            <v>71595</v>
          </cell>
          <cell r="D28">
            <v>4.72</v>
          </cell>
          <cell r="E28">
            <v>3.71</v>
          </cell>
          <cell r="F28">
            <v>1.53</v>
          </cell>
          <cell r="G28">
            <v>1.39</v>
          </cell>
          <cell r="H28">
            <v>6.63</v>
          </cell>
          <cell r="I28">
            <v>1.01</v>
          </cell>
          <cell r="J28">
            <v>1.54</v>
          </cell>
          <cell r="K28">
            <v>13.89</v>
          </cell>
          <cell r="L28">
            <v>82.72</v>
          </cell>
          <cell r="M28"/>
        </row>
        <row r="29">
          <cell r="C29">
            <v>71507</v>
          </cell>
          <cell r="D29">
            <v>5.79</v>
          </cell>
          <cell r="E29">
            <v>6.95</v>
          </cell>
          <cell r="F29">
            <v>1.63</v>
          </cell>
          <cell r="G29">
            <v>1.78</v>
          </cell>
          <cell r="H29">
            <v>10.36</v>
          </cell>
          <cell r="I29">
            <v>1.97</v>
          </cell>
          <cell r="J29">
            <v>1.2</v>
          </cell>
          <cell r="K29">
            <v>19.34</v>
          </cell>
          <cell r="L29">
            <v>80.599999999999994</v>
          </cell>
          <cell r="M29">
            <v>17.22</v>
          </cell>
        </row>
        <row r="30">
          <cell r="C30">
            <v>71063</v>
          </cell>
          <cell r="D30">
            <v>4.1500000000000004</v>
          </cell>
          <cell r="E30">
            <v>4.47</v>
          </cell>
          <cell r="F30">
            <v>2.95</v>
          </cell>
          <cell r="G30">
            <v>2.6</v>
          </cell>
          <cell r="H30">
            <v>10.02</v>
          </cell>
          <cell r="I30">
            <v>5.08</v>
          </cell>
          <cell r="J30">
            <v>1.33</v>
          </cell>
          <cell r="K30">
            <v>20.59</v>
          </cell>
          <cell r="L30">
            <v>62.72</v>
          </cell>
          <cell r="M30"/>
        </row>
        <row r="31">
          <cell r="C31">
            <v>71662</v>
          </cell>
          <cell r="D31">
            <v>4.2</v>
          </cell>
          <cell r="E31">
            <v>2.56</v>
          </cell>
          <cell r="F31">
            <v>1.64</v>
          </cell>
          <cell r="G31">
            <v>1.32</v>
          </cell>
          <cell r="H31">
            <v>5.5200000000000005</v>
          </cell>
          <cell r="I31">
            <v>1.38</v>
          </cell>
          <cell r="J31">
            <v>1.02</v>
          </cell>
          <cell r="K31">
            <v>12.12</v>
          </cell>
          <cell r="L31">
            <v>77.72</v>
          </cell>
          <cell r="M31"/>
        </row>
        <row r="32">
          <cell r="C32">
            <v>71054</v>
          </cell>
          <cell r="D32">
            <v>3.1</v>
          </cell>
          <cell r="E32">
            <v>2</v>
          </cell>
          <cell r="F32">
            <v>1.36</v>
          </cell>
          <cell r="G32">
            <v>0.9</v>
          </cell>
          <cell r="H32">
            <v>4.2600000000000007</v>
          </cell>
          <cell r="I32">
            <v>0.72</v>
          </cell>
          <cell r="J32">
            <v>0.57999999999999996</v>
          </cell>
          <cell r="K32">
            <v>8.67</v>
          </cell>
          <cell r="L32">
            <v>81.31</v>
          </cell>
          <cell r="M32">
            <v>4.4400000000000004</v>
          </cell>
        </row>
        <row r="33">
          <cell r="C33">
            <v>71255</v>
          </cell>
          <cell r="D33">
            <v>5.45</v>
          </cell>
          <cell r="E33">
            <v>6.65</v>
          </cell>
          <cell r="F33">
            <v>2.0299999999999998</v>
          </cell>
          <cell r="G33">
            <v>3.9</v>
          </cell>
          <cell r="H33">
            <v>12.58</v>
          </cell>
          <cell r="I33">
            <v>1.79</v>
          </cell>
          <cell r="J33">
            <v>1.1000000000000001</v>
          </cell>
          <cell r="K33">
            <v>20.92</v>
          </cell>
          <cell r="L33">
            <v>72.8</v>
          </cell>
          <cell r="M33"/>
        </row>
        <row r="34">
          <cell r="C34">
            <v>70067</v>
          </cell>
          <cell r="D34">
            <v>4.4400000000000004</v>
          </cell>
          <cell r="E34">
            <v>3.22</v>
          </cell>
          <cell r="F34">
            <v>1.85</v>
          </cell>
          <cell r="G34">
            <v>1.86</v>
          </cell>
          <cell r="H34">
            <v>6.9300000000000006</v>
          </cell>
          <cell r="I34">
            <v>1.83</v>
          </cell>
          <cell r="J34">
            <v>1.23</v>
          </cell>
          <cell r="K34">
            <v>14.43</v>
          </cell>
          <cell r="L34">
            <v>74.430000000000007</v>
          </cell>
          <cell r="M34">
            <v>18.89</v>
          </cell>
        </row>
        <row r="35">
          <cell r="C35">
            <v>71270</v>
          </cell>
          <cell r="D35">
            <v>4.3</v>
          </cell>
          <cell r="E35">
            <v>5.23</v>
          </cell>
          <cell r="F35">
            <v>2.85</v>
          </cell>
          <cell r="G35">
            <v>3.11</v>
          </cell>
          <cell r="H35">
            <v>11.19</v>
          </cell>
          <cell r="I35">
            <v>2.31</v>
          </cell>
          <cell r="J35">
            <v>1.1200000000000001</v>
          </cell>
          <cell r="K35">
            <v>18.920000000000002</v>
          </cell>
          <cell r="L35">
            <v>71.349999999999994</v>
          </cell>
          <cell r="M35"/>
        </row>
        <row r="36">
          <cell r="C36">
            <v>71510</v>
          </cell>
          <cell r="D36">
            <v>3.61</v>
          </cell>
          <cell r="E36">
            <v>3.36</v>
          </cell>
          <cell r="F36">
            <v>2.52</v>
          </cell>
          <cell r="G36">
            <v>1.6</v>
          </cell>
          <cell r="H36">
            <v>7.48</v>
          </cell>
          <cell r="I36">
            <v>2.09</v>
          </cell>
          <cell r="J36">
            <v>1.36</v>
          </cell>
          <cell r="K36">
            <v>14.54</v>
          </cell>
          <cell r="L36">
            <v>74.62</v>
          </cell>
          <cell r="M36"/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ERE Cedric" refreshedDate="45729.454745486109" createdVersion="8" refreshedVersion="8" minRefreshableVersion="3" recordCount="279" xr:uid="{CA9C3FBB-B86E-4A8E-9338-2C20539C8D52}">
  <cacheSource type="worksheet">
    <worksheetSource ref="H1:I1048576" sheet="Feuil5"/>
  </cacheSource>
  <cacheFields count="2">
    <cacheField name="OD" numFmtId="0">
      <sharedItems containsBlank="1" count="35">
        <s v="OD GRAND PARIS 75-92-93-94"/>
        <s v="OD NORD LILLE"/>
        <s v="OD VAL D'OISE - EURE"/>
        <s v="OD ILLE ET VILAINE-COTES D'ARMOR"/>
        <s v="OD BAS RHIN - MOSELLE"/>
        <s v="OD LOIRE ATLANTIQUE - VENDEE"/>
        <s v="OD ARDENNES - MARNE - MEUSE - AUBE"/>
        <s v="OD MOSELLE - MEURTHE ET MOSELLE"/>
        <s v="OD ISERE ALBERTVILLE"/>
        <s v="OD ALLIER-SAONE &amp; LOIRE-NIEVRE-COTE D'OR"/>
        <s v="OD PUY DE DOME - LOIRE - HAUTE LOIRE"/>
        <s v="OD LANDES-PYRENEES-GERS-HTE GARONNE SUD"/>
        <s v="OD SOMME - OISE - AISNE"/>
        <s v="OD NORD ARTOIS"/>
        <s v="OD BOUCHES DU RHONE"/>
        <s v="OD VAUCLUSE - DROME - ARDECHE - GARD"/>
        <s v="OD CHARENTES-VIENNES-DEUX SEVRES"/>
        <s v="OD SEINE ET MARNE - YONNE"/>
        <s v="OD SARTHE - MAINE ET LOIRE"/>
        <s v="OD RHONE"/>
        <s v="OD LOT-TARN-TARN ET GARONNE-HTE GARONNE"/>
        <s v="OD ESSONNE - LOIRET"/>
        <s v="OD HAUTE SAVOIE AIN JURA AIX LES BAINS"/>
        <s v="OD ALPES MARITIMES"/>
        <s v="OD VOSGES-HT RHIN-TR BEL-DOUBS-HTE MARNE"/>
        <s v="OD YVELINES - EURE ET LOIR"/>
        <s v="OD SEINE MARITIME"/>
        <s v="OD FINISTERE - MORBIHAN"/>
        <s v="OD AVEYRON-HERAULT-AUDE-PYRENEES ORIENT."/>
        <s v="OD MANCHE - CALVADOS - ORNE - MAYENNE"/>
        <s v="OD VAR - BOUCHES DU RHONE"/>
        <s v="OD NORD LITTORAL"/>
        <s v="OD GIRONDE - DORDOGNE"/>
        <s v="OD INDRE-INDRE &amp; LOIRE-CHER-LOIR &amp; CHER"/>
        <m/>
      </sharedItems>
    </cacheField>
    <cacheField name="Nbr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ERE Cedric" refreshedDate="45729.524741666668" createdVersion="8" refreshedVersion="8" minRefreshableVersion="3" recordCount="390" xr:uid="{FF45DE3E-E349-4E0B-90A2-9AABA851708F}">
  <cacheSource type="worksheet">
    <worksheetSource ref="C1:D1048576" sheet="Feuil7"/>
  </cacheSource>
  <cacheFields count="2">
    <cacheField name="od" numFmtId="0">
      <sharedItems containsBlank="1" count="35">
        <s v="OD LOT-TARN-TARN ET GARONNE-HTE GARONNE"/>
        <s v="OD GRAND PARIS 75-92-93-94"/>
        <s v="OD NORD LILLE"/>
        <s v="OD VAL D'OISE - EURE"/>
        <s v="OD ILLE ET VILAINE-COTES D'ARMOR"/>
        <s v="OD BAS RHIN - MOSELLE"/>
        <s v="OD LOIRE ATLANTIQUE - VENDEE"/>
        <s v="OD MANCHE - CALVADOS - ORNE - MAYENNE"/>
        <s v="OD ARDENNES - MARNE - MEUSE - AUBE"/>
        <s v="OD MOSELLE - MEURTHE ET MOSELLE"/>
        <s v="OD INDRE-INDRE &amp; LOIRE-CHER-LOIR &amp; CHER"/>
        <s v="OD ISERE ALBERTVILLE"/>
        <s v="OD ALLIER-SAONE &amp; LOIRE-NIEVRE-COTE D'OR"/>
        <s v="OD PUY DE DOME - LOIRE - HAUTE LOIRE"/>
        <s v="OD BOUCHES DU RHONE"/>
        <s v="OD LANDES-PYRENEES-GERS-HTE GARONNE SUD"/>
        <s v="OD FINISTERE - MORBIHAN"/>
        <s v="OD SOMME - OISE - AISNE"/>
        <s v="OD NORD ARTOIS"/>
        <s v="OD VAUCLUSE - DROME - ARDECHE - GARD"/>
        <s v="OD CHARENTES-VIENNES-DEUX SEVRES"/>
        <s v="OD SEINE ET MARNE - YONNE"/>
        <s v="OD GIRONDE - DORDOGNE"/>
        <s v="OD YVELINES - EURE ET LOIR"/>
        <s v="OD SARTHE - MAINE ET LOIRE"/>
        <s v="OD SEINE MARITIME"/>
        <s v="OD RHONE"/>
        <s v="OD ESSONNE - LOIRET"/>
        <s v="OD HAUTE SAVOIE AIN JURA AIX LES BAINS"/>
        <s v="OD AVEYRON-HERAULT-AUDE-PYRENEES ORIENT."/>
        <s v="OD ALPES MARITIMES"/>
        <s v="OD VOSGES-HT RHIN-TR BEL-DOUBS-HTE MARNE"/>
        <s v="OD VAR - BOUCHES DU RHONE"/>
        <s v="OD NORD LITTORAL"/>
        <m/>
      </sharedItems>
    </cacheField>
    <cacheField name="nbre 2024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ERE Cedric" refreshedDate="45729.525096296296" createdVersion="8" refreshedVersion="8" minRefreshableVersion="3" recordCount="384" xr:uid="{8C5B62C7-69B4-41CB-AD83-454E945B3842}">
  <cacheSource type="worksheet">
    <worksheetSource ref="G1:H1048576" sheet="Feuil7"/>
  </cacheSource>
  <cacheFields count="2">
    <cacheField name="od" numFmtId="0">
      <sharedItems containsBlank="1" count="35">
        <s v="OD GRAND PARIS 75-92-93-94"/>
        <s v="OD ALLIER-SAONE &amp; LOIRE-NIEVRE-COTE D'OR"/>
        <s v="OD VAR - BOUCHES DU RHONE"/>
        <s v="OD MANCHE - CALVADOS - ORNE - MAYENNE"/>
        <s v="OD VAUCLUSE - DROME - ARDECHE - GARD"/>
        <s v="OD PUY DE DOME - LOIRE - HAUTE LOIRE"/>
        <s v="OD BOUCHES DU RHONE"/>
        <s v="OD VOSGES-HT RHIN-TR BEL-DOUBS-HTE MARNE"/>
        <s v="OD ILLE ET VILAINE-COTES D'ARMOR"/>
        <s v="OD ISERE ALBERTVILLE"/>
        <s v="OD ESSONNE - LOIRET"/>
        <s v="OD LOT-TARN-TARN ET GARONNE-HTE GARONNE"/>
        <s v="OD AVEYRON-HERAULT-AUDE-PYRENEES ORIENT."/>
        <s v="OD SARTHE - MAINE ET LOIRE"/>
        <s v="OD MOSELLE - MEURTHE ET MOSELLE"/>
        <s v="OD SEINE ET MARNE - YONNE"/>
        <s v="OD LOIRE ATLANTIQUE - VENDEE"/>
        <s v="OD CHARENTES-VIENNES-DEUX SEVRES"/>
        <s v="OD NORD LILLE"/>
        <s v="OD BAS RHIN - MOSELLE"/>
        <s v="OD RHONE"/>
        <s v="OD SOMME - OISE - AISNE"/>
        <s v="OD LANDES-PYRENEES-GERS-HTE GARONNE SUD"/>
        <s v="OD ARDENNES - MARNE - MEUSE - AUBE"/>
        <s v="OD HAUTE SAVOIE AIN JURA AIX LES BAINS"/>
        <s v="OD NORD ARTOIS"/>
        <s v="OD SEINE MARITIME"/>
        <s v="OD INDRE-INDRE &amp; LOIRE-CHER-LOIR &amp; CHER"/>
        <s v="OD FINISTERE - MORBIHAN"/>
        <s v="OD NORD LITTORAL"/>
        <s v="OD GIRONDE - DORDOGNE"/>
        <s v="OD YVELINES - EURE ET LOIR"/>
        <s v="OD VAL D'OISE - EURE"/>
        <s v="OD ALPES MARITIMES"/>
        <m/>
      </sharedItems>
    </cacheField>
    <cacheField name="nbre 2025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9">
  <r>
    <x v="0"/>
    <n v="1"/>
  </r>
  <r>
    <x v="1"/>
    <n v="1"/>
  </r>
  <r>
    <x v="2"/>
    <n v="1"/>
  </r>
  <r>
    <x v="3"/>
    <n v="1"/>
  </r>
  <r>
    <x v="4"/>
    <n v="1"/>
  </r>
  <r>
    <x v="5"/>
    <n v="1"/>
  </r>
  <r>
    <x v="5"/>
    <n v="1"/>
  </r>
  <r>
    <x v="6"/>
    <n v="1"/>
  </r>
  <r>
    <x v="6"/>
    <n v="1"/>
  </r>
  <r>
    <x v="5"/>
    <n v="1"/>
  </r>
  <r>
    <x v="7"/>
    <n v="1"/>
  </r>
  <r>
    <x v="1"/>
    <n v="1"/>
  </r>
  <r>
    <x v="8"/>
    <n v="1"/>
  </r>
  <r>
    <x v="9"/>
    <n v="1"/>
  </r>
  <r>
    <x v="8"/>
    <n v="1"/>
  </r>
  <r>
    <x v="10"/>
    <n v="1"/>
  </r>
  <r>
    <x v="11"/>
    <n v="1"/>
  </r>
  <r>
    <x v="4"/>
    <n v="1"/>
  </r>
  <r>
    <x v="12"/>
    <n v="1"/>
  </r>
  <r>
    <x v="13"/>
    <n v="1"/>
  </r>
  <r>
    <x v="14"/>
    <n v="1"/>
  </r>
  <r>
    <x v="14"/>
    <n v="1"/>
  </r>
  <r>
    <x v="3"/>
    <n v="1"/>
  </r>
  <r>
    <x v="15"/>
    <n v="1"/>
  </r>
  <r>
    <x v="14"/>
    <n v="1"/>
  </r>
  <r>
    <x v="16"/>
    <n v="1"/>
  </r>
  <r>
    <x v="17"/>
    <n v="1"/>
  </r>
  <r>
    <x v="2"/>
    <n v="1"/>
  </r>
  <r>
    <x v="15"/>
    <n v="1"/>
  </r>
  <r>
    <x v="1"/>
    <n v="1"/>
  </r>
  <r>
    <x v="3"/>
    <n v="1"/>
  </r>
  <r>
    <x v="18"/>
    <n v="1"/>
  </r>
  <r>
    <x v="4"/>
    <n v="1"/>
  </r>
  <r>
    <x v="15"/>
    <n v="1"/>
  </r>
  <r>
    <x v="0"/>
    <n v="1"/>
  </r>
  <r>
    <x v="12"/>
    <n v="1"/>
  </r>
  <r>
    <x v="10"/>
    <n v="1"/>
  </r>
  <r>
    <x v="19"/>
    <n v="1"/>
  </r>
  <r>
    <x v="20"/>
    <n v="1"/>
  </r>
  <r>
    <x v="21"/>
    <n v="1"/>
  </r>
  <r>
    <x v="22"/>
    <n v="1"/>
  </r>
  <r>
    <x v="7"/>
    <n v="1"/>
  </r>
  <r>
    <x v="17"/>
    <n v="1"/>
  </r>
  <r>
    <x v="23"/>
    <n v="1"/>
  </r>
  <r>
    <x v="24"/>
    <n v="1"/>
  </r>
  <r>
    <x v="8"/>
    <n v="1"/>
  </r>
  <r>
    <x v="8"/>
    <n v="1"/>
  </r>
  <r>
    <x v="21"/>
    <n v="1"/>
  </r>
  <r>
    <x v="25"/>
    <n v="1"/>
  </r>
  <r>
    <x v="3"/>
    <n v="1"/>
  </r>
  <r>
    <x v="18"/>
    <n v="1"/>
  </r>
  <r>
    <x v="26"/>
    <n v="1"/>
  </r>
  <r>
    <x v="16"/>
    <n v="1"/>
  </r>
  <r>
    <x v="14"/>
    <n v="1"/>
  </r>
  <r>
    <x v="13"/>
    <n v="1"/>
  </r>
  <r>
    <x v="12"/>
    <n v="1"/>
  </r>
  <r>
    <x v="1"/>
    <n v="1"/>
  </r>
  <r>
    <x v="1"/>
    <n v="1"/>
  </r>
  <r>
    <x v="27"/>
    <n v="1"/>
  </r>
  <r>
    <x v="15"/>
    <n v="1"/>
  </r>
  <r>
    <x v="5"/>
    <n v="1"/>
  </r>
  <r>
    <x v="14"/>
    <n v="1"/>
  </r>
  <r>
    <x v="26"/>
    <n v="1"/>
  </r>
  <r>
    <x v="16"/>
    <n v="1"/>
  </r>
  <r>
    <x v="28"/>
    <n v="1"/>
  </r>
  <r>
    <x v="18"/>
    <n v="1"/>
  </r>
  <r>
    <x v="13"/>
    <n v="1"/>
  </r>
  <r>
    <x v="24"/>
    <n v="1"/>
  </r>
  <r>
    <x v="21"/>
    <n v="1"/>
  </r>
  <r>
    <x v="6"/>
    <n v="1"/>
  </r>
  <r>
    <x v="24"/>
    <n v="1"/>
  </r>
  <r>
    <x v="29"/>
    <n v="1"/>
  </r>
  <r>
    <x v="20"/>
    <n v="1"/>
  </r>
  <r>
    <x v="14"/>
    <n v="1"/>
  </r>
  <r>
    <x v="3"/>
    <n v="1"/>
  </r>
  <r>
    <x v="12"/>
    <n v="1"/>
  </r>
  <r>
    <x v="10"/>
    <n v="1"/>
  </r>
  <r>
    <x v="28"/>
    <n v="1"/>
  </r>
  <r>
    <x v="21"/>
    <n v="1"/>
  </r>
  <r>
    <x v="4"/>
    <n v="1"/>
  </r>
  <r>
    <x v="7"/>
    <n v="1"/>
  </r>
  <r>
    <x v="23"/>
    <n v="1"/>
  </r>
  <r>
    <x v="4"/>
    <n v="1"/>
  </r>
  <r>
    <x v="5"/>
    <n v="1"/>
  </r>
  <r>
    <x v="24"/>
    <n v="1"/>
  </r>
  <r>
    <x v="17"/>
    <n v="1"/>
  </r>
  <r>
    <x v="9"/>
    <n v="1"/>
  </r>
  <r>
    <x v="22"/>
    <n v="1"/>
  </r>
  <r>
    <x v="19"/>
    <n v="1"/>
  </r>
  <r>
    <x v="26"/>
    <n v="1"/>
  </r>
  <r>
    <x v="22"/>
    <n v="1"/>
  </r>
  <r>
    <x v="13"/>
    <n v="1"/>
  </r>
  <r>
    <x v="30"/>
    <n v="1"/>
  </r>
  <r>
    <x v="8"/>
    <n v="1"/>
  </r>
  <r>
    <x v="18"/>
    <n v="1"/>
  </r>
  <r>
    <x v="0"/>
    <n v="1"/>
  </r>
  <r>
    <x v="12"/>
    <n v="1"/>
  </r>
  <r>
    <x v="28"/>
    <n v="1"/>
  </r>
  <r>
    <x v="20"/>
    <n v="1"/>
  </r>
  <r>
    <x v="30"/>
    <n v="1"/>
  </r>
  <r>
    <x v="15"/>
    <n v="1"/>
  </r>
  <r>
    <x v="15"/>
    <n v="1"/>
  </r>
  <r>
    <x v="19"/>
    <n v="1"/>
  </r>
  <r>
    <x v="1"/>
    <n v="1"/>
  </r>
  <r>
    <x v="7"/>
    <n v="1"/>
  </r>
  <r>
    <x v="22"/>
    <n v="1"/>
  </r>
  <r>
    <x v="10"/>
    <n v="1"/>
  </r>
  <r>
    <x v="23"/>
    <n v="1"/>
  </r>
  <r>
    <x v="19"/>
    <n v="1"/>
  </r>
  <r>
    <x v="31"/>
    <n v="1"/>
  </r>
  <r>
    <x v="10"/>
    <n v="1"/>
  </r>
  <r>
    <x v="27"/>
    <n v="1"/>
  </r>
  <r>
    <x v="14"/>
    <n v="1"/>
  </r>
  <r>
    <x v="25"/>
    <n v="1"/>
  </r>
  <r>
    <x v="16"/>
    <n v="1"/>
  </r>
  <r>
    <x v="19"/>
    <n v="1"/>
  </r>
  <r>
    <x v="16"/>
    <n v="1"/>
  </r>
  <r>
    <x v="5"/>
    <n v="1"/>
  </r>
  <r>
    <x v="3"/>
    <n v="1"/>
  </r>
  <r>
    <x v="17"/>
    <n v="1"/>
  </r>
  <r>
    <x v="13"/>
    <n v="1"/>
  </r>
  <r>
    <x v="29"/>
    <n v="1"/>
  </r>
  <r>
    <x v="3"/>
    <n v="1"/>
  </r>
  <r>
    <x v="12"/>
    <n v="1"/>
  </r>
  <r>
    <x v="10"/>
    <n v="1"/>
  </r>
  <r>
    <x v="1"/>
    <n v="1"/>
  </r>
  <r>
    <x v="9"/>
    <n v="1"/>
  </r>
  <r>
    <x v="18"/>
    <n v="1"/>
  </r>
  <r>
    <x v="10"/>
    <n v="1"/>
  </r>
  <r>
    <x v="23"/>
    <n v="1"/>
  </r>
  <r>
    <x v="7"/>
    <n v="1"/>
  </r>
  <r>
    <x v="29"/>
    <n v="1"/>
  </r>
  <r>
    <x v="28"/>
    <n v="1"/>
  </r>
  <r>
    <x v="3"/>
    <n v="1"/>
  </r>
  <r>
    <x v="8"/>
    <n v="1"/>
  </r>
  <r>
    <x v="15"/>
    <n v="1"/>
  </r>
  <r>
    <x v="2"/>
    <n v="1"/>
  </r>
  <r>
    <x v="19"/>
    <n v="1"/>
  </r>
  <r>
    <x v="8"/>
    <n v="1"/>
  </r>
  <r>
    <x v="10"/>
    <n v="1"/>
  </r>
  <r>
    <x v="13"/>
    <n v="1"/>
  </r>
  <r>
    <x v="27"/>
    <n v="1"/>
  </r>
  <r>
    <x v="0"/>
    <n v="1"/>
  </r>
  <r>
    <x v="8"/>
    <n v="1"/>
  </r>
  <r>
    <x v="24"/>
    <n v="1"/>
  </r>
  <r>
    <x v="10"/>
    <n v="1"/>
  </r>
  <r>
    <x v="32"/>
    <n v="1"/>
  </r>
  <r>
    <x v="33"/>
    <n v="1"/>
  </r>
  <r>
    <x v="30"/>
    <n v="1"/>
  </r>
  <r>
    <x v="22"/>
    <n v="1"/>
  </r>
  <r>
    <x v="14"/>
    <n v="1"/>
  </r>
  <r>
    <x v="30"/>
    <n v="1"/>
  </r>
  <r>
    <x v="10"/>
    <n v="1"/>
  </r>
  <r>
    <x v="22"/>
    <n v="1"/>
  </r>
  <r>
    <x v="17"/>
    <n v="1"/>
  </r>
  <r>
    <x v="3"/>
    <n v="1"/>
  </r>
  <r>
    <x v="8"/>
    <n v="1"/>
  </r>
  <r>
    <x v="23"/>
    <n v="1"/>
  </r>
  <r>
    <x v="3"/>
    <n v="1"/>
  </r>
  <r>
    <x v="32"/>
    <n v="1"/>
  </r>
  <r>
    <x v="20"/>
    <n v="1"/>
  </r>
  <r>
    <x v="21"/>
    <n v="1"/>
  </r>
  <r>
    <x v="13"/>
    <n v="1"/>
  </r>
  <r>
    <x v="12"/>
    <n v="1"/>
  </r>
  <r>
    <x v="27"/>
    <n v="1"/>
  </r>
  <r>
    <x v="3"/>
    <n v="1"/>
  </r>
  <r>
    <x v="0"/>
    <n v="1"/>
  </r>
  <r>
    <x v="0"/>
    <n v="1"/>
  </r>
  <r>
    <x v="26"/>
    <n v="1"/>
  </r>
  <r>
    <x v="13"/>
    <n v="1"/>
  </r>
  <r>
    <x v="9"/>
    <n v="1"/>
  </r>
  <r>
    <x v="3"/>
    <n v="1"/>
  </r>
  <r>
    <x v="0"/>
    <n v="1"/>
  </r>
  <r>
    <x v="31"/>
    <n v="1"/>
  </r>
  <r>
    <x v="18"/>
    <n v="1"/>
  </r>
  <r>
    <x v="5"/>
    <n v="1"/>
  </r>
  <r>
    <x v="30"/>
    <n v="1"/>
  </r>
  <r>
    <x v="16"/>
    <n v="1"/>
  </r>
  <r>
    <x v="27"/>
    <n v="1"/>
  </r>
  <r>
    <x v="3"/>
    <n v="1"/>
  </r>
  <r>
    <x v="17"/>
    <n v="1"/>
  </r>
  <r>
    <x v="13"/>
    <n v="1"/>
  </r>
  <r>
    <x v="15"/>
    <n v="1"/>
  </r>
  <r>
    <x v="30"/>
    <n v="1"/>
  </r>
  <r>
    <x v="21"/>
    <n v="1"/>
  </r>
  <r>
    <x v="18"/>
    <n v="1"/>
  </r>
  <r>
    <x v="0"/>
    <n v="1"/>
  </r>
  <r>
    <x v="28"/>
    <n v="1"/>
  </r>
  <r>
    <x v="11"/>
    <n v="1"/>
  </r>
  <r>
    <x v="29"/>
    <n v="1"/>
  </r>
  <r>
    <x v="27"/>
    <n v="1"/>
  </r>
  <r>
    <x v="14"/>
    <n v="1"/>
  </r>
  <r>
    <x v="22"/>
    <n v="1"/>
  </r>
  <r>
    <x v="28"/>
    <n v="1"/>
  </r>
  <r>
    <x v="30"/>
    <n v="1"/>
  </r>
  <r>
    <x v="24"/>
    <n v="1"/>
  </r>
  <r>
    <x v="16"/>
    <n v="1"/>
  </r>
  <r>
    <x v="22"/>
    <n v="1"/>
  </r>
  <r>
    <x v="12"/>
    <n v="1"/>
  </r>
  <r>
    <x v="15"/>
    <n v="1"/>
  </r>
  <r>
    <x v="10"/>
    <n v="1"/>
  </r>
  <r>
    <x v="31"/>
    <n v="1"/>
  </r>
  <r>
    <x v="9"/>
    <n v="1"/>
  </r>
  <r>
    <x v="11"/>
    <n v="1"/>
  </r>
  <r>
    <x v="20"/>
    <n v="1"/>
  </r>
  <r>
    <x v="28"/>
    <n v="1"/>
  </r>
  <r>
    <x v="21"/>
    <n v="1"/>
  </r>
  <r>
    <x v="12"/>
    <n v="1"/>
  </r>
  <r>
    <x v="13"/>
    <n v="1"/>
  </r>
  <r>
    <x v="28"/>
    <n v="1"/>
  </r>
  <r>
    <x v="7"/>
    <n v="1"/>
  </r>
  <r>
    <x v="14"/>
    <n v="1"/>
  </r>
  <r>
    <x v="32"/>
    <n v="1"/>
  </r>
  <r>
    <x v="4"/>
    <n v="1"/>
  </r>
  <r>
    <x v="30"/>
    <n v="1"/>
  </r>
  <r>
    <x v="25"/>
    <n v="1"/>
  </r>
  <r>
    <x v="24"/>
    <n v="1"/>
  </r>
  <r>
    <x v="15"/>
    <n v="1"/>
  </r>
  <r>
    <x v="15"/>
    <n v="1"/>
  </r>
  <r>
    <x v="7"/>
    <n v="1"/>
  </r>
  <r>
    <x v="26"/>
    <n v="1"/>
  </r>
  <r>
    <x v="0"/>
    <n v="1"/>
  </r>
  <r>
    <x v="23"/>
    <n v="1"/>
  </r>
  <r>
    <x v="26"/>
    <n v="1"/>
  </r>
  <r>
    <x v="5"/>
    <n v="1"/>
  </r>
  <r>
    <x v="17"/>
    <n v="1"/>
  </r>
  <r>
    <x v="16"/>
    <n v="1"/>
  </r>
  <r>
    <x v="9"/>
    <n v="1"/>
  </r>
  <r>
    <x v="25"/>
    <n v="1"/>
  </r>
  <r>
    <x v="28"/>
    <n v="1"/>
  </r>
  <r>
    <x v="13"/>
    <n v="1"/>
  </r>
  <r>
    <x v="27"/>
    <n v="1"/>
  </r>
  <r>
    <x v="30"/>
    <n v="1"/>
  </r>
  <r>
    <x v="25"/>
    <n v="1"/>
  </r>
  <r>
    <x v="14"/>
    <n v="1"/>
  </r>
  <r>
    <x v="2"/>
    <n v="1"/>
  </r>
  <r>
    <x v="33"/>
    <n v="1"/>
  </r>
  <r>
    <x v="2"/>
    <n v="1"/>
  </r>
  <r>
    <x v="28"/>
    <n v="1"/>
  </r>
  <r>
    <x v="0"/>
    <n v="1"/>
  </r>
  <r>
    <x v="17"/>
    <n v="1"/>
  </r>
  <r>
    <x v="3"/>
    <n v="1"/>
  </r>
  <r>
    <x v="17"/>
    <n v="1"/>
  </r>
  <r>
    <x v="10"/>
    <n v="1"/>
  </r>
  <r>
    <x v="12"/>
    <n v="1"/>
  </r>
  <r>
    <x v="11"/>
    <n v="1"/>
  </r>
  <r>
    <x v="12"/>
    <n v="1"/>
  </r>
  <r>
    <x v="33"/>
    <n v="1"/>
  </r>
  <r>
    <x v="15"/>
    <n v="1"/>
  </r>
  <r>
    <x v="23"/>
    <n v="1"/>
  </r>
  <r>
    <x v="8"/>
    <n v="1"/>
  </r>
  <r>
    <x v="4"/>
    <n v="1"/>
  </r>
  <r>
    <x v="7"/>
    <n v="1"/>
  </r>
  <r>
    <x v="29"/>
    <n v="1"/>
  </r>
  <r>
    <x v="29"/>
    <n v="1"/>
  </r>
  <r>
    <x v="2"/>
    <n v="1"/>
  </r>
  <r>
    <x v="0"/>
    <n v="1"/>
  </r>
  <r>
    <x v="31"/>
    <n v="1"/>
  </r>
  <r>
    <x v="18"/>
    <n v="1"/>
  </r>
  <r>
    <x v="12"/>
    <n v="1"/>
  </r>
  <r>
    <x v="20"/>
    <n v="1"/>
  </r>
  <r>
    <x v="19"/>
    <n v="1"/>
  </r>
  <r>
    <x v="16"/>
    <n v="1"/>
  </r>
  <r>
    <x v="9"/>
    <n v="1"/>
  </r>
  <r>
    <x v="31"/>
    <n v="1"/>
  </r>
  <r>
    <x v="18"/>
    <n v="1"/>
  </r>
  <r>
    <x v="29"/>
    <n v="1"/>
  </r>
  <r>
    <x v="29"/>
    <n v="1"/>
  </r>
  <r>
    <x v="26"/>
    <n v="1"/>
  </r>
  <r>
    <x v="24"/>
    <n v="1"/>
  </r>
  <r>
    <x v="8"/>
    <n v="1"/>
  </r>
  <r>
    <x v="6"/>
    <n v="1"/>
  </r>
  <r>
    <x v="17"/>
    <n v="1"/>
  </r>
  <r>
    <x v="14"/>
    <n v="1"/>
  </r>
  <r>
    <x v="6"/>
    <n v="1"/>
  </r>
  <r>
    <x v="5"/>
    <n v="1"/>
  </r>
  <r>
    <x v="3"/>
    <n v="1"/>
  </r>
  <r>
    <x v="34"/>
    <m/>
  </r>
  <r>
    <x v="34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0">
  <r>
    <x v="0"/>
    <n v="1"/>
  </r>
  <r>
    <x v="1"/>
    <n v="1"/>
  </r>
  <r>
    <x v="2"/>
    <n v="1"/>
  </r>
  <r>
    <x v="3"/>
    <n v="1"/>
  </r>
  <r>
    <x v="4"/>
    <n v="1"/>
  </r>
  <r>
    <x v="5"/>
    <n v="1"/>
  </r>
  <r>
    <x v="6"/>
    <n v="1"/>
  </r>
  <r>
    <x v="6"/>
    <n v="1"/>
  </r>
  <r>
    <x v="7"/>
    <n v="1"/>
  </r>
  <r>
    <x v="8"/>
    <n v="1"/>
  </r>
  <r>
    <x v="8"/>
    <n v="1"/>
  </r>
  <r>
    <x v="6"/>
    <n v="1"/>
  </r>
  <r>
    <x v="9"/>
    <n v="1"/>
  </r>
  <r>
    <x v="2"/>
    <n v="1"/>
  </r>
  <r>
    <x v="5"/>
    <n v="1"/>
  </r>
  <r>
    <x v="10"/>
    <n v="1"/>
  </r>
  <r>
    <x v="11"/>
    <n v="1"/>
  </r>
  <r>
    <x v="12"/>
    <n v="1"/>
  </r>
  <r>
    <x v="11"/>
    <n v="1"/>
  </r>
  <r>
    <x v="13"/>
    <n v="1"/>
  </r>
  <r>
    <x v="14"/>
    <n v="1"/>
  </r>
  <r>
    <x v="15"/>
    <n v="1"/>
  </r>
  <r>
    <x v="5"/>
    <n v="1"/>
  </r>
  <r>
    <x v="16"/>
    <n v="1"/>
  </r>
  <r>
    <x v="17"/>
    <n v="1"/>
  </r>
  <r>
    <x v="18"/>
    <n v="1"/>
  </r>
  <r>
    <x v="14"/>
    <n v="1"/>
  </r>
  <r>
    <x v="14"/>
    <n v="1"/>
  </r>
  <r>
    <x v="4"/>
    <n v="1"/>
  </r>
  <r>
    <x v="19"/>
    <n v="1"/>
  </r>
  <r>
    <x v="14"/>
    <n v="1"/>
  </r>
  <r>
    <x v="20"/>
    <n v="1"/>
  </r>
  <r>
    <x v="21"/>
    <n v="1"/>
  </r>
  <r>
    <x v="5"/>
    <n v="1"/>
  </r>
  <r>
    <x v="3"/>
    <n v="1"/>
  </r>
  <r>
    <x v="13"/>
    <n v="1"/>
  </r>
  <r>
    <x v="19"/>
    <n v="1"/>
  </r>
  <r>
    <x v="2"/>
    <n v="1"/>
  </r>
  <r>
    <x v="1"/>
    <n v="1"/>
  </r>
  <r>
    <x v="22"/>
    <n v="1"/>
  </r>
  <r>
    <x v="4"/>
    <n v="1"/>
  </r>
  <r>
    <x v="11"/>
    <n v="1"/>
  </r>
  <r>
    <x v="23"/>
    <n v="1"/>
  </r>
  <r>
    <x v="24"/>
    <n v="1"/>
  </r>
  <r>
    <x v="5"/>
    <n v="1"/>
  </r>
  <r>
    <x v="19"/>
    <n v="1"/>
  </r>
  <r>
    <x v="18"/>
    <n v="1"/>
  </r>
  <r>
    <x v="19"/>
    <n v="1"/>
  </r>
  <r>
    <x v="1"/>
    <n v="1"/>
  </r>
  <r>
    <x v="5"/>
    <n v="1"/>
  </r>
  <r>
    <x v="15"/>
    <n v="1"/>
  </r>
  <r>
    <x v="17"/>
    <n v="1"/>
  </r>
  <r>
    <x v="25"/>
    <n v="1"/>
  </r>
  <r>
    <x v="13"/>
    <n v="1"/>
  </r>
  <r>
    <x v="26"/>
    <n v="1"/>
  </r>
  <r>
    <x v="0"/>
    <n v="1"/>
  </r>
  <r>
    <x v="27"/>
    <n v="1"/>
  </r>
  <r>
    <x v="28"/>
    <n v="1"/>
  </r>
  <r>
    <x v="29"/>
    <n v="1"/>
  </r>
  <r>
    <x v="9"/>
    <n v="1"/>
  </r>
  <r>
    <x v="21"/>
    <n v="1"/>
  </r>
  <r>
    <x v="30"/>
    <n v="1"/>
  </r>
  <r>
    <x v="12"/>
    <n v="1"/>
  </r>
  <r>
    <x v="31"/>
    <n v="1"/>
  </r>
  <r>
    <x v="11"/>
    <n v="1"/>
  </r>
  <r>
    <x v="11"/>
    <n v="1"/>
  </r>
  <r>
    <x v="27"/>
    <n v="1"/>
  </r>
  <r>
    <x v="23"/>
    <n v="1"/>
  </r>
  <r>
    <x v="2"/>
    <n v="1"/>
  </r>
  <r>
    <x v="19"/>
    <n v="1"/>
  </r>
  <r>
    <x v="21"/>
    <n v="1"/>
  </r>
  <r>
    <x v="7"/>
    <n v="1"/>
  </r>
  <r>
    <x v="32"/>
    <n v="1"/>
  </r>
  <r>
    <x v="3"/>
    <n v="1"/>
  </r>
  <r>
    <x v="13"/>
    <n v="1"/>
  </r>
  <r>
    <x v="4"/>
    <n v="1"/>
  </r>
  <r>
    <x v="17"/>
    <n v="1"/>
  </r>
  <r>
    <x v="24"/>
    <n v="1"/>
  </r>
  <r>
    <x v="25"/>
    <n v="1"/>
  </r>
  <r>
    <x v="29"/>
    <n v="1"/>
  </r>
  <r>
    <x v="28"/>
    <n v="1"/>
  </r>
  <r>
    <x v="20"/>
    <n v="1"/>
  </r>
  <r>
    <x v="12"/>
    <n v="1"/>
  </r>
  <r>
    <x v="14"/>
    <n v="1"/>
  </r>
  <r>
    <x v="18"/>
    <n v="1"/>
  </r>
  <r>
    <x v="17"/>
    <n v="1"/>
  </r>
  <r>
    <x v="2"/>
    <n v="1"/>
  </r>
  <r>
    <x v="17"/>
    <n v="1"/>
  </r>
  <r>
    <x v="2"/>
    <n v="1"/>
  </r>
  <r>
    <x v="16"/>
    <n v="1"/>
  </r>
  <r>
    <x v="19"/>
    <n v="1"/>
  </r>
  <r>
    <x v="8"/>
    <n v="1"/>
  </r>
  <r>
    <x v="33"/>
    <n v="1"/>
  </r>
  <r>
    <x v="6"/>
    <n v="1"/>
  </r>
  <r>
    <x v="14"/>
    <n v="1"/>
  </r>
  <r>
    <x v="2"/>
    <n v="1"/>
  </r>
  <r>
    <x v="25"/>
    <n v="1"/>
  </r>
  <r>
    <x v="33"/>
    <n v="1"/>
  </r>
  <r>
    <x v="20"/>
    <n v="1"/>
  </r>
  <r>
    <x v="19"/>
    <n v="1"/>
  </r>
  <r>
    <x v="29"/>
    <n v="1"/>
  </r>
  <r>
    <x v="24"/>
    <n v="1"/>
  </r>
  <r>
    <x v="18"/>
    <n v="1"/>
  </r>
  <r>
    <x v="31"/>
    <n v="1"/>
  </r>
  <r>
    <x v="8"/>
    <n v="1"/>
  </r>
  <r>
    <x v="17"/>
    <n v="1"/>
  </r>
  <r>
    <x v="4"/>
    <n v="1"/>
  </r>
  <r>
    <x v="31"/>
    <n v="1"/>
  </r>
  <r>
    <x v="7"/>
    <n v="1"/>
  </r>
  <r>
    <x v="0"/>
    <n v="1"/>
  </r>
  <r>
    <x v="14"/>
    <n v="1"/>
  </r>
  <r>
    <x v="4"/>
    <n v="1"/>
  </r>
  <r>
    <x v="17"/>
    <n v="1"/>
  </r>
  <r>
    <x v="13"/>
    <n v="1"/>
  </r>
  <r>
    <x v="29"/>
    <n v="1"/>
  </r>
  <r>
    <x v="6"/>
    <n v="1"/>
  </r>
  <r>
    <x v="27"/>
    <n v="1"/>
  </r>
  <r>
    <x v="5"/>
    <n v="1"/>
  </r>
  <r>
    <x v="9"/>
    <n v="1"/>
  </r>
  <r>
    <x v="30"/>
    <n v="1"/>
  </r>
  <r>
    <x v="5"/>
    <n v="1"/>
  </r>
  <r>
    <x v="6"/>
    <n v="1"/>
  </r>
  <r>
    <x v="24"/>
    <n v="1"/>
  </r>
  <r>
    <x v="31"/>
    <n v="1"/>
  </r>
  <r>
    <x v="21"/>
    <n v="1"/>
  </r>
  <r>
    <x v="12"/>
    <n v="1"/>
  </r>
  <r>
    <x v="28"/>
    <n v="1"/>
  </r>
  <r>
    <x v="24"/>
    <n v="1"/>
  </r>
  <r>
    <x v="26"/>
    <n v="1"/>
  </r>
  <r>
    <x v="25"/>
    <n v="1"/>
  </r>
  <r>
    <x v="28"/>
    <n v="1"/>
  </r>
  <r>
    <x v="18"/>
    <n v="1"/>
  </r>
  <r>
    <x v="32"/>
    <n v="1"/>
  </r>
  <r>
    <x v="11"/>
    <n v="1"/>
  </r>
  <r>
    <x v="24"/>
    <n v="1"/>
  </r>
  <r>
    <x v="1"/>
    <n v="1"/>
  </r>
  <r>
    <x v="17"/>
    <n v="1"/>
  </r>
  <r>
    <x v="16"/>
    <n v="1"/>
  </r>
  <r>
    <x v="14"/>
    <n v="1"/>
  </r>
  <r>
    <x v="29"/>
    <n v="1"/>
  </r>
  <r>
    <x v="0"/>
    <n v="1"/>
  </r>
  <r>
    <x v="32"/>
    <n v="1"/>
  </r>
  <r>
    <x v="19"/>
    <n v="1"/>
  </r>
  <r>
    <x v="31"/>
    <n v="1"/>
  </r>
  <r>
    <x v="19"/>
    <n v="1"/>
  </r>
  <r>
    <x v="15"/>
    <n v="1"/>
  </r>
  <r>
    <x v="26"/>
    <n v="1"/>
  </r>
  <r>
    <x v="2"/>
    <n v="1"/>
  </r>
  <r>
    <x v="9"/>
    <n v="1"/>
  </r>
  <r>
    <x v="28"/>
    <n v="1"/>
  </r>
  <r>
    <x v="13"/>
    <n v="1"/>
  </r>
  <r>
    <x v="30"/>
    <n v="1"/>
  </r>
  <r>
    <x v="21"/>
    <n v="1"/>
  </r>
  <r>
    <x v="26"/>
    <n v="1"/>
  </r>
  <r>
    <x v="8"/>
    <n v="1"/>
  </r>
  <r>
    <x v="33"/>
    <n v="1"/>
  </r>
  <r>
    <x v="13"/>
    <n v="1"/>
  </r>
  <r>
    <x v="16"/>
    <n v="1"/>
  </r>
  <r>
    <x v="7"/>
    <n v="1"/>
  </r>
  <r>
    <x v="14"/>
    <n v="1"/>
  </r>
  <r>
    <x v="23"/>
    <n v="1"/>
  </r>
  <r>
    <x v="20"/>
    <n v="1"/>
  </r>
  <r>
    <x v="26"/>
    <n v="1"/>
  </r>
  <r>
    <x v="20"/>
    <n v="1"/>
  </r>
  <r>
    <x v="6"/>
    <n v="1"/>
  </r>
  <r>
    <x v="4"/>
    <n v="1"/>
  </r>
  <r>
    <x v="21"/>
    <n v="1"/>
  </r>
  <r>
    <x v="18"/>
    <n v="1"/>
  </r>
  <r>
    <x v="20"/>
    <n v="1"/>
  </r>
  <r>
    <x v="7"/>
    <n v="1"/>
  </r>
  <r>
    <x v="4"/>
    <n v="1"/>
  </r>
  <r>
    <x v="17"/>
    <n v="1"/>
  </r>
  <r>
    <x v="13"/>
    <n v="1"/>
  </r>
  <r>
    <x v="10"/>
    <n v="1"/>
  </r>
  <r>
    <x v="2"/>
    <n v="1"/>
  </r>
  <r>
    <x v="12"/>
    <n v="1"/>
  </r>
  <r>
    <x v="24"/>
    <n v="1"/>
  </r>
  <r>
    <x v="13"/>
    <n v="1"/>
  </r>
  <r>
    <x v="30"/>
    <n v="1"/>
  </r>
  <r>
    <x v="13"/>
    <n v="1"/>
  </r>
  <r>
    <x v="9"/>
    <n v="1"/>
  </r>
  <r>
    <x v="7"/>
    <n v="1"/>
  </r>
  <r>
    <x v="26"/>
    <n v="1"/>
  </r>
  <r>
    <x v="18"/>
    <n v="1"/>
  </r>
  <r>
    <x v="29"/>
    <n v="1"/>
  </r>
  <r>
    <x v="25"/>
    <n v="1"/>
  </r>
  <r>
    <x v="4"/>
    <n v="1"/>
  </r>
  <r>
    <x v="11"/>
    <n v="1"/>
  </r>
  <r>
    <x v="19"/>
    <n v="1"/>
  </r>
  <r>
    <x v="3"/>
    <n v="1"/>
  </r>
  <r>
    <x v="26"/>
    <n v="1"/>
  </r>
  <r>
    <x v="11"/>
    <n v="1"/>
  </r>
  <r>
    <x v="13"/>
    <n v="1"/>
  </r>
  <r>
    <x v="18"/>
    <n v="1"/>
  </r>
  <r>
    <x v="13"/>
    <n v="1"/>
  </r>
  <r>
    <x v="16"/>
    <n v="1"/>
  </r>
  <r>
    <x v="1"/>
    <n v="1"/>
  </r>
  <r>
    <x v="11"/>
    <n v="1"/>
  </r>
  <r>
    <x v="31"/>
    <n v="1"/>
  </r>
  <r>
    <x v="13"/>
    <n v="1"/>
  </r>
  <r>
    <x v="22"/>
    <n v="1"/>
  </r>
  <r>
    <x v="10"/>
    <n v="1"/>
  </r>
  <r>
    <x v="32"/>
    <n v="1"/>
  </r>
  <r>
    <x v="28"/>
    <n v="1"/>
  </r>
  <r>
    <x v="14"/>
    <n v="1"/>
  </r>
  <r>
    <x v="32"/>
    <n v="1"/>
  </r>
  <r>
    <x v="13"/>
    <n v="1"/>
  </r>
  <r>
    <x v="32"/>
    <n v="1"/>
  </r>
  <r>
    <x v="28"/>
    <n v="1"/>
  </r>
  <r>
    <x v="21"/>
    <n v="1"/>
  </r>
  <r>
    <x v="10"/>
    <n v="1"/>
  </r>
  <r>
    <x v="4"/>
    <n v="1"/>
  </r>
  <r>
    <x v="11"/>
    <n v="1"/>
  </r>
  <r>
    <x v="30"/>
    <n v="1"/>
  </r>
  <r>
    <x v="9"/>
    <n v="1"/>
  </r>
  <r>
    <x v="4"/>
    <n v="1"/>
  </r>
  <r>
    <x v="22"/>
    <n v="1"/>
  </r>
  <r>
    <x v="0"/>
    <n v="1"/>
  </r>
  <r>
    <x v="27"/>
    <n v="1"/>
  </r>
  <r>
    <x v="18"/>
    <n v="1"/>
  </r>
  <r>
    <x v="6"/>
    <n v="1"/>
  </r>
  <r>
    <x v="17"/>
    <n v="1"/>
  </r>
  <r>
    <x v="16"/>
    <n v="1"/>
  </r>
  <r>
    <x v="4"/>
    <n v="1"/>
  </r>
  <r>
    <x v="4"/>
    <n v="1"/>
  </r>
  <r>
    <x v="1"/>
    <n v="1"/>
  </r>
  <r>
    <x v="1"/>
    <n v="1"/>
  </r>
  <r>
    <x v="25"/>
    <n v="1"/>
  </r>
  <r>
    <x v="18"/>
    <n v="1"/>
  </r>
  <r>
    <x v="30"/>
    <n v="1"/>
  </r>
  <r>
    <x v="11"/>
    <n v="1"/>
  </r>
  <r>
    <x v="12"/>
    <n v="1"/>
  </r>
  <r>
    <x v="1"/>
    <n v="1"/>
  </r>
  <r>
    <x v="4"/>
    <n v="1"/>
  </r>
  <r>
    <x v="1"/>
    <n v="1"/>
  </r>
  <r>
    <x v="33"/>
    <n v="1"/>
  </r>
  <r>
    <x v="24"/>
    <n v="1"/>
  </r>
  <r>
    <x v="29"/>
    <n v="1"/>
  </r>
  <r>
    <x v="6"/>
    <n v="1"/>
  </r>
  <r>
    <x v="32"/>
    <n v="1"/>
  </r>
  <r>
    <x v="20"/>
    <n v="1"/>
  </r>
  <r>
    <x v="20"/>
    <n v="1"/>
  </r>
  <r>
    <x v="16"/>
    <n v="1"/>
  </r>
  <r>
    <x v="4"/>
    <n v="1"/>
  </r>
  <r>
    <x v="9"/>
    <n v="1"/>
  </r>
  <r>
    <x v="31"/>
    <n v="1"/>
  </r>
  <r>
    <x v="21"/>
    <n v="1"/>
  </r>
  <r>
    <x v="18"/>
    <n v="1"/>
  </r>
  <r>
    <x v="19"/>
    <n v="1"/>
  </r>
  <r>
    <x v="30"/>
    <n v="1"/>
  </r>
  <r>
    <x v="32"/>
    <n v="1"/>
  </r>
  <r>
    <x v="27"/>
    <n v="1"/>
  </r>
  <r>
    <x v="24"/>
    <n v="1"/>
  </r>
  <r>
    <x v="1"/>
    <n v="1"/>
  </r>
  <r>
    <x v="29"/>
    <n v="1"/>
  </r>
  <r>
    <x v="15"/>
    <n v="1"/>
  </r>
  <r>
    <x v="7"/>
    <n v="1"/>
  </r>
  <r>
    <x v="16"/>
    <n v="1"/>
  </r>
  <r>
    <x v="14"/>
    <n v="1"/>
  </r>
  <r>
    <x v="28"/>
    <n v="1"/>
  </r>
  <r>
    <x v="8"/>
    <n v="1"/>
  </r>
  <r>
    <x v="11"/>
    <n v="1"/>
  </r>
  <r>
    <x v="29"/>
    <n v="1"/>
  </r>
  <r>
    <x v="12"/>
    <n v="1"/>
  </r>
  <r>
    <x v="32"/>
    <n v="1"/>
  </r>
  <r>
    <x v="31"/>
    <n v="1"/>
  </r>
  <r>
    <x v="20"/>
    <n v="1"/>
  </r>
  <r>
    <x v="28"/>
    <n v="1"/>
  </r>
  <r>
    <x v="7"/>
    <n v="1"/>
  </r>
  <r>
    <x v="17"/>
    <n v="1"/>
  </r>
  <r>
    <x v="19"/>
    <n v="1"/>
  </r>
  <r>
    <x v="20"/>
    <n v="1"/>
  </r>
  <r>
    <x v="13"/>
    <n v="1"/>
  </r>
  <r>
    <x v="33"/>
    <n v="1"/>
  </r>
  <r>
    <x v="12"/>
    <n v="1"/>
  </r>
  <r>
    <x v="15"/>
    <n v="1"/>
  </r>
  <r>
    <x v="0"/>
    <n v="1"/>
  </r>
  <r>
    <x v="29"/>
    <n v="1"/>
  </r>
  <r>
    <x v="2"/>
    <n v="1"/>
  </r>
  <r>
    <x v="29"/>
    <n v="1"/>
  </r>
  <r>
    <x v="3"/>
    <n v="1"/>
  </r>
  <r>
    <x v="27"/>
    <n v="1"/>
  </r>
  <r>
    <x v="17"/>
    <n v="1"/>
  </r>
  <r>
    <x v="32"/>
    <n v="1"/>
  </r>
  <r>
    <x v="18"/>
    <n v="1"/>
  </r>
  <r>
    <x v="31"/>
    <n v="1"/>
  </r>
  <r>
    <x v="29"/>
    <n v="1"/>
  </r>
  <r>
    <x v="1"/>
    <n v="1"/>
  </r>
  <r>
    <x v="9"/>
    <n v="1"/>
  </r>
  <r>
    <x v="14"/>
    <n v="1"/>
  </r>
  <r>
    <x v="22"/>
    <n v="1"/>
  </r>
  <r>
    <x v="5"/>
    <n v="1"/>
  </r>
  <r>
    <x v="32"/>
    <n v="1"/>
  </r>
  <r>
    <x v="23"/>
    <n v="1"/>
  </r>
  <r>
    <x v="31"/>
    <n v="1"/>
  </r>
  <r>
    <x v="24"/>
    <n v="1"/>
  </r>
  <r>
    <x v="19"/>
    <n v="1"/>
  </r>
  <r>
    <x v="9"/>
    <n v="1"/>
  </r>
  <r>
    <x v="25"/>
    <n v="1"/>
  </r>
  <r>
    <x v="19"/>
    <n v="1"/>
  </r>
  <r>
    <x v="9"/>
    <n v="1"/>
  </r>
  <r>
    <x v="25"/>
    <n v="1"/>
  </r>
  <r>
    <x v="1"/>
    <n v="1"/>
  </r>
  <r>
    <x v="30"/>
    <n v="1"/>
  </r>
  <r>
    <x v="25"/>
    <n v="1"/>
  </r>
  <r>
    <x v="6"/>
    <n v="1"/>
  </r>
  <r>
    <x v="14"/>
    <n v="1"/>
  </r>
  <r>
    <x v="21"/>
    <n v="1"/>
  </r>
  <r>
    <x v="18"/>
    <n v="1"/>
  </r>
  <r>
    <x v="21"/>
    <n v="1"/>
  </r>
  <r>
    <x v="32"/>
    <n v="1"/>
  </r>
  <r>
    <x v="29"/>
    <n v="1"/>
  </r>
  <r>
    <x v="6"/>
    <n v="1"/>
  </r>
  <r>
    <x v="16"/>
    <n v="1"/>
  </r>
  <r>
    <x v="20"/>
    <n v="1"/>
  </r>
  <r>
    <x v="12"/>
    <n v="1"/>
  </r>
  <r>
    <x v="28"/>
    <n v="1"/>
  </r>
  <r>
    <x v="23"/>
    <n v="1"/>
  </r>
  <r>
    <x v="29"/>
    <n v="1"/>
  </r>
  <r>
    <x v="18"/>
    <n v="1"/>
  </r>
  <r>
    <x v="0"/>
    <n v="1"/>
  </r>
  <r>
    <x v="23"/>
    <n v="1"/>
  </r>
  <r>
    <x v="4"/>
    <n v="1"/>
  </r>
  <r>
    <x v="16"/>
    <n v="1"/>
  </r>
  <r>
    <x v="32"/>
    <n v="1"/>
  </r>
  <r>
    <x v="23"/>
    <n v="1"/>
  </r>
  <r>
    <x v="14"/>
    <n v="1"/>
  </r>
  <r>
    <x v="3"/>
    <n v="1"/>
  </r>
  <r>
    <x v="19"/>
    <n v="1"/>
  </r>
  <r>
    <x v="10"/>
    <n v="1"/>
  </r>
  <r>
    <x v="3"/>
    <n v="1"/>
  </r>
  <r>
    <x v="27"/>
    <n v="1"/>
  </r>
  <r>
    <x v="0"/>
    <n v="1"/>
  </r>
  <r>
    <x v="29"/>
    <n v="1"/>
  </r>
  <r>
    <x v="22"/>
    <n v="1"/>
  </r>
  <r>
    <x v="4"/>
    <n v="1"/>
  </r>
  <r>
    <x v="1"/>
    <n v="1"/>
  </r>
  <r>
    <x v="21"/>
    <n v="1"/>
  </r>
  <r>
    <x v="3"/>
    <n v="1"/>
  </r>
  <r>
    <x v="4"/>
    <n v="1"/>
  </r>
  <r>
    <x v="21"/>
    <n v="1"/>
  </r>
  <r>
    <x v="13"/>
    <n v="1"/>
  </r>
  <r>
    <x v="33"/>
    <n v="1"/>
  </r>
  <r>
    <x v="17"/>
    <n v="1"/>
  </r>
  <r>
    <x v="15"/>
    <n v="1"/>
  </r>
  <r>
    <x v="17"/>
    <n v="1"/>
  </r>
  <r>
    <x v="12"/>
    <n v="1"/>
  </r>
  <r>
    <x v="10"/>
    <n v="1"/>
  </r>
  <r>
    <x v="19"/>
    <n v="1"/>
  </r>
  <r>
    <x v="30"/>
    <n v="1"/>
  </r>
  <r>
    <x v="11"/>
    <n v="1"/>
  </r>
  <r>
    <x v="5"/>
    <n v="1"/>
  </r>
  <r>
    <x v="9"/>
    <n v="1"/>
  </r>
  <r>
    <x v="33"/>
    <n v="1"/>
  </r>
  <r>
    <x v="7"/>
    <n v="1"/>
  </r>
  <r>
    <x v="30"/>
    <n v="1"/>
  </r>
  <r>
    <x v="7"/>
    <n v="1"/>
  </r>
  <r>
    <x v="3"/>
    <n v="1"/>
  </r>
  <r>
    <x v="1"/>
    <n v="1"/>
  </r>
  <r>
    <x v="33"/>
    <n v="1"/>
  </r>
  <r>
    <x v="24"/>
    <n v="1"/>
  </r>
  <r>
    <x v="17"/>
    <n v="1"/>
  </r>
  <r>
    <x v="0"/>
    <n v="1"/>
  </r>
  <r>
    <x v="16"/>
    <n v="1"/>
  </r>
  <r>
    <x v="17"/>
    <n v="1"/>
  </r>
  <r>
    <x v="27"/>
    <n v="1"/>
  </r>
  <r>
    <x v="26"/>
    <n v="1"/>
  </r>
  <r>
    <x v="26"/>
    <n v="1"/>
  </r>
  <r>
    <x v="20"/>
    <n v="1"/>
  </r>
  <r>
    <x v="12"/>
    <n v="1"/>
  </r>
  <r>
    <x v="33"/>
    <n v="1"/>
  </r>
  <r>
    <x v="24"/>
    <n v="1"/>
  </r>
  <r>
    <x v="7"/>
    <n v="1"/>
  </r>
  <r>
    <x v="7"/>
    <n v="1"/>
  </r>
  <r>
    <x v="25"/>
    <n v="1"/>
  </r>
  <r>
    <x v="31"/>
    <n v="1"/>
  </r>
  <r>
    <x v="18"/>
    <n v="1"/>
  </r>
  <r>
    <x v="1"/>
    <n v="1"/>
  </r>
  <r>
    <x v="11"/>
    <n v="1"/>
  </r>
  <r>
    <x v="8"/>
    <n v="1"/>
  </r>
  <r>
    <x v="21"/>
    <n v="1"/>
  </r>
  <r>
    <x v="0"/>
    <n v="1"/>
  </r>
  <r>
    <x v="22"/>
    <n v="1"/>
  </r>
  <r>
    <x v="23"/>
    <n v="1"/>
  </r>
  <r>
    <x v="20"/>
    <n v="1"/>
  </r>
  <r>
    <x v="14"/>
    <n v="1"/>
  </r>
  <r>
    <x v="8"/>
    <n v="1"/>
  </r>
  <r>
    <x v="6"/>
    <n v="1"/>
  </r>
  <r>
    <x v="4"/>
    <n v="1"/>
  </r>
  <r>
    <x v="34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4">
  <r>
    <x v="0"/>
    <n v="1"/>
  </r>
  <r>
    <x v="1"/>
    <n v="1"/>
  </r>
  <r>
    <x v="2"/>
    <n v="1"/>
  </r>
  <r>
    <x v="2"/>
    <n v="1"/>
  </r>
  <r>
    <x v="3"/>
    <n v="1"/>
  </r>
  <r>
    <x v="3"/>
    <n v="1"/>
  </r>
  <r>
    <x v="4"/>
    <n v="1"/>
  </r>
  <r>
    <x v="5"/>
    <n v="1"/>
  </r>
  <r>
    <x v="2"/>
    <n v="1"/>
  </r>
  <r>
    <x v="2"/>
    <n v="1"/>
  </r>
  <r>
    <x v="6"/>
    <n v="1"/>
  </r>
  <r>
    <x v="7"/>
    <n v="1"/>
  </r>
  <r>
    <x v="2"/>
    <n v="1"/>
  </r>
  <r>
    <x v="8"/>
    <n v="1"/>
  </r>
  <r>
    <x v="9"/>
    <n v="1"/>
  </r>
  <r>
    <x v="10"/>
    <n v="1"/>
  </r>
  <r>
    <x v="6"/>
    <n v="1"/>
  </r>
  <r>
    <x v="11"/>
    <n v="1"/>
  </r>
  <r>
    <x v="7"/>
    <n v="1"/>
  </r>
  <r>
    <x v="12"/>
    <n v="1"/>
  </r>
  <r>
    <x v="4"/>
    <n v="1"/>
  </r>
  <r>
    <x v="13"/>
    <n v="1"/>
  </r>
  <r>
    <x v="1"/>
    <n v="1"/>
  </r>
  <r>
    <x v="3"/>
    <n v="1"/>
  </r>
  <r>
    <x v="6"/>
    <n v="1"/>
  </r>
  <r>
    <x v="14"/>
    <n v="1"/>
  </r>
  <r>
    <x v="15"/>
    <n v="1"/>
  </r>
  <r>
    <x v="8"/>
    <n v="1"/>
  </r>
  <r>
    <x v="16"/>
    <n v="1"/>
  </r>
  <r>
    <x v="3"/>
    <n v="1"/>
  </r>
  <r>
    <x v="17"/>
    <n v="1"/>
  </r>
  <r>
    <x v="17"/>
    <n v="1"/>
  </r>
  <r>
    <x v="17"/>
    <n v="1"/>
  </r>
  <r>
    <x v="18"/>
    <n v="1"/>
  </r>
  <r>
    <x v="4"/>
    <n v="1"/>
  </r>
  <r>
    <x v="19"/>
    <n v="1"/>
  </r>
  <r>
    <x v="20"/>
    <n v="1"/>
  </r>
  <r>
    <x v="1"/>
    <n v="1"/>
  </r>
  <r>
    <x v="20"/>
    <n v="1"/>
  </r>
  <r>
    <x v="15"/>
    <n v="1"/>
  </r>
  <r>
    <x v="13"/>
    <n v="1"/>
  </r>
  <r>
    <x v="12"/>
    <n v="1"/>
  </r>
  <r>
    <x v="0"/>
    <n v="1"/>
  </r>
  <r>
    <x v="18"/>
    <n v="1"/>
  </r>
  <r>
    <x v="12"/>
    <n v="1"/>
  </r>
  <r>
    <x v="0"/>
    <n v="1"/>
  </r>
  <r>
    <x v="8"/>
    <n v="1"/>
  </r>
  <r>
    <x v="4"/>
    <n v="1"/>
  </r>
  <r>
    <x v="21"/>
    <n v="1"/>
  </r>
  <r>
    <x v="11"/>
    <n v="1"/>
  </r>
  <r>
    <x v="16"/>
    <n v="1"/>
  </r>
  <r>
    <x v="20"/>
    <n v="1"/>
  </r>
  <r>
    <x v="11"/>
    <n v="1"/>
  </r>
  <r>
    <x v="19"/>
    <n v="1"/>
  </r>
  <r>
    <x v="8"/>
    <n v="1"/>
  </r>
  <r>
    <x v="12"/>
    <n v="1"/>
  </r>
  <r>
    <x v="6"/>
    <n v="1"/>
  </r>
  <r>
    <x v="22"/>
    <n v="1"/>
  </r>
  <r>
    <x v="13"/>
    <n v="1"/>
  </r>
  <r>
    <x v="23"/>
    <n v="1"/>
  </r>
  <r>
    <x v="15"/>
    <n v="1"/>
  </r>
  <r>
    <x v="22"/>
    <n v="1"/>
  </r>
  <r>
    <x v="9"/>
    <n v="1"/>
  </r>
  <r>
    <x v="24"/>
    <n v="1"/>
  </r>
  <r>
    <x v="0"/>
    <n v="1"/>
  </r>
  <r>
    <x v="18"/>
    <n v="1"/>
  </r>
  <r>
    <x v="25"/>
    <n v="1"/>
  </r>
  <r>
    <x v="26"/>
    <n v="1"/>
  </r>
  <r>
    <x v="26"/>
    <n v="1"/>
  </r>
  <r>
    <x v="27"/>
    <n v="1"/>
  </r>
  <r>
    <x v="18"/>
    <n v="1"/>
  </r>
  <r>
    <x v="28"/>
    <n v="1"/>
  </r>
  <r>
    <x v="25"/>
    <n v="1"/>
  </r>
  <r>
    <x v="2"/>
    <n v="1"/>
  </r>
  <r>
    <x v="21"/>
    <n v="1"/>
  </r>
  <r>
    <x v="4"/>
    <n v="1"/>
  </r>
  <r>
    <x v="12"/>
    <n v="1"/>
  </r>
  <r>
    <x v="26"/>
    <n v="1"/>
  </r>
  <r>
    <x v="2"/>
    <n v="1"/>
  </r>
  <r>
    <x v="4"/>
    <n v="1"/>
  </r>
  <r>
    <x v="5"/>
    <n v="1"/>
  </r>
  <r>
    <x v="28"/>
    <n v="1"/>
  </r>
  <r>
    <x v="1"/>
    <n v="1"/>
  </r>
  <r>
    <x v="5"/>
    <n v="1"/>
  </r>
  <r>
    <x v="29"/>
    <n v="1"/>
  </r>
  <r>
    <x v="5"/>
    <n v="1"/>
  </r>
  <r>
    <x v="10"/>
    <n v="1"/>
  </r>
  <r>
    <x v="5"/>
    <n v="1"/>
  </r>
  <r>
    <x v="11"/>
    <n v="1"/>
  </r>
  <r>
    <x v="23"/>
    <n v="1"/>
  </r>
  <r>
    <x v="7"/>
    <n v="1"/>
  </r>
  <r>
    <x v="9"/>
    <n v="1"/>
  </r>
  <r>
    <x v="12"/>
    <n v="1"/>
  </r>
  <r>
    <x v="10"/>
    <n v="1"/>
  </r>
  <r>
    <x v="17"/>
    <n v="1"/>
  </r>
  <r>
    <x v="8"/>
    <n v="1"/>
  </r>
  <r>
    <x v="16"/>
    <n v="1"/>
  </r>
  <r>
    <x v="26"/>
    <n v="1"/>
  </r>
  <r>
    <x v="12"/>
    <n v="1"/>
  </r>
  <r>
    <x v="14"/>
    <n v="1"/>
  </r>
  <r>
    <x v="14"/>
    <n v="1"/>
  </r>
  <r>
    <x v="20"/>
    <n v="1"/>
  </r>
  <r>
    <x v="8"/>
    <n v="1"/>
  </r>
  <r>
    <x v="30"/>
    <n v="1"/>
  </r>
  <r>
    <x v="27"/>
    <n v="1"/>
  </r>
  <r>
    <x v="2"/>
    <n v="1"/>
  </r>
  <r>
    <x v="31"/>
    <n v="1"/>
  </r>
  <r>
    <x v="29"/>
    <n v="1"/>
  </r>
  <r>
    <x v="18"/>
    <n v="1"/>
  </r>
  <r>
    <x v="21"/>
    <n v="1"/>
  </r>
  <r>
    <x v="29"/>
    <n v="1"/>
  </r>
  <r>
    <x v="2"/>
    <n v="1"/>
  </r>
  <r>
    <x v="4"/>
    <n v="1"/>
  </r>
  <r>
    <x v="3"/>
    <n v="1"/>
  </r>
  <r>
    <x v="0"/>
    <n v="1"/>
  </r>
  <r>
    <x v="8"/>
    <n v="1"/>
  </r>
  <r>
    <x v="5"/>
    <n v="1"/>
  </r>
  <r>
    <x v="12"/>
    <n v="1"/>
  </r>
  <r>
    <x v="23"/>
    <n v="1"/>
  </r>
  <r>
    <x v="24"/>
    <n v="1"/>
  </r>
  <r>
    <x v="5"/>
    <n v="1"/>
  </r>
  <r>
    <x v="6"/>
    <n v="1"/>
  </r>
  <r>
    <x v="8"/>
    <n v="1"/>
  </r>
  <r>
    <x v="30"/>
    <n v="1"/>
  </r>
  <r>
    <x v="3"/>
    <n v="1"/>
  </r>
  <r>
    <x v="26"/>
    <n v="1"/>
  </r>
  <r>
    <x v="10"/>
    <n v="1"/>
  </r>
  <r>
    <x v="13"/>
    <n v="1"/>
  </r>
  <r>
    <x v="25"/>
    <n v="1"/>
  </r>
  <r>
    <x v="26"/>
    <n v="1"/>
  </r>
  <r>
    <x v="24"/>
    <n v="1"/>
  </r>
  <r>
    <x v="8"/>
    <n v="1"/>
  </r>
  <r>
    <x v="15"/>
    <n v="1"/>
  </r>
  <r>
    <x v="25"/>
    <n v="1"/>
  </r>
  <r>
    <x v="1"/>
    <n v="1"/>
  </r>
  <r>
    <x v="13"/>
    <n v="1"/>
  </r>
  <r>
    <x v="32"/>
    <n v="1"/>
  </r>
  <r>
    <x v="23"/>
    <n v="1"/>
  </r>
  <r>
    <x v="21"/>
    <n v="1"/>
  </r>
  <r>
    <x v="12"/>
    <n v="1"/>
  </r>
  <r>
    <x v="15"/>
    <n v="1"/>
  </r>
  <r>
    <x v="12"/>
    <n v="1"/>
  </r>
  <r>
    <x v="21"/>
    <n v="1"/>
  </r>
  <r>
    <x v="21"/>
    <n v="1"/>
  </r>
  <r>
    <x v="14"/>
    <n v="1"/>
  </r>
  <r>
    <x v="5"/>
    <n v="1"/>
  </r>
  <r>
    <x v="31"/>
    <n v="1"/>
  </r>
  <r>
    <x v="5"/>
    <n v="1"/>
  </r>
  <r>
    <x v="5"/>
    <n v="1"/>
  </r>
  <r>
    <x v="6"/>
    <n v="1"/>
  </r>
  <r>
    <x v="3"/>
    <n v="1"/>
  </r>
  <r>
    <x v="16"/>
    <n v="1"/>
  </r>
  <r>
    <x v="16"/>
    <n v="1"/>
  </r>
  <r>
    <x v="19"/>
    <n v="1"/>
  </r>
  <r>
    <x v="8"/>
    <n v="1"/>
  </r>
  <r>
    <x v="1"/>
    <n v="1"/>
  </r>
  <r>
    <x v="14"/>
    <n v="1"/>
  </r>
  <r>
    <x v="32"/>
    <n v="1"/>
  </r>
  <r>
    <x v="10"/>
    <n v="1"/>
  </r>
  <r>
    <x v="13"/>
    <n v="1"/>
  </r>
  <r>
    <x v="24"/>
    <n v="1"/>
  </r>
  <r>
    <x v="9"/>
    <n v="1"/>
  </r>
  <r>
    <x v="15"/>
    <n v="1"/>
  </r>
  <r>
    <x v="31"/>
    <n v="1"/>
  </r>
  <r>
    <x v="8"/>
    <n v="1"/>
  </r>
  <r>
    <x v="15"/>
    <n v="1"/>
  </r>
  <r>
    <x v="8"/>
    <n v="1"/>
  </r>
  <r>
    <x v="27"/>
    <n v="1"/>
  </r>
  <r>
    <x v="1"/>
    <n v="1"/>
  </r>
  <r>
    <x v="12"/>
    <n v="1"/>
  </r>
  <r>
    <x v="9"/>
    <n v="1"/>
  </r>
  <r>
    <x v="26"/>
    <n v="1"/>
  </r>
  <r>
    <x v="28"/>
    <n v="1"/>
  </r>
  <r>
    <x v="22"/>
    <n v="1"/>
  </r>
  <r>
    <x v="5"/>
    <n v="1"/>
  </r>
  <r>
    <x v="19"/>
    <n v="1"/>
  </r>
  <r>
    <x v="19"/>
    <n v="1"/>
  </r>
  <r>
    <x v="12"/>
    <n v="1"/>
  </r>
  <r>
    <x v="24"/>
    <n v="1"/>
  </r>
  <r>
    <x v="9"/>
    <n v="1"/>
  </r>
  <r>
    <x v="17"/>
    <n v="1"/>
  </r>
  <r>
    <x v="28"/>
    <n v="1"/>
  </r>
  <r>
    <x v="16"/>
    <n v="1"/>
  </r>
  <r>
    <x v="15"/>
    <n v="1"/>
  </r>
  <r>
    <x v="9"/>
    <n v="1"/>
  </r>
  <r>
    <x v="32"/>
    <n v="1"/>
  </r>
  <r>
    <x v="28"/>
    <n v="1"/>
  </r>
  <r>
    <x v="25"/>
    <n v="1"/>
  </r>
  <r>
    <x v="25"/>
    <n v="1"/>
  </r>
  <r>
    <x v="16"/>
    <n v="1"/>
  </r>
  <r>
    <x v="28"/>
    <n v="1"/>
  </r>
  <r>
    <x v="16"/>
    <n v="1"/>
  </r>
  <r>
    <x v="32"/>
    <n v="1"/>
  </r>
  <r>
    <x v="8"/>
    <n v="1"/>
  </r>
  <r>
    <x v="14"/>
    <n v="1"/>
  </r>
  <r>
    <x v="3"/>
    <n v="1"/>
  </r>
  <r>
    <x v="9"/>
    <n v="1"/>
  </r>
  <r>
    <x v="0"/>
    <n v="1"/>
  </r>
  <r>
    <x v="4"/>
    <n v="1"/>
  </r>
  <r>
    <x v="28"/>
    <n v="1"/>
  </r>
  <r>
    <x v="31"/>
    <n v="1"/>
  </r>
  <r>
    <x v="32"/>
    <n v="1"/>
  </r>
  <r>
    <x v="6"/>
    <n v="1"/>
  </r>
  <r>
    <x v="27"/>
    <n v="1"/>
  </r>
  <r>
    <x v="17"/>
    <n v="1"/>
  </r>
  <r>
    <x v="8"/>
    <n v="1"/>
  </r>
  <r>
    <x v="33"/>
    <n v="1"/>
  </r>
  <r>
    <x v="8"/>
    <n v="1"/>
  </r>
  <r>
    <x v="32"/>
    <n v="1"/>
  </r>
  <r>
    <x v="21"/>
    <n v="1"/>
  </r>
  <r>
    <x v="15"/>
    <n v="1"/>
  </r>
  <r>
    <x v="31"/>
    <n v="1"/>
  </r>
  <r>
    <x v="3"/>
    <n v="1"/>
  </r>
  <r>
    <x v="17"/>
    <n v="1"/>
  </r>
  <r>
    <x v="18"/>
    <n v="1"/>
  </r>
  <r>
    <x v="16"/>
    <n v="1"/>
  </r>
  <r>
    <x v="28"/>
    <n v="1"/>
  </r>
  <r>
    <x v="2"/>
    <n v="1"/>
  </r>
  <r>
    <x v="25"/>
    <n v="1"/>
  </r>
  <r>
    <x v="28"/>
    <n v="1"/>
  </r>
  <r>
    <x v="28"/>
    <n v="1"/>
  </r>
  <r>
    <x v="28"/>
    <n v="1"/>
  </r>
  <r>
    <x v="16"/>
    <n v="1"/>
  </r>
  <r>
    <x v="11"/>
    <n v="1"/>
  </r>
  <r>
    <x v="11"/>
    <n v="1"/>
  </r>
  <r>
    <x v="29"/>
    <n v="1"/>
  </r>
  <r>
    <x v="9"/>
    <n v="1"/>
  </r>
  <r>
    <x v="18"/>
    <n v="1"/>
  </r>
  <r>
    <x v="13"/>
    <n v="1"/>
  </r>
  <r>
    <x v="29"/>
    <n v="1"/>
  </r>
  <r>
    <x v="25"/>
    <n v="1"/>
  </r>
  <r>
    <x v="8"/>
    <n v="1"/>
  </r>
  <r>
    <x v="15"/>
    <n v="1"/>
  </r>
  <r>
    <x v="26"/>
    <n v="1"/>
  </r>
  <r>
    <x v="3"/>
    <n v="1"/>
  </r>
  <r>
    <x v="21"/>
    <n v="1"/>
  </r>
  <r>
    <x v="8"/>
    <n v="1"/>
  </r>
  <r>
    <x v="21"/>
    <n v="1"/>
  </r>
  <r>
    <x v="22"/>
    <n v="1"/>
  </r>
  <r>
    <x v="24"/>
    <n v="1"/>
  </r>
  <r>
    <x v="11"/>
    <n v="1"/>
  </r>
  <r>
    <x v="23"/>
    <n v="1"/>
  </r>
  <r>
    <x v="7"/>
    <n v="1"/>
  </r>
  <r>
    <x v="0"/>
    <n v="1"/>
  </r>
  <r>
    <x v="14"/>
    <n v="1"/>
  </r>
  <r>
    <x v="21"/>
    <n v="1"/>
  </r>
  <r>
    <x v="0"/>
    <n v="1"/>
  </r>
  <r>
    <x v="13"/>
    <n v="1"/>
  </r>
  <r>
    <x v="25"/>
    <n v="1"/>
  </r>
  <r>
    <x v="25"/>
    <n v="1"/>
  </r>
  <r>
    <x v="9"/>
    <n v="1"/>
  </r>
  <r>
    <x v="18"/>
    <n v="1"/>
  </r>
  <r>
    <x v="24"/>
    <n v="1"/>
  </r>
  <r>
    <x v="21"/>
    <n v="1"/>
  </r>
  <r>
    <x v="4"/>
    <n v="1"/>
  </r>
  <r>
    <x v="24"/>
    <n v="1"/>
  </r>
  <r>
    <x v="6"/>
    <n v="1"/>
  </r>
  <r>
    <x v="4"/>
    <n v="1"/>
  </r>
  <r>
    <x v="2"/>
    <n v="1"/>
  </r>
  <r>
    <x v="11"/>
    <n v="1"/>
  </r>
  <r>
    <x v="12"/>
    <n v="1"/>
  </r>
  <r>
    <x v="33"/>
    <n v="1"/>
  </r>
  <r>
    <x v="31"/>
    <n v="1"/>
  </r>
  <r>
    <x v="25"/>
    <n v="1"/>
  </r>
  <r>
    <x v="24"/>
    <n v="1"/>
  </r>
  <r>
    <x v="19"/>
    <n v="1"/>
  </r>
  <r>
    <x v="19"/>
    <n v="1"/>
  </r>
  <r>
    <x v="8"/>
    <n v="1"/>
  </r>
  <r>
    <x v="26"/>
    <n v="1"/>
  </r>
  <r>
    <x v="21"/>
    <n v="1"/>
  </r>
  <r>
    <x v="14"/>
    <n v="1"/>
  </r>
  <r>
    <x v="16"/>
    <n v="1"/>
  </r>
  <r>
    <x v="29"/>
    <n v="1"/>
  </r>
  <r>
    <x v="2"/>
    <n v="1"/>
  </r>
  <r>
    <x v="19"/>
    <n v="1"/>
  </r>
  <r>
    <x v="13"/>
    <n v="1"/>
  </r>
  <r>
    <x v="30"/>
    <n v="1"/>
  </r>
  <r>
    <x v="18"/>
    <n v="1"/>
  </r>
  <r>
    <x v="26"/>
    <n v="1"/>
  </r>
  <r>
    <x v="12"/>
    <n v="1"/>
  </r>
  <r>
    <x v="19"/>
    <n v="1"/>
  </r>
  <r>
    <x v="15"/>
    <n v="1"/>
  </r>
  <r>
    <x v="24"/>
    <n v="1"/>
  </r>
  <r>
    <x v="23"/>
    <n v="1"/>
  </r>
  <r>
    <x v="25"/>
    <n v="1"/>
  </r>
  <r>
    <x v="29"/>
    <n v="1"/>
  </r>
  <r>
    <x v="17"/>
    <n v="1"/>
  </r>
  <r>
    <x v="21"/>
    <n v="1"/>
  </r>
  <r>
    <x v="32"/>
    <n v="1"/>
  </r>
  <r>
    <x v="21"/>
    <n v="1"/>
  </r>
  <r>
    <x v="23"/>
    <n v="1"/>
  </r>
  <r>
    <x v="17"/>
    <n v="1"/>
  </r>
  <r>
    <x v="18"/>
    <n v="1"/>
  </r>
  <r>
    <x v="17"/>
    <n v="1"/>
  </r>
  <r>
    <x v="4"/>
    <n v="1"/>
  </r>
  <r>
    <x v="0"/>
    <n v="1"/>
  </r>
  <r>
    <x v="20"/>
    <n v="1"/>
  </r>
  <r>
    <x v="2"/>
    <n v="1"/>
  </r>
  <r>
    <x v="20"/>
    <n v="1"/>
  </r>
  <r>
    <x v="13"/>
    <n v="1"/>
  </r>
  <r>
    <x v="4"/>
    <n v="1"/>
  </r>
  <r>
    <x v="6"/>
    <n v="1"/>
  </r>
  <r>
    <x v="13"/>
    <n v="1"/>
  </r>
  <r>
    <x v="3"/>
    <n v="1"/>
  </r>
  <r>
    <x v="3"/>
    <n v="1"/>
  </r>
  <r>
    <x v="4"/>
    <n v="1"/>
  </r>
  <r>
    <x v="29"/>
    <n v="1"/>
  </r>
  <r>
    <x v="24"/>
    <n v="1"/>
  </r>
  <r>
    <x v="10"/>
    <n v="1"/>
  </r>
  <r>
    <x v="19"/>
    <n v="1"/>
  </r>
  <r>
    <x v="23"/>
    <n v="1"/>
  </r>
  <r>
    <x v="11"/>
    <n v="1"/>
  </r>
  <r>
    <x v="25"/>
    <n v="1"/>
  </r>
  <r>
    <x v="4"/>
    <n v="1"/>
  </r>
  <r>
    <x v="9"/>
    <n v="1"/>
  </r>
  <r>
    <x v="10"/>
    <n v="1"/>
  </r>
  <r>
    <x v="3"/>
    <n v="1"/>
  </r>
  <r>
    <x v="5"/>
    <n v="1"/>
  </r>
  <r>
    <x v="26"/>
    <n v="1"/>
  </r>
  <r>
    <x v="16"/>
    <n v="1"/>
  </r>
  <r>
    <x v="31"/>
    <n v="1"/>
  </r>
  <r>
    <x v="1"/>
    <n v="1"/>
  </r>
  <r>
    <x v="17"/>
    <n v="1"/>
  </r>
  <r>
    <x v="20"/>
    <n v="1"/>
  </r>
  <r>
    <x v="6"/>
    <n v="1"/>
  </r>
  <r>
    <x v="17"/>
    <n v="1"/>
  </r>
  <r>
    <x v="5"/>
    <n v="1"/>
  </r>
  <r>
    <x v="0"/>
    <n v="1"/>
  </r>
  <r>
    <x v="30"/>
    <n v="1"/>
  </r>
  <r>
    <x v="6"/>
    <n v="1"/>
  </r>
  <r>
    <x v="7"/>
    <n v="1"/>
  </r>
  <r>
    <x v="2"/>
    <n v="1"/>
  </r>
  <r>
    <x v="7"/>
    <n v="1"/>
  </r>
  <r>
    <x v="9"/>
    <n v="1"/>
  </r>
  <r>
    <x v="2"/>
    <n v="1"/>
  </r>
  <r>
    <x v="16"/>
    <n v="1"/>
  </r>
  <r>
    <x v="32"/>
    <n v="1"/>
  </r>
  <r>
    <x v="25"/>
    <n v="1"/>
  </r>
  <r>
    <x v="4"/>
    <n v="1"/>
  </r>
  <r>
    <x v="33"/>
    <n v="1"/>
  </r>
  <r>
    <x v="29"/>
    <n v="1"/>
  </r>
  <r>
    <x v="5"/>
    <n v="1"/>
  </r>
  <r>
    <x v="0"/>
    <n v="1"/>
  </r>
  <r>
    <x v="29"/>
    <n v="1"/>
  </r>
  <r>
    <x v="20"/>
    <n v="1"/>
  </r>
  <r>
    <x v="5"/>
    <n v="1"/>
  </r>
  <r>
    <x v="0"/>
    <n v="1"/>
  </r>
  <r>
    <x v="33"/>
    <n v="1"/>
  </r>
  <r>
    <x v="3"/>
    <n v="1"/>
  </r>
  <r>
    <x v="18"/>
    <n v="1"/>
  </r>
  <r>
    <x v="25"/>
    <n v="1"/>
  </r>
  <r>
    <x v="33"/>
    <n v="1"/>
  </r>
  <r>
    <x v="15"/>
    <n v="1"/>
  </r>
  <r>
    <x v="25"/>
    <n v="1"/>
  </r>
  <r>
    <x v="23"/>
    <n v="1"/>
  </r>
  <r>
    <x v="33"/>
    <n v="1"/>
  </r>
  <r>
    <x v="22"/>
    <n v="1"/>
  </r>
  <r>
    <x v="12"/>
    <n v="1"/>
  </r>
  <r>
    <x v="24"/>
    <n v="1"/>
  </r>
  <r>
    <x v="27"/>
    <n v="1"/>
  </r>
  <r>
    <x v="33"/>
    <n v="1"/>
  </r>
  <r>
    <x v="29"/>
    <n v="1"/>
  </r>
  <r>
    <x v="0"/>
    <n v="1"/>
  </r>
  <r>
    <x v="21"/>
    <n v="1"/>
  </r>
  <r>
    <x v="23"/>
    <n v="1"/>
  </r>
  <r>
    <x v="32"/>
    <n v="1"/>
  </r>
  <r>
    <x v="1"/>
    <n v="1"/>
  </r>
  <r>
    <x v="33"/>
    <n v="1"/>
  </r>
  <r>
    <x v="34"/>
    <m/>
  </r>
  <r>
    <x v="34"/>
    <m/>
  </r>
  <r>
    <x v="34"/>
    <m/>
  </r>
  <r>
    <x v="34"/>
    <m/>
  </r>
  <r>
    <x v="34"/>
    <m/>
  </r>
  <r>
    <x v="34"/>
    <m/>
  </r>
  <r>
    <x v="34"/>
    <m/>
  </r>
  <r>
    <x v="34"/>
    <m/>
  </r>
  <r>
    <x v="34"/>
    <m/>
  </r>
  <r>
    <x v="34"/>
    <m/>
  </r>
  <r>
    <x v="34"/>
    <m/>
  </r>
  <r>
    <x v="34"/>
    <m/>
  </r>
  <r>
    <x v="34"/>
    <m/>
  </r>
  <r>
    <x v="34"/>
    <m/>
  </r>
  <r>
    <x v="34"/>
    <m/>
  </r>
  <r>
    <x v="3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14CE7C-937A-4841-83F6-F6840163A5D9}" name="Tableau croisé dynamique2" cacheId="64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B39" firstHeaderRow="1" firstDataRow="1" firstDataCol="1"/>
  <pivotFields count="2">
    <pivotField axis="axisRow" showAll="0">
      <items count="36">
        <item x="12"/>
        <item x="30"/>
        <item x="8"/>
        <item x="29"/>
        <item x="5"/>
        <item x="14"/>
        <item x="20"/>
        <item x="27"/>
        <item x="16"/>
        <item x="22"/>
        <item x="1"/>
        <item x="28"/>
        <item x="4"/>
        <item x="10"/>
        <item x="11"/>
        <item x="15"/>
        <item x="6"/>
        <item x="0"/>
        <item x="7"/>
        <item x="9"/>
        <item x="18"/>
        <item x="2"/>
        <item x="33"/>
        <item x="13"/>
        <item x="26"/>
        <item x="24"/>
        <item x="21"/>
        <item x="25"/>
        <item x="17"/>
        <item x="3"/>
        <item x="32"/>
        <item x="19"/>
        <item x="31"/>
        <item x="23"/>
        <item x="34"/>
        <item t="default"/>
      </items>
    </pivotField>
    <pivotField dataField="1" showAll="0"/>
  </pivotFields>
  <rowFields count="1">
    <field x="0"/>
  </rowFields>
  <rowItems count="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 t="grand">
      <x/>
    </i>
  </rowItems>
  <colItems count="1">
    <i/>
  </colItems>
  <dataFields count="1">
    <dataField name="Somme de nbre 2024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EB582C-D91A-4152-81AA-54ECCC30517D}" name="Tableau croisé dynamique3" cacheId="68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B39" firstHeaderRow="1" firstDataRow="1" firstDataCol="1"/>
  <pivotFields count="2">
    <pivotField axis="axisRow" showAll="0">
      <items count="36">
        <item x="1"/>
        <item x="33"/>
        <item x="23"/>
        <item x="12"/>
        <item x="19"/>
        <item x="6"/>
        <item x="17"/>
        <item x="10"/>
        <item x="28"/>
        <item x="30"/>
        <item x="0"/>
        <item x="24"/>
        <item x="8"/>
        <item x="27"/>
        <item x="9"/>
        <item x="22"/>
        <item x="16"/>
        <item x="11"/>
        <item x="3"/>
        <item x="14"/>
        <item x="25"/>
        <item x="18"/>
        <item x="29"/>
        <item x="5"/>
        <item x="20"/>
        <item x="13"/>
        <item x="15"/>
        <item x="26"/>
        <item x="21"/>
        <item x="32"/>
        <item x="2"/>
        <item x="4"/>
        <item x="7"/>
        <item x="31"/>
        <item x="34"/>
        <item t="default"/>
      </items>
    </pivotField>
    <pivotField dataField="1" showAll="0"/>
  </pivotFields>
  <rowFields count="1">
    <field x="0"/>
  </rowFields>
  <rowItems count="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 t="grand">
      <x/>
    </i>
  </rowItems>
  <colItems count="1">
    <i/>
  </colItems>
  <dataFields count="1">
    <dataField name="Somme de nbre 2025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8FCEDD-8F4A-4D19-B160-E0574341F5E9}" name="Tableau croisé dynamique1" cacheId="58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B39" firstHeaderRow="1" firstDataRow="1" firstDataCol="1"/>
  <pivotFields count="2">
    <pivotField axis="axisRow" showAll="0">
      <items count="36">
        <item x="9"/>
        <item x="23"/>
        <item x="6"/>
        <item x="28"/>
        <item x="4"/>
        <item x="14"/>
        <item x="16"/>
        <item x="21"/>
        <item x="27"/>
        <item x="32"/>
        <item x="0"/>
        <item x="22"/>
        <item x="3"/>
        <item x="33"/>
        <item x="8"/>
        <item x="11"/>
        <item x="5"/>
        <item x="20"/>
        <item x="29"/>
        <item x="7"/>
        <item x="13"/>
        <item x="1"/>
        <item x="31"/>
        <item x="10"/>
        <item x="19"/>
        <item x="18"/>
        <item x="17"/>
        <item x="26"/>
        <item x="12"/>
        <item x="2"/>
        <item x="30"/>
        <item x="15"/>
        <item x="24"/>
        <item x="25"/>
        <item x="34"/>
        <item t="default"/>
      </items>
    </pivotField>
    <pivotField dataField="1" showAll="0"/>
  </pivotFields>
  <rowFields count="1">
    <field x="0"/>
  </rowFields>
  <rowItems count="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 t="grand">
      <x/>
    </i>
  </rowItems>
  <colItems count="1">
    <i/>
  </colItems>
  <dataFields count="1">
    <dataField name="Somme de Nbr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DC238-8A3A-4421-B5C9-028D738F5EE5}">
  <dimension ref="A12:AD48"/>
  <sheetViews>
    <sheetView tabSelected="1" workbookViewId="0">
      <pane xSplit="4" ySplit="14" topLeftCell="E15" activePane="bottomRight" state="frozen"/>
      <selection pane="topRight" activeCell="E1" sqref="E1"/>
      <selection pane="bottomLeft" activeCell="A15" sqref="A15"/>
      <selection pane="bottomRight" activeCell="Z15" sqref="Z15"/>
    </sheetView>
  </sheetViews>
  <sheetFormatPr baseColWidth="10" defaultRowHeight="15" x14ac:dyDescent="0.25"/>
  <cols>
    <col min="1" max="1" width="10.85546875" bestFit="1" customWidth="1"/>
    <col min="2" max="2" width="11" style="12" hidden="1" customWidth="1"/>
    <col min="3" max="3" width="9.28515625" style="12" hidden="1" customWidth="1"/>
    <col min="4" max="4" width="39.7109375" bestFit="1" customWidth="1"/>
    <col min="5" max="5" width="11" bestFit="1" customWidth="1"/>
    <col min="6" max="6" width="20.28515625" bestFit="1" customWidth="1"/>
    <col min="7" max="7" width="16.28515625" style="8" bestFit="1" customWidth="1"/>
    <col min="8" max="8" width="16.28515625" style="1" bestFit="1" customWidth="1"/>
    <col min="9" max="9" width="16.28515625" style="8" bestFit="1" customWidth="1"/>
    <col min="10" max="10" width="16.28515625" style="2" bestFit="1" customWidth="1"/>
    <col min="11" max="12" width="16.28515625" style="8" bestFit="1" customWidth="1"/>
    <col min="13" max="13" width="16.7109375" style="2" bestFit="1" customWidth="1"/>
    <col min="14" max="14" width="16.28515625" style="8" bestFit="1" customWidth="1"/>
    <col min="15" max="15" width="16.7109375" style="2" bestFit="1" customWidth="1"/>
    <col min="16" max="16" width="16.28515625" style="8" bestFit="1" customWidth="1"/>
    <col min="17" max="17" width="16.28515625" style="1" bestFit="1" customWidth="1"/>
    <col min="18" max="18" width="12.42578125" bestFit="1" customWidth="1"/>
    <col min="19" max="19" width="24" customWidth="1"/>
    <col min="20" max="20" width="12.42578125" bestFit="1" customWidth="1"/>
    <col min="21" max="21" width="20.7109375" style="36" bestFit="1" customWidth="1"/>
    <col min="22" max="22" width="20.7109375" style="36" customWidth="1"/>
    <col min="23" max="23" width="27.7109375" bestFit="1" customWidth="1"/>
    <col min="24" max="24" width="27.7109375" customWidth="1"/>
    <col min="25" max="26" width="34.28515625" customWidth="1"/>
    <col min="27" max="27" width="17.140625" bestFit="1" customWidth="1"/>
    <col min="28" max="28" width="14.5703125" bestFit="1" customWidth="1"/>
  </cols>
  <sheetData>
    <row r="12" spans="1:28" x14ac:dyDescent="0.25">
      <c r="G12" s="45" t="s">
        <v>84</v>
      </c>
      <c r="H12" s="45"/>
      <c r="I12" s="45"/>
      <c r="J12" s="45"/>
      <c r="K12" s="45"/>
      <c r="L12" s="45"/>
      <c r="M12" s="45"/>
      <c r="N12" s="45"/>
      <c r="O12" s="45"/>
      <c r="P12" s="62"/>
      <c r="Q12" s="50" t="s">
        <v>87</v>
      </c>
      <c r="R12" s="51"/>
      <c r="S12" s="51"/>
      <c r="T12" s="51"/>
      <c r="U12" s="51"/>
      <c r="V12" s="52"/>
      <c r="W12" s="46" t="s">
        <v>90</v>
      </c>
      <c r="X12" s="56"/>
      <c r="Y12" s="47"/>
      <c r="Z12" s="9"/>
    </row>
    <row r="13" spans="1:28" x14ac:dyDescent="0.25">
      <c r="G13" s="63"/>
      <c r="H13" s="63"/>
      <c r="I13" s="63"/>
      <c r="J13" s="63"/>
      <c r="K13" s="63"/>
      <c r="L13" s="63"/>
      <c r="M13" s="63"/>
      <c r="N13" s="63"/>
      <c r="O13" s="63"/>
      <c r="P13" s="64"/>
      <c r="Q13" s="53"/>
      <c r="R13" s="54"/>
      <c r="S13" s="54"/>
      <c r="T13" s="54"/>
      <c r="U13" s="54"/>
      <c r="V13" s="55"/>
      <c r="W13" s="48"/>
      <c r="X13" s="49"/>
      <c r="Y13" s="49"/>
      <c r="Z13" s="57"/>
    </row>
    <row r="14" spans="1:28" ht="38.25" x14ac:dyDescent="0.25">
      <c r="A14" s="10" t="s">
        <v>0</v>
      </c>
      <c r="B14" s="11" t="s">
        <v>1</v>
      </c>
      <c r="C14" s="11" t="s">
        <v>41</v>
      </c>
      <c r="D14" s="10" t="s">
        <v>2</v>
      </c>
      <c r="E14" s="11" t="s">
        <v>1</v>
      </c>
      <c r="F14" s="11" t="s">
        <v>3</v>
      </c>
      <c r="G14" s="16" t="s">
        <v>79</v>
      </c>
      <c r="H14" s="14" t="s">
        <v>4</v>
      </c>
      <c r="I14" s="16" t="s">
        <v>80</v>
      </c>
      <c r="J14" s="14" t="s">
        <v>4</v>
      </c>
      <c r="K14" s="16" t="s">
        <v>81</v>
      </c>
      <c r="L14" s="15" t="s">
        <v>4</v>
      </c>
      <c r="M14" s="14" t="s">
        <v>82</v>
      </c>
      <c r="N14" s="15" t="s">
        <v>4</v>
      </c>
      <c r="O14" s="16" t="s">
        <v>83</v>
      </c>
      <c r="P14" s="3" t="s">
        <v>4</v>
      </c>
      <c r="Q14" s="44" t="s">
        <v>85</v>
      </c>
      <c r="R14" s="17" t="s">
        <v>4</v>
      </c>
      <c r="S14" s="18" t="s">
        <v>88</v>
      </c>
      <c r="T14" s="17" t="s">
        <v>4</v>
      </c>
      <c r="U14" s="18" t="s">
        <v>86</v>
      </c>
      <c r="V14" s="17" t="s">
        <v>4</v>
      </c>
      <c r="W14" s="13" t="s">
        <v>89</v>
      </c>
      <c r="X14" s="17" t="s">
        <v>4</v>
      </c>
      <c r="Y14" s="13" t="s">
        <v>91</v>
      </c>
      <c r="Z14" s="17" t="s">
        <v>4</v>
      </c>
      <c r="AA14" s="4" t="s">
        <v>5</v>
      </c>
      <c r="AB14" s="67" t="s">
        <v>6</v>
      </c>
    </row>
    <row r="15" spans="1:28" x14ac:dyDescent="0.25">
      <c r="A15" s="5" t="s">
        <v>75</v>
      </c>
      <c r="B15" s="5">
        <v>70067</v>
      </c>
      <c r="C15" s="5">
        <v>304665</v>
      </c>
      <c r="D15" s="5" t="s">
        <v>11</v>
      </c>
      <c r="E15" s="5">
        <v>70067</v>
      </c>
      <c r="F15" s="5" t="s">
        <v>47</v>
      </c>
      <c r="G15" s="40">
        <v>0.254973709782299</v>
      </c>
      <c r="H15" s="6">
        <v>1</v>
      </c>
      <c r="I15" s="40">
        <v>0.14880958329585695</v>
      </c>
      <c r="J15" s="6">
        <v>1</v>
      </c>
      <c r="K15" s="40">
        <v>0.47529081163324161</v>
      </c>
      <c r="L15" s="6">
        <v>7</v>
      </c>
      <c r="M15" s="7">
        <v>0.25987525987525989</v>
      </c>
      <c r="N15" s="6">
        <v>5</v>
      </c>
      <c r="O15" s="8">
        <v>0.31024531024530988</v>
      </c>
      <c r="P15" s="6">
        <v>6</v>
      </c>
      <c r="Q15" s="1">
        <v>134</v>
      </c>
      <c r="R15" s="6">
        <v>5</v>
      </c>
      <c r="S15" s="8">
        <v>4.7353760445682354E-2</v>
      </c>
      <c r="T15" s="6">
        <v>15</v>
      </c>
      <c r="U15" s="8">
        <v>0.62790697674418605</v>
      </c>
      <c r="V15" s="6">
        <v>4</v>
      </c>
      <c r="W15" s="1">
        <v>6</v>
      </c>
      <c r="X15" s="6">
        <v>3</v>
      </c>
      <c r="Y15" s="2">
        <v>-1</v>
      </c>
      <c r="Z15" s="6">
        <v>14</v>
      </c>
      <c r="AA15" s="9">
        <v>61</v>
      </c>
      <c r="AB15" s="6">
        <v>1</v>
      </c>
    </row>
    <row r="16" spans="1:28" x14ac:dyDescent="0.25">
      <c r="A16" s="5" t="s">
        <v>76</v>
      </c>
      <c r="B16" s="5">
        <v>71601</v>
      </c>
      <c r="C16" s="5">
        <v>305493</v>
      </c>
      <c r="D16" s="5" t="s">
        <v>40</v>
      </c>
      <c r="E16" s="5">
        <v>71601</v>
      </c>
      <c r="F16" s="5" t="s">
        <v>70</v>
      </c>
      <c r="G16" s="40">
        <v>0.18794014479361976</v>
      </c>
      <c r="H16" s="6">
        <v>3</v>
      </c>
      <c r="I16" s="40">
        <v>8.936097015567214E-2</v>
      </c>
      <c r="J16" s="6">
        <v>3</v>
      </c>
      <c r="K16" s="40">
        <v>0.61056123859552114</v>
      </c>
      <c r="L16" s="6">
        <v>4</v>
      </c>
      <c r="M16" s="7">
        <v>7.9593564775613843E-2</v>
      </c>
      <c r="N16" s="6">
        <v>11</v>
      </c>
      <c r="O16" s="8">
        <v>0.14023372287145239</v>
      </c>
      <c r="P16" s="6">
        <v>10</v>
      </c>
      <c r="Q16" s="1">
        <v>62</v>
      </c>
      <c r="R16" s="6">
        <v>19</v>
      </c>
      <c r="S16" s="8">
        <v>8.7003806416530161E-3</v>
      </c>
      <c r="T16" s="6">
        <v>6</v>
      </c>
      <c r="U16" s="8">
        <v>1</v>
      </c>
      <c r="V16" s="6">
        <v>1</v>
      </c>
      <c r="W16" s="1">
        <v>2</v>
      </c>
      <c r="X16" s="6">
        <v>12</v>
      </c>
      <c r="Y16" s="2">
        <v>-1</v>
      </c>
      <c r="Z16" s="6">
        <v>14</v>
      </c>
      <c r="AA16" s="9">
        <v>83</v>
      </c>
      <c r="AB16" s="6">
        <v>2</v>
      </c>
    </row>
    <row r="17" spans="1:28" x14ac:dyDescent="0.25">
      <c r="A17" s="5" t="s">
        <v>76</v>
      </c>
      <c r="B17" s="5">
        <v>71594</v>
      </c>
      <c r="C17" s="5">
        <v>190433</v>
      </c>
      <c r="D17" s="5" t="s">
        <v>14</v>
      </c>
      <c r="E17" s="5">
        <v>71594</v>
      </c>
      <c r="F17" s="5" t="s">
        <v>67</v>
      </c>
      <c r="G17" s="40">
        <v>0.13901535956370309</v>
      </c>
      <c r="H17" s="6">
        <v>4</v>
      </c>
      <c r="I17" s="40">
        <v>2.0588256744240321E-2</v>
      </c>
      <c r="J17" s="6">
        <v>8</v>
      </c>
      <c r="K17" s="40">
        <v>0.56465468471712732</v>
      </c>
      <c r="L17" s="6">
        <v>5</v>
      </c>
      <c r="M17" s="7">
        <v>0.22583333333333341</v>
      </c>
      <c r="N17" s="6">
        <v>7</v>
      </c>
      <c r="O17" s="8">
        <v>0.12837837837837845</v>
      </c>
      <c r="P17" s="6">
        <v>11</v>
      </c>
      <c r="Q17" s="1">
        <v>82</v>
      </c>
      <c r="R17" s="6">
        <v>11</v>
      </c>
      <c r="S17" s="8">
        <v>-0.19289578922606437</v>
      </c>
      <c r="T17" s="6">
        <v>1</v>
      </c>
      <c r="U17" s="8">
        <v>0.18181818181818182</v>
      </c>
      <c r="V17" s="6">
        <v>19</v>
      </c>
      <c r="W17" s="1">
        <v>1</v>
      </c>
      <c r="X17" s="6">
        <v>16</v>
      </c>
      <c r="Y17" s="2">
        <v>1</v>
      </c>
      <c r="Z17" s="6">
        <v>6</v>
      </c>
      <c r="AA17" s="9">
        <v>88</v>
      </c>
      <c r="AB17" s="6">
        <v>3</v>
      </c>
    </row>
    <row r="18" spans="1:28" x14ac:dyDescent="0.25">
      <c r="A18" s="5" t="s">
        <v>76</v>
      </c>
      <c r="B18" s="5">
        <v>71606</v>
      </c>
      <c r="C18" s="5">
        <v>306306</v>
      </c>
      <c r="D18" s="5" t="s">
        <v>29</v>
      </c>
      <c r="E18" s="5">
        <v>71606</v>
      </c>
      <c r="F18" s="5" t="s">
        <v>74</v>
      </c>
      <c r="G18" s="40">
        <v>0.24160043133738823</v>
      </c>
      <c r="H18" s="6">
        <v>2</v>
      </c>
      <c r="I18" s="40">
        <v>9.3748085925537031E-2</v>
      </c>
      <c r="J18" s="6">
        <v>2</v>
      </c>
      <c r="K18" s="40">
        <v>0.81759345027470964</v>
      </c>
      <c r="L18" s="6">
        <v>2</v>
      </c>
      <c r="M18" s="7">
        <v>0.52717948717948726</v>
      </c>
      <c r="N18" s="6">
        <v>2</v>
      </c>
      <c r="O18" s="8">
        <v>0.7967479674796748</v>
      </c>
      <c r="P18" s="6">
        <v>1</v>
      </c>
      <c r="Q18" s="1">
        <v>94</v>
      </c>
      <c r="R18" s="6">
        <v>7</v>
      </c>
      <c r="S18" s="8">
        <v>6.4927646610815001E-2</v>
      </c>
      <c r="T18" s="6">
        <v>18</v>
      </c>
      <c r="U18" s="8">
        <v>0.3125</v>
      </c>
      <c r="V18" s="6">
        <v>11</v>
      </c>
      <c r="W18" s="1">
        <v>-4</v>
      </c>
      <c r="X18" s="6">
        <v>28</v>
      </c>
      <c r="Y18" s="2">
        <v>-2</v>
      </c>
      <c r="Z18" s="6">
        <v>27</v>
      </c>
      <c r="AA18" s="9">
        <v>100</v>
      </c>
      <c r="AB18" s="6">
        <v>4</v>
      </c>
    </row>
    <row r="19" spans="1:28" x14ac:dyDescent="0.25">
      <c r="A19" s="5" t="s">
        <v>75</v>
      </c>
      <c r="B19" s="5">
        <v>700023</v>
      </c>
      <c r="C19" s="5">
        <v>193087</v>
      </c>
      <c r="D19" s="5" t="s">
        <v>12</v>
      </c>
      <c r="E19" s="5">
        <v>700023</v>
      </c>
      <c r="F19" s="5" t="s">
        <v>49</v>
      </c>
      <c r="G19" s="40">
        <v>0.13116304164679987</v>
      </c>
      <c r="H19" s="6">
        <v>5</v>
      </c>
      <c r="I19" s="40">
        <v>8.3735198778569345E-2</v>
      </c>
      <c r="J19" s="6">
        <v>5</v>
      </c>
      <c r="K19" s="40">
        <v>0.27093915268189739</v>
      </c>
      <c r="L19" s="6">
        <v>14</v>
      </c>
      <c r="M19" s="7">
        <v>-8.8109900521080031E-2</v>
      </c>
      <c r="N19" s="6">
        <v>22</v>
      </c>
      <c r="O19" s="8">
        <v>-4.7619047619047658E-2</v>
      </c>
      <c r="P19" s="6">
        <v>17</v>
      </c>
      <c r="Q19" s="1">
        <v>148</v>
      </c>
      <c r="R19" s="6">
        <v>2</v>
      </c>
      <c r="S19" s="8">
        <v>2.2931206380857289E-2</v>
      </c>
      <c r="T19" s="6">
        <v>9</v>
      </c>
      <c r="U19" s="8">
        <v>0.2074074074074074</v>
      </c>
      <c r="V19" s="6">
        <v>16</v>
      </c>
      <c r="W19" s="1">
        <v>4</v>
      </c>
      <c r="X19" s="6">
        <v>6</v>
      </c>
      <c r="Y19" s="2">
        <v>-1</v>
      </c>
      <c r="Z19" s="6">
        <v>14</v>
      </c>
      <c r="AA19" s="9">
        <v>110</v>
      </c>
      <c r="AB19" s="6">
        <v>5</v>
      </c>
    </row>
    <row r="20" spans="1:28" x14ac:dyDescent="0.25">
      <c r="A20" s="5" t="s">
        <v>75</v>
      </c>
      <c r="B20" s="5">
        <v>71255</v>
      </c>
      <c r="C20" s="5">
        <v>190355</v>
      </c>
      <c r="D20" s="5" t="s">
        <v>16</v>
      </c>
      <c r="E20" s="5">
        <v>71255</v>
      </c>
      <c r="F20" s="5" t="s">
        <v>42</v>
      </c>
      <c r="G20" s="40">
        <v>4.5321775094395361E-2</v>
      </c>
      <c r="H20" s="6">
        <v>10</v>
      </c>
      <c r="I20" s="40">
        <v>8.9145207212907307E-2</v>
      </c>
      <c r="J20" s="6">
        <v>4</v>
      </c>
      <c r="K20" s="40">
        <v>-0.16847585822891009</v>
      </c>
      <c r="L20" s="6">
        <v>29</v>
      </c>
      <c r="M20" s="7">
        <v>-8.938814531548761E-2</v>
      </c>
      <c r="N20" s="6">
        <v>23</v>
      </c>
      <c r="O20" s="8">
        <v>-8.5055643879173165E-2</v>
      </c>
      <c r="P20" s="6">
        <v>23</v>
      </c>
      <c r="Q20" s="1">
        <v>145</v>
      </c>
      <c r="R20" s="6">
        <v>3</v>
      </c>
      <c r="S20" s="8">
        <v>-3.0960997185363874E-2</v>
      </c>
      <c r="T20" s="6">
        <v>4</v>
      </c>
      <c r="U20" s="8">
        <v>0.76724137931034486</v>
      </c>
      <c r="V20" s="6">
        <v>3</v>
      </c>
      <c r="W20" s="1">
        <v>2</v>
      </c>
      <c r="X20" s="6">
        <v>12</v>
      </c>
      <c r="Y20" s="2">
        <v>2</v>
      </c>
      <c r="Z20" s="6">
        <v>1</v>
      </c>
      <c r="AA20" s="9">
        <v>112</v>
      </c>
      <c r="AB20" s="6">
        <v>6</v>
      </c>
    </row>
    <row r="21" spans="1:28" x14ac:dyDescent="0.25">
      <c r="A21" s="5" t="s">
        <v>77</v>
      </c>
      <c r="B21" s="5">
        <v>71507</v>
      </c>
      <c r="C21" s="5">
        <v>193601</v>
      </c>
      <c r="D21" s="5" t="s">
        <v>13</v>
      </c>
      <c r="E21" s="5">
        <v>71507</v>
      </c>
      <c r="G21" s="40">
        <v>0.13040968636558364</v>
      </c>
      <c r="H21" s="6">
        <v>6</v>
      </c>
      <c r="I21" s="40">
        <v>-1.9085204114640615E-3</v>
      </c>
      <c r="J21" s="6">
        <v>9</v>
      </c>
      <c r="K21" s="40">
        <v>1.1477552801736515</v>
      </c>
      <c r="L21" s="6">
        <v>1</v>
      </c>
      <c r="M21" s="7">
        <v>-3.3092037228541912E-2</v>
      </c>
      <c r="N21" s="6">
        <v>19</v>
      </c>
      <c r="O21" s="8">
        <v>0.111969111969112</v>
      </c>
      <c r="P21" s="6">
        <v>13</v>
      </c>
      <c r="Q21" s="1">
        <v>58</v>
      </c>
      <c r="R21" s="6">
        <v>20</v>
      </c>
      <c r="S21" s="8">
        <v>0.18183711726723609</v>
      </c>
      <c r="T21" s="6">
        <v>29</v>
      </c>
      <c r="U21" s="8">
        <v>0.39393939393939392</v>
      </c>
      <c r="V21" s="6">
        <v>8</v>
      </c>
      <c r="W21" s="1">
        <v>3</v>
      </c>
      <c r="X21" s="6">
        <v>10</v>
      </c>
      <c r="Y21" s="2">
        <v>-1</v>
      </c>
      <c r="Z21" s="6">
        <v>14</v>
      </c>
      <c r="AA21" s="9">
        <v>129</v>
      </c>
      <c r="AB21" s="6">
        <v>7</v>
      </c>
    </row>
    <row r="22" spans="1:28" x14ac:dyDescent="0.25">
      <c r="A22" s="5" t="s">
        <v>76</v>
      </c>
      <c r="B22" s="5">
        <v>71595</v>
      </c>
      <c r="C22" s="5">
        <v>306176</v>
      </c>
      <c r="D22" s="5" t="s">
        <v>23</v>
      </c>
      <c r="E22" s="5">
        <v>71595</v>
      </c>
      <c r="F22" s="5" t="s">
        <v>57</v>
      </c>
      <c r="G22" s="40">
        <v>9.9076318518611067E-2</v>
      </c>
      <c r="H22" s="6">
        <v>7</v>
      </c>
      <c r="I22" s="40">
        <v>-4.2005578257767401E-3</v>
      </c>
      <c r="J22" s="6">
        <v>11</v>
      </c>
      <c r="K22" s="40">
        <v>0.37836431730941328</v>
      </c>
      <c r="L22" s="6">
        <v>10</v>
      </c>
      <c r="M22" s="7">
        <v>-2.375809935205184E-2</v>
      </c>
      <c r="N22" s="6">
        <v>18</v>
      </c>
      <c r="O22" s="8">
        <v>-4.8265460030165824E-2</v>
      </c>
      <c r="P22" s="6">
        <v>18</v>
      </c>
      <c r="Q22" s="1">
        <v>69</v>
      </c>
      <c r="R22" s="6">
        <v>15</v>
      </c>
      <c r="S22" s="8">
        <v>4.1997729852440525E-2</v>
      </c>
      <c r="T22" s="6">
        <v>14</v>
      </c>
      <c r="U22" s="8">
        <v>0.47619047619047616</v>
      </c>
      <c r="V22" s="6">
        <v>7</v>
      </c>
      <c r="W22" s="1">
        <v>1</v>
      </c>
      <c r="X22" s="6">
        <v>16</v>
      </c>
      <c r="Y22" s="2">
        <v>-1</v>
      </c>
      <c r="Z22" s="6">
        <v>14</v>
      </c>
      <c r="AA22" s="9">
        <v>130</v>
      </c>
      <c r="AB22" s="6">
        <v>8</v>
      </c>
    </row>
    <row r="23" spans="1:28" x14ac:dyDescent="0.25">
      <c r="A23" s="5" t="s">
        <v>78</v>
      </c>
      <c r="B23" s="5">
        <v>71054</v>
      </c>
      <c r="C23" s="5">
        <v>193254</v>
      </c>
      <c r="D23" s="5" t="s">
        <v>38</v>
      </c>
      <c r="E23" s="5">
        <v>71054</v>
      </c>
      <c r="F23" s="5" t="s">
        <v>72</v>
      </c>
      <c r="G23" s="40">
        <v>3.319610615280174E-2</v>
      </c>
      <c r="H23" s="6">
        <v>11</v>
      </c>
      <c r="I23" s="40">
        <v>-3.7881340529766975E-3</v>
      </c>
      <c r="J23" s="6">
        <v>10</v>
      </c>
      <c r="K23" s="40">
        <v>0.26312796718807302</v>
      </c>
      <c r="L23" s="6">
        <v>15</v>
      </c>
      <c r="M23" s="7">
        <v>0.69665513264129197</v>
      </c>
      <c r="N23" s="6">
        <v>1</v>
      </c>
      <c r="O23" s="8">
        <v>0.6666666666666663</v>
      </c>
      <c r="P23" s="6">
        <v>2</v>
      </c>
      <c r="Q23" s="1">
        <v>86</v>
      </c>
      <c r="R23" s="6">
        <v>10</v>
      </c>
      <c r="S23" s="8">
        <v>0.13305276788604725</v>
      </c>
      <c r="T23" s="6">
        <v>25</v>
      </c>
      <c r="U23" s="8">
        <v>0.1111111111111111</v>
      </c>
      <c r="V23" s="6">
        <v>21</v>
      </c>
      <c r="W23" s="1">
        <v>-4</v>
      </c>
      <c r="X23" s="6">
        <v>28</v>
      </c>
      <c r="Y23" s="2">
        <v>0</v>
      </c>
      <c r="Z23" s="6">
        <v>10</v>
      </c>
      <c r="AA23" s="9">
        <v>133</v>
      </c>
      <c r="AB23" s="6">
        <v>9</v>
      </c>
    </row>
    <row r="24" spans="1:28" x14ac:dyDescent="0.25">
      <c r="A24" s="5" t="s">
        <v>75</v>
      </c>
      <c r="B24" s="5">
        <v>70066</v>
      </c>
      <c r="C24" s="5">
        <v>182484</v>
      </c>
      <c r="D24" s="5" t="s">
        <v>37</v>
      </c>
      <c r="E24" s="5">
        <v>70066</v>
      </c>
      <c r="F24" s="5" t="s">
        <v>55</v>
      </c>
      <c r="G24" s="40">
        <v>-8.8494156214367157E-3</v>
      </c>
      <c r="H24" s="6">
        <v>14</v>
      </c>
      <c r="I24" s="40">
        <v>-8.1607197294963893E-2</v>
      </c>
      <c r="J24" s="6">
        <v>17</v>
      </c>
      <c r="K24" s="40">
        <v>0.39497793892796296</v>
      </c>
      <c r="L24" s="6">
        <v>9</v>
      </c>
      <c r="M24" s="7">
        <v>7.8877005347593565E-2</v>
      </c>
      <c r="N24" s="6">
        <v>12</v>
      </c>
      <c r="O24" s="8">
        <v>0.16155660377358502</v>
      </c>
      <c r="P24" s="6">
        <v>9</v>
      </c>
      <c r="Q24" s="1">
        <v>64</v>
      </c>
      <c r="R24" s="6">
        <v>17</v>
      </c>
      <c r="S24" s="8">
        <v>6.1991117690599583E-2</v>
      </c>
      <c r="T24" s="6">
        <v>17</v>
      </c>
      <c r="U24" s="8">
        <v>0.29032258064516131</v>
      </c>
      <c r="V24" s="6">
        <v>13</v>
      </c>
      <c r="W24" s="1">
        <v>6</v>
      </c>
      <c r="X24" s="6">
        <v>3</v>
      </c>
      <c r="Y24" s="2">
        <v>-2</v>
      </c>
      <c r="Z24" s="6">
        <v>27</v>
      </c>
      <c r="AA24" s="9">
        <v>138</v>
      </c>
      <c r="AB24" s="6">
        <v>10</v>
      </c>
    </row>
    <row r="25" spans="1:28" x14ac:dyDescent="0.25">
      <c r="A25" s="5" t="s">
        <v>75</v>
      </c>
      <c r="B25" s="5">
        <v>71248</v>
      </c>
      <c r="C25" s="5">
        <v>306077</v>
      </c>
      <c r="D25" s="5" t="s">
        <v>35</v>
      </c>
      <c r="E25" s="5">
        <v>71248</v>
      </c>
      <c r="F25" s="5" t="s">
        <v>68</v>
      </c>
      <c r="G25" s="40">
        <v>8.6640387604497784E-2</v>
      </c>
      <c r="H25" s="6">
        <v>8</v>
      </c>
      <c r="I25" s="40">
        <v>6.6892128518367983E-2</v>
      </c>
      <c r="J25" s="6">
        <v>7</v>
      </c>
      <c r="K25" s="40">
        <v>0.30086977342062521</v>
      </c>
      <c r="L25" s="6">
        <v>12</v>
      </c>
      <c r="M25" s="7">
        <v>-1.4259144451332837E-2</v>
      </c>
      <c r="N25" s="6">
        <v>16</v>
      </c>
      <c r="O25" s="8">
        <v>-8.77192982456141E-2</v>
      </c>
      <c r="P25" s="6">
        <v>24</v>
      </c>
      <c r="Q25" s="1">
        <v>145</v>
      </c>
      <c r="R25" s="6">
        <v>3</v>
      </c>
      <c r="S25" s="8">
        <v>9.6291137036392152E-2</v>
      </c>
      <c r="T25" s="6">
        <v>23</v>
      </c>
      <c r="U25" s="8">
        <v>0.29166666666666669</v>
      </c>
      <c r="V25" s="6">
        <v>12</v>
      </c>
      <c r="W25" s="1">
        <v>-1</v>
      </c>
      <c r="X25" s="6">
        <v>22</v>
      </c>
      <c r="Y25" s="2">
        <v>-1</v>
      </c>
      <c r="Z25" s="6">
        <v>14</v>
      </c>
      <c r="AA25" s="9">
        <v>141</v>
      </c>
      <c r="AB25" s="6">
        <v>11</v>
      </c>
    </row>
    <row r="26" spans="1:28" x14ac:dyDescent="0.25">
      <c r="A26" s="5" t="s">
        <v>76</v>
      </c>
      <c r="B26" s="5">
        <v>71050</v>
      </c>
      <c r="C26" s="5">
        <v>170189</v>
      </c>
      <c r="D26" s="5" t="s">
        <v>26</v>
      </c>
      <c r="E26" s="5">
        <v>71050</v>
      </c>
      <c r="F26" s="5" t="s">
        <v>64</v>
      </c>
      <c r="G26" s="40">
        <v>5.397364589106101E-2</v>
      </c>
      <c r="H26" s="6">
        <v>9</v>
      </c>
      <c r="I26" s="40">
        <v>-3.0574098798397863E-2</v>
      </c>
      <c r="J26" s="6">
        <v>13</v>
      </c>
      <c r="K26" s="40">
        <v>0.27238795655889447</v>
      </c>
      <c r="L26" s="6">
        <v>13</v>
      </c>
      <c r="M26" s="7">
        <v>-0.18223443223443225</v>
      </c>
      <c r="N26" s="6">
        <v>30</v>
      </c>
      <c r="O26" s="8">
        <v>-0.25615763546798032</v>
      </c>
      <c r="P26" s="6">
        <v>32</v>
      </c>
      <c r="Q26" s="1">
        <v>82</v>
      </c>
      <c r="R26" s="6">
        <v>11</v>
      </c>
      <c r="S26" s="8">
        <v>0.12733900364520034</v>
      </c>
      <c r="T26" s="6">
        <v>24</v>
      </c>
      <c r="U26" s="8">
        <v>0.19047619047619047</v>
      </c>
      <c r="V26" s="6">
        <v>18</v>
      </c>
      <c r="W26" s="1">
        <v>4</v>
      </c>
      <c r="X26" s="6">
        <v>6</v>
      </c>
      <c r="Y26" s="2">
        <v>2</v>
      </c>
      <c r="Z26" s="6">
        <v>1</v>
      </c>
      <c r="AA26" s="9">
        <v>157</v>
      </c>
      <c r="AB26" s="6">
        <v>12</v>
      </c>
    </row>
    <row r="27" spans="1:28" x14ac:dyDescent="0.25">
      <c r="A27" s="5" t="s">
        <v>78</v>
      </c>
      <c r="B27" s="5">
        <v>71031</v>
      </c>
      <c r="C27" s="5">
        <v>185551</v>
      </c>
      <c r="D27" s="5" t="s">
        <v>25</v>
      </c>
      <c r="E27" s="5">
        <v>71031</v>
      </c>
      <c r="F27" s="5" t="s">
        <v>65</v>
      </c>
      <c r="G27" s="40">
        <v>-0.12013942825992778</v>
      </c>
      <c r="H27" s="6">
        <v>22</v>
      </c>
      <c r="I27" s="40">
        <v>-8.6750504438899992E-2</v>
      </c>
      <c r="J27" s="6">
        <v>18</v>
      </c>
      <c r="K27" s="40">
        <v>-6.8047639170009847E-2</v>
      </c>
      <c r="L27" s="6">
        <v>26</v>
      </c>
      <c r="M27" s="7">
        <v>-6.3280599500416299E-2</v>
      </c>
      <c r="N27" s="6">
        <v>21</v>
      </c>
      <c r="O27" s="8">
        <v>-6.5517241379310476E-2</v>
      </c>
      <c r="P27" s="6">
        <v>21</v>
      </c>
      <c r="Q27" s="1">
        <v>70</v>
      </c>
      <c r="R27" s="6">
        <v>14</v>
      </c>
      <c r="S27" s="8">
        <v>4.1786153215895107E-2</v>
      </c>
      <c r="T27" s="6">
        <v>13</v>
      </c>
      <c r="U27" s="8">
        <v>-4.6511627906976744E-2</v>
      </c>
      <c r="V27" s="6">
        <v>24</v>
      </c>
      <c r="W27" s="1">
        <v>8</v>
      </c>
      <c r="X27" s="6">
        <v>1</v>
      </c>
      <c r="Y27" s="2">
        <v>2</v>
      </c>
      <c r="Z27" s="6">
        <v>1</v>
      </c>
      <c r="AA27" s="9">
        <v>161</v>
      </c>
      <c r="AB27" s="6">
        <v>13</v>
      </c>
    </row>
    <row r="28" spans="1:28" x14ac:dyDescent="0.25">
      <c r="A28" s="5" t="s">
        <v>76</v>
      </c>
      <c r="B28" s="5">
        <v>71607</v>
      </c>
      <c r="C28" s="5">
        <v>192093</v>
      </c>
      <c r="D28" s="5" t="s">
        <v>18</v>
      </c>
      <c r="E28" s="5">
        <v>71607</v>
      </c>
      <c r="F28" s="5" t="s">
        <v>63</v>
      </c>
      <c r="G28" s="40">
        <v>9.4886021883257754E-4</v>
      </c>
      <c r="H28" s="6">
        <v>12</v>
      </c>
      <c r="I28" s="40">
        <v>7.8935836857531444E-2</v>
      </c>
      <c r="J28" s="6">
        <v>6</v>
      </c>
      <c r="K28" s="40">
        <v>-0.27818508493419752</v>
      </c>
      <c r="L28" s="6">
        <v>33</v>
      </c>
      <c r="M28" s="7">
        <v>-0.12033779028852926</v>
      </c>
      <c r="N28" s="6">
        <v>26</v>
      </c>
      <c r="O28" s="8">
        <v>-0.11711711711711703</v>
      </c>
      <c r="P28" s="6">
        <v>25</v>
      </c>
      <c r="Q28" s="1">
        <v>112</v>
      </c>
      <c r="R28" s="6">
        <v>6</v>
      </c>
      <c r="S28" s="8">
        <v>0.20465316673847478</v>
      </c>
      <c r="T28" s="6">
        <v>31</v>
      </c>
      <c r="U28" s="8">
        <v>0.57377049180327866</v>
      </c>
      <c r="V28" s="6">
        <v>6</v>
      </c>
      <c r="W28" s="1">
        <v>6</v>
      </c>
      <c r="X28" s="6">
        <v>3</v>
      </c>
      <c r="Y28" s="2">
        <v>-1</v>
      </c>
      <c r="Z28" s="6">
        <v>14</v>
      </c>
      <c r="AA28" s="9">
        <v>162</v>
      </c>
      <c r="AB28" s="6">
        <v>14</v>
      </c>
    </row>
    <row r="29" spans="1:28" x14ac:dyDescent="0.25">
      <c r="A29" s="5" t="s">
        <v>77</v>
      </c>
      <c r="B29" s="5">
        <v>71139</v>
      </c>
      <c r="C29" s="5">
        <v>172115</v>
      </c>
      <c r="D29" s="5" t="s">
        <v>27</v>
      </c>
      <c r="E29" s="5">
        <v>71139</v>
      </c>
      <c r="F29" s="5" t="s">
        <v>56</v>
      </c>
      <c r="G29" s="40">
        <v>-0.13849709636221977</v>
      </c>
      <c r="H29" s="6">
        <v>24</v>
      </c>
      <c r="I29" s="40">
        <v>-0.20448622793996371</v>
      </c>
      <c r="J29" s="6">
        <v>25</v>
      </c>
      <c r="K29" s="40">
        <v>0.10199312295696944</v>
      </c>
      <c r="L29" s="6">
        <v>21</v>
      </c>
      <c r="M29" s="7">
        <v>0.10567010309278338</v>
      </c>
      <c r="N29" s="6">
        <v>10</v>
      </c>
      <c r="O29" s="8">
        <v>0.17331022530329274</v>
      </c>
      <c r="P29" s="6">
        <v>8</v>
      </c>
      <c r="Q29" s="1">
        <v>13</v>
      </c>
      <c r="R29" s="6">
        <v>29</v>
      </c>
      <c r="S29" s="8">
        <v>-3.9662010691497995E-3</v>
      </c>
      <c r="T29" s="6">
        <v>5</v>
      </c>
      <c r="U29" s="8">
        <v>0.21052631578947367</v>
      </c>
      <c r="V29" s="6">
        <v>15</v>
      </c>
      <c r="W29" s="1">
        <v>-3</v>
      </c>
      <c r="X29" s="6">
        <v>26</v>
      </c>
      <c r="Y29" s="2">
        <v>2</v>
      </c>
      <c r="Z29" s="6">
        <v>1</v>
      </c>
      <c r="AA29" s="9">
        <v>164</v>
      </c>
      <c r="AB29" s="6">
        <v>15</v>
      </c>
    </row>
    <row r="30" spans="1:28" x14ac:dyDescent="0.25">
      <c r="A30" s="5" t="s">
        <v>75</v>
      </c>
      <c r="B30" s="5">
        <v>71239</v>
      </c>
      <c r="C30" s="5">
        <v>163397</v>
      </c>
      <c r="D30" s="5" t="s">
        <v>8</v>
      </c>
      <c r="E30" s="5">
        <v>71239</v>
      </c>
      <c r="F30" s="5" t="s">
        <v>59</v>
      </c>
      <c r="G30" s="40">
        <v>-1.1521296835474372E-2</v>
      </c>
      <c r="H30" s="6">
        <v>15</v>
      </c>
      <c r="I30" s="40">
        <v>-8.8027810578606619E-2</v>
      </c>
      <c r="J30" s="6">
        <v>19</v>
      </c>
      <c r="K30" s="40">
        <v>0.16392239681013696</v>
      </c>
      <c r="L30" s="6">
        <v>19</v>
      </c>
      <c r="M30" s="7">
        <v>-0.17587034813925567</v>
      </c>
      <c r="N30" s="6">
        <v>29</v>
      </c>
      <c r="O30" s="8">
        <v>-0.15533980582524268</v>
      </c>
      <c r="P30" s="6">
        <v>27</v>
      </c>
      <c r="Q30" s="1">
        <v>39</v>
      </c>
      <c r="R30" s="6">
        <v>24</v>
      </c>
      <c r="S30" s="8">
        <v>-9.6544353402208793E-2</v>
      </c>
      <c r="T30" s="6">
        <v>2</v>
      </c>
      <c r="U30" s="8">
        <v>0.20560747663551401</v>
      </c>
      <c r="V30" s="6">
        <v>17</v>
      </c>
      <c r="W30" s="1">
        <v>7</v>
      </c>
      <c r="X30" s="6">
        <v>2</v>
      </c>
      <c r="Y30" s="2">
        <v>0</v>
      </c>
      <c r="Z30" s="6">
        <v>10</v>
      </c>
      <c r="AA30" s="9">
        <v>164</v>
      </c>
      <c r="AB30" s="6">
        <v>15</v>
      </c>
    </row>
    <row r="31" spans="1:28" x14ac:dyDescent="0.25">
      <c r="A31" s="5" t="s">
        <v>76</v>
      </c>
      <c r="B31" s="5">
        <v>71592</v>
      </c>
      <c r="C31" s="5">
        <v>175115</v>
      </c>
      <c r="D31" s="5" t="s">
        <v>7</v>
      </c>
      <c r="E31" s="5">
        <v>71592</v>
      </c>
      <c r="F31" s="5" t="s">
        <v>43</v>
      </c>
      <c r="G31" s="40">
        <v>-6.404540692984767E-2</v>
      </c>
      <c r="H31" s="6">
        <v>19</v>
      </c>
      <c r="I31" s="40">
        <v>-0.23423115241176834</v>
      </c>
      <c r="J31" s="6">
        <v>26</v>
      </c>
      <c r="K31" s="40">
        <v>0.4905457946986182</v>
      </c>
      <c r="L31" s="6">
        <v>6</v>
      </c>
      <c r="M31" s="7">
        <v>-1.6731016731016717E-2</v>
      </c>
      <c r="N31" s="6">
        <v>17</v>
      </c>
      <c r="O31" s="8">
        <v>-7.5384615384615411E-2</v>
      </c>
      <c r="P31" s="6">
        <v>22</v>
      </c>
      <c r="Q31" s="1">
        <v>90</v>
      </c>
      <c r="R31" s="6">
        <v>9</v>
      </c>
      <c r="S31" s="8">
        <v>7.8020378457059669E-2</v>
      </c>
      <c r="T31" s="6">
        <v>21</v>
      </c>
      <c r="U31" s="8">
        <v>-0.34848484848484851</v>
      </c>
      <c r="V31" s="6">
        <v>30</v>
      </c>
      <c r="W31" s="1">
        <v>4</v>
      </c>
      <c r="X31" s="6">
        <v>6</v>
      </c>
      <c r="Y31" s="2">
        <v>-1</v>
      </c>
      <c r="Z31" s="6">
        <v>14</v>
      </c>
      <c r="AA31" s="9">
        <v>170</v>
      </c>
      <c r="AB31" s="6">
        <v>17</v>
      </c>
    </row>
    <row r="32" spans="1:28" x14ac:dyDescent="0.25">
      <c r="A32" s="5" t="s">
        <v>75</v>
      </c>
      <c r="B32" s="5">
        <v>70930</v>
      </c>
      <c r="C32" s="5">
        <v>186531</v>
      </c>
      <c r="D32" s="5" t="s">
        <v>19</v>
      </c>
      <c r="E32" s="5">
        <v>70930</v>
      </c>
      <c r="F32" s="5" t="s">
        <v>44</v>
      </c>
      <c r="G32" s="40">
        <v>-6.9824365378873363E-2</v>
      </c>
      <c r="H32" s="6">
        <v>20</v>
      </c>
      <c r="I32" s="40">
        <v>-2.5593432185283309E-2</v>
      </c>
      <c r="J32" s="6">
        <v>12</v>
      </c>
      <c r="K32" s="40">
        <v>-0.24410407936403583</v>
      </c>
      <c r="L32" s="6">
        <v>31</v>
      </c>
      <c r="M32" s="7">
        <v>1.239892183288412E-2</v>
      </c>
      <c r="N32" s="6">
        <v>15</v>
      </c>
      <c r="O32" s="8">
        <v>3.4598214285714142E-2</v>
      </c>
      <c r="P32" s="6">
        <v>15</v>
      </c>
      <c r="Q32" s="1">
        <v>154</v>
      </c>
      <c r="R32" s="6">
        <v>1</v>
      </c>
      <c r="S32" s="8">
        <v>5.7518700025793248E-2</v>
      </c>
      <c r="T32" s="6">
        <v>16</v>
      </c>
      <c r="U32" s="8">
        <v>0.16216216216216217</v>
      </c>
      <c r="V32" s="6">
        <v>20</v>
      </c>
      <c r="W32" s="1">
        <v>0</v>
      </c>
      <c r="X32" s="6">
        <v>18</v>
      </c>
      <c r="Y32" s="2">
        <v>-2</v>
      </c>
      <c r="Z32" s="6">
        <v>27</v>
      </c>
      <c r="AA32" s="9">
        <v>175</v>
      </c>
      <c r="AB32" s="6">
        <v>18</v>
      </c>
    </row>
    <row r="33" spans="1:28" x14ac:dyDescent="0.25">
      <c r="A33" s="5" t="s">
        <v>78</v>
      </c>
      <c r="B33" s="5">
        <v>71662</v>
      </c>
      <c r="C33" s="5">
        <v>301703</v>
      </c>
      <c r="D33" s="5" t="s">
        <v>21</v>
      </c>
      <c r="E33" s="5">
        <v>71662</v>
      </c>
      <c r="F33" s="5" t="s">
        <v>53</v>
      </c>
      <c r="G33" s="40">
        <v>-0.43190219288859855</v>
      </c>
      <c r="H33" s="6">
        <v>34</v>
      </c>
      <c r="I33" s="40">
        <v>-0.51059180782132219</v>
      </c>
      <c r="J33" s="6">
        <v>34</v>
      </c>
      <c r="K33" s="40">
        <v>7.6491817587383576E-2</v>
      </c>
      <c r="L33" s="6">
        <v>22</v>
      </c>
      <c r="M33" s="7">
        <v>0.24257425742574271</v>
      </c>
      <c r="N33" s="6">
        <v>6</v>
      </c>
      <c r="O33" s="8">
        <v>0.36050724637681142</v>
      </c>
      <c r="P33" s="6">
        <v>4</v>
      </c>
      <c r="Q33" s="1">
        <v>16</v>
      </c>
      <c r="R33" s="6">
        <v>28</v>
      </c>
      <c r="S33" s="8">
        <v>-5.233047282517235E-2</v>
      </c>
      <c r="T33" s="6">
        <v>3</v>
      </c>
      <c r="U33" s="8">
        <v>0.89473684210526316</v>
      </c>
      <c r="V33" s="6">
        <v>2</v>
      </c>
      <c r="W33" s="1">
        <v>-4</v>
      </c>
      <c r="X33" s="6">
        <v>28</v>
      </c>
      <c r="Y33" s="2">
        <v>-1</v>
      </c>
      <c r="Z33" s="6">
        <v>14</v>
      </c>
      <c r="AA33" s="9">
        <v>175</v>
      </c>
      <c r="AB33" s="6">
        <v>18</v>
      </c>
    </row>
    <row r="34" spans="1:28" x14ac:dyDescent="0.25">
      <c r="A34" s="5" t="s">
        <v>78</v>
      </c>
      <c r="B34" s="5">
        <v>71063</v>
      </c>
      <c r="C34" s="5">
        <v>193005</v>
      </c>
      <c r="D34" s="5" t="s">
        <v>15</v>
      </c>
      <c r="E34" s="5">
        <v>71063</v>
      </c>
      <c r="F34" s="5" t="s">
        <v>69</v>
      </c>
      <c r="G34" s="40">
        <v>-0.14995246263414103</v>
      </c>
      <c r="H34" s="6">
        <v>25</v>
      </c>
      <c r="I34" s="40">
        <v>-0.20156499446692042</v>
      </c>
      <c r="J34" s="6">
        <v>24</v>
      </c>
      <c r="K34" s="40">
        <v>5.6184352693200136E-2</v>
      </c>
      <c r="L34" s="6">
        <v>24</v>
      </c>
      <c r="M34" s="7">
        <v>-0.10344827586206892</v>
      </c>
      <c r="N34" s="6">
        <v>24</v>
      </c>
      <c r="O34" s="8">
        <v>-5.0898203592814349E-2</v>
      </c>
      <c r="P34" s="6">
        <v>19</v>
      </c>
      <c r="Q34" s="1">
        <v>63</v>
      </c>
      <c r="R34" s="6">
        <v>18</v>
      </c>
      <c r="S34" s="8">
        <v>7.3166748325984049E-2</v>
      </c>
      <c r="T34" s="6">
        <v>20</v>
      </c>
      <c r="U34" s="8">
        <v>0.33333333333333331</v>
      </c>
      <c r="V34" s="6">
        <v>10</v>
      </c>
      <c r="W34" s="1">
        <v>4</v>
      </c>
      <c r="X34" s="6">
        <v>6</v>
      </c>
      <c r="Y34" s="2">
        <v>1</v>
      </c>
      <c r="Z34" s="6">
        <v>6</v>
      </c>
      <c r="AA34" s="9">
        <v>176</v>
      </c>
      <c r="AB34" s="6">
        <v>20</v>
      </c>
    </row>
    <row r="35" spans="1:28" x14ac:dyDescent="0.25">
      <c r="A35" s="5" t="s">
        <v>78</v>
      </c>
      <c r="B35" s="5">
        <v>71024</v>
      </c>
      <c r="C35" s="5">
        <v>177094</v>
      </c>
      <c r="D35" s="5" t="s">
        <v>28</v>
      </c>
      <c r="E35" s="5">
        <v>71024</v>
      </c>
      <c r="F35" s="5" t="s">
        <v>62</v>
      </c>
      <c r="G35" s="40">
        <v>-4.7252647660478E-2</v>
      </c>
      <c r="H35" s="6">
        <v>18</v>
      </c>
      <c r="I35" s="40">
        <v>-0.18079918303264397</v>
      </c>
      <c r="J35" s="6">
        <v>22</v>
      </c>
      <c r="K35" s="40">
        <v>0.73860879777920141</v>
      </c>
      <c r="L35" s="6">
        <v>3</v>
      </c>
      <c r="M35" s="7">
        <v>-0.1410488245931284</v>
      </c>
      <c r="N35" s="6">
        <v>27</v>
      </c>
      <c r="O35" s="8">
        <v>-0.20607375271149661</v>
      </c>
      <c r="P35" s="6">
        <v>28</v>
      </c>
      <c r="Q35" s="1">
        <v>91</v>
      </c>
      <c r="R35" s="6">
        <v>8</v>
      </c>
      <c r="S35" s="8">
        <v>6.6827997021593519E-2</v>
      </c>
      <c r="T35" s="6">
        <v>19</v>
      </c>
      <c r="U35" s="8">
        <v>-0.20289855072463769</v>
      </c>
      <c r="V35" s="6">
        <v>28</v>
      </c>
      <c r="W35" s="1">
        <v>-1</v>
      </c>
      <c r="X35" s="6">
        <v>22</v>
      </c>
      <c r="Y35" s="2">
        <v>1</v>
      </c>
      <c r="Z35" s="6">
        <v>6</v>
      </c>
      <c r="AA35" s="9">
        <v>181</v>
      </c>
      <c r="AB35" s="6">
        <v>21</v>
      </c>
    </row>
    <row r="36" spans="1:28" x14ac:dyDescent="0.25">
      <c r="A36" s="5" t="s">
        <v>77</v>
      </c>
      <c r="B36" s="5">
        <v>71159</v>
      </c>
      <c r="C36" s="5">
        <v>179897</v>
      </c>
      <c r="D36" s="5" t="s">
        <v>17</v>
      </c>
      <c r="E36" s="5">
        <v>71159</v>
      </c>
      <c r="F36" s="5" t="s">
        <v>48</v>
      </c>
      <c r="G36" s="40">
        <v>-1.3991538059890295E-2</v>
      </c>
      <c r="H36" s="6">
        <v>16</v>
      </c>
      <c r="I36" s="40">
        <v>-7.672267467840875E-2</v>
      </c>
      <c r="J36" s="6">
        <v>15</v>
      </c>
      <c r="K36" s="40">
        <v>0.46366798903818468</v>
      </c>
      <c r="L36" s="6">
        <v>8</v>
      </c>
      <c r="M36" s="7">
        <v>0.22155085599194371</v>
      </c>
      <c r="N36" s="6">
        <v>8</v>
      </c>
      <c r="O36" s="8">
        <v>0.18181818181818191</v>
      </c>
      <c r="P36" s="6">
        <v>7</v>
      </c>
      <c r="Q36" s="1">
        <v>6</v>
      </c>
      <c r="R36" s="6">
        <v>33</v>
      </c>
      <c r="S36" s="8">
        <v>2.3016467065868206E-2</v>
      </c>
      <c r="T36" s="6">
        <v>10</v>
      </c>
      <c r="U36" s="8">
        <v>-0.46575342465753422</v>
      </c>
      <c r="V36" s="6">
        <v>34</v>
      </c>
      <c r="W36" s="1">
        <v>0</v>
      </c>
      <c r="X36" s="6">
        <v>18</v>
      </c>
      <c r="Y36" s="2">
        <v>-3</v>
      </c>
      <c r="Z36" s="6">
        <v>32</v>
      </c>
      <c r="AA36" s="9">
        <v>181</v>
      </c>
      <c r="AB36" s="6">
        <v>21</v>
      </c>
    </row>
    <row r="37" spans="1:28" x14ac:dyDescent="0.25">
      <c r="A37" s="5" t="s">
        <v>77</v>
      </c>
      <c r="B37" s="5">
        <v>71506</v>
      </c>
      <c r="C37" s="5">
        <v>182240</v>
      </c>
      <c r="D37" s="5" t="s">
        <v>33</v>
      </c>
      <c r="E37" s="5">
        <v>71506</v>
      </c>
      <c r="F37" s="5" t="s">
        <v>60</v>
      </c>
      <c r="G37" s="40">
        <v>-7.1367512574516526E-2</v>
      </c>
      <c r="H37" s="6">
        <v>21</v>
      </c>
      <c r="I37" s="40">
        <v>-0.12198323855303662</v>
      </c>
      <c r="J37" s="6">
        <v>21</v>
      </c>
      <c r="K37" s="40">
        <v>4.9100886660894565E-2</v>
      </c>
      <c r="L37" s="6">
        <v>25</v>
      </c>
      <c r="M37" s="7">
        <v>4.440649017933386E-2</v>
      </c>
      <c r="N37" s="6">
        <v>13</v>
      </c>
      <c r="O37" s="8">
        <v>9.3904448105436467E-2</v>
      </c>
      <c r="P37" s="6">
        <v>14</v>
      </c>
      <c r="Q37" s="1">
        <v>34</v>
      </c>
      <c r="R37" s="6">
        <v>26</v>
      </c>
      <c r="S37" s="8">
        <v>0.19071218795888398</v>
      </c>
      <c r="T37" s="6">
        <v>30</v>
      </c>
      <c r="U37" s="8">
        <v>0.26666666666666666</v>
      </c>
      <c r="V37" s="6">
        <v>14</v>
      </c>
      <c r="W37" s="1">
        <v>2</v>
      </c>
      <c r="X37" s="6">
        <v>12</v>
      </c>
      <c r="Y37" s="2">
        <v>-1</v>
      </c>
      <c r="Z37" s="6">
        <v>14</v>
      </c>
      <c r="AA37" s="9">
        <v>190</v>
      </c>
      <c r="AB37" s="6">
        <v>23</v>
      </c>
    </row>
    <row r="38" spans="1:28" x14ac:dyDescent="0.25">
      <c r="A38" s="5" t="s">
        <v>76</v>
      </c>
      <c r="B38" s="5">
        <v>71602</v>
      </c>
      <c r="C38" s="5">
        <v>300602</v>
      </c>
      <c r="D38" s="5" t="s">
        <v>36</v>
      </c>
      <c r="E38" s="5">
        <v>71602</v>
      </c>
      <c r="F38" s="5" t="s">
        <v>58</v>
      </c>
      <c r="G38" s="40">
        <v>-0.13510630305762153</v>
      </c>
      <c r="H38" s="6">
        <v>23</v>
      </c>
      <c r="I38" s="40">
        <v>-0.11805027032904036</v>
      </c>
      <c r="J38" s="6">
        <v>20</v>
      </c>
      <c r="K38" s="40">
        <v>-0.12680542045579077</v>
      </c>
      <c r="L38" s="6">
        <v>28</v>
      </c>
      <c r="M38" s="7">
        <v>-3.5211267605633749E-2</v>
      </c>
      <c r="N38" s="6">
        <v>20</v>
      </c>
      <c r="O38" s="8">
        <v>-6.4189189189189186E-2</v>
      </c>
      <c r="P38" s="6">
        <v>20</v>
      </c>
      <c r="Q38" s="1">
        <v>72</v>
      </c>
      <c r="R38" s="6">
        <v>13</v>
      </c>
      <c r="S38" s="8">
        <v>0.3437004754358165</v>
      </c>
      <c r="T38" s="6">
        <v>34</v>
      </c>
      <c r="U38" s="8">
        <v>0.58333333333333337</v>
      </c>
      <c r="V38" s="6">
        <v>5</v>
      </c>
      <c r="W38" s="1">
        <v>0</v>
      </c>
      <c r="X38" s="6">
        <v>18</v>
      </c>
      <c r="Y38" s="2">
        <v>-1</v>
      </c>
      <c r="Z38" s="6">
        <v>14</v>
      </c>
      <c r="AA38" s="9">
        <v>195</v>
      </c>
      <c r="AB38" s="6">
        <v>24</v>
      </c>
    </row>
    <row r="39" spans="1:28" x14ac:dyDescent="0.25">
      <c r="A39" s="5" t="s">
        <v>78</v>
      </c>
      <c r="B39" s="5">
        <v>71505</v>
      </c>
      <c r="C39" s="5">
        <v>302041</v>
      </c>
      <c r="D39" s="5" t="s">
        <v>39</v>
      </c>
      <c r="E39" s="5">
        <v>71505</v>
      </c>
      <c r="F39" s="5" t="s">
        <v>71</v>
      </c>
      <c r="G39" s="40">
        <v>-2.9521431813760456E-2</v>
      </c>
      <c r="H39" s="6">
        <v>17</v>
      </c>
      <c r="I39" s="40">
        <v>-7.8132294398750565E-2</v>
      </c>
      <c r="J39" s="6">
        <v>16</v>
      </c>
      <c r="K39" s="40">
        <v>0.24942450498973728</v>
      </c>
      <c r="L39" s="6">
        <v>16</v>
      </c>
      <c r="M39" s="7">
        <v>0.19062181447502541</v>
      </c>
      <c r="N39" s="6">
        <v>9</v>
      </c>
      <c r="O39" s="8">
        <v>3.232758620689663E-2</v>
      </c>
      <c r="P39" s="6">
        <v>16</v>
      </c>
      <c r="Q39" s="1">
        <v>7</v>
      </c>
      <c r="R39" s="6">
        <v>32</v>
      </c>
      <c r="S39" s="8">
        <v>8.4917228694052591E-2</v>
      </c>
      <c r="T39" s="6">
        <v>22</v>
      </c>
      <c r="U39" s="8">
        <v>-7.6923076923076927E-2</v>
      </c>
      <c r="V39" s="6">
        <v>25</v>
      </c>
      <c r="W39" s="1">
        <v>-1</v>
      </c>
      <c r="X39" s="6">
        <v>22</v>
      </c>
      <c r="Y39" s="2">
        <v>-2</v>
      </c>
      <c r="Z39" s="6">
        <v>27</v>
      </c>
      <c r="AA39" s="9">
        <v>202</v>
      </c>
      <c r="AB39" s="6">
        <v>25</v>
      </c>
    </row>
    <row r="40" spans="1:28" x14ac:dyDescent="0.25">
      <c r="A40" s="5" t="s">
        <v>75</v>
      </c>
      <c r="B40" s="5">
        <v>71174</v>
      </c>
      <c r="C40" s="5">
        <v>305131</v>
      </c>
      <c r="D40" s="5" t="s">
        <v>34</v>
      </c>
      <c r="E40" s="5">
        <v>71174</v>
      </c>
      <c r="F40" s="5" t="s">
        <v>45</v>
      </c>
      <c r="G40" s="40">
        <v>-8.4015388006741139E-3</v>
      </c>
      <c r="H40" s="6">
        <v>13</v>
      </c>
      <c r="I40" s="40">
        <v>-5.2192014146566178E-2</v>
      </c>
      <c r="J40" s="6">
        <v>14</v>
      </c>
      <c r="K40" s="40">
        <v>0.131606991391963</v>
      </c>
      <c r="L40" s="6">
        <v>20</v>
      </c>
      <c r="M40" s="7">
        <v>-0.20588235294117643</v>
      </c>
      <c r="N40" s="6">
        <v>33</v>
      </c>
      <c r="O40" s="8">
        <v>-0.25740318906605925</v>
      </c>
      <c r="P40" s="6">
        <v>33</v>
      </c>
      <c r="Q40" s="1">
        <v>47</v>
      </c>
      <c r="R40" s="6">
        <v>23</v>
      </c>
      <c r="S40" s="8">
        <v>0.2295258620689655</v>
      </c>
      <c r="T40" s="6">
        <v>32</v>
      </c>
      <c r="U40" s="8">
        <v>4.2253521126760563E-2</v>
      </c>
      <c r="V40" s="6">
        <v>22</v>
      </c>
      <c r="W40" s="1">
        <v>2</v>
      </c>
      <c r="X40" s="6">
        <v>12</v>
      </c>
      <c r="Y40" s="2">
        <v>2</v>
      </c>
      <c r="Z40" s="6">
        <v>1</v>
      </c>
      <c r="AA40" s="9">
        <v>203</v>
      </c>
      <c r="AB40" s="6">
        <v>26</v>
      </c>
    </row>
    <row r="41" spans="1:28" x14ac:dyDescent="0.25">
      <c r="A41" s="5" t="s">
        <v>77</v>
      </c>
      <c r="B41" s="5">
        <v>71129</v>
      </c>
      <c r="C41" s="5"/>
      <c r="D41" s="5" t="s">
        <v>30</v>
      </c>
      <c r="E41" s="5">
        <v>71129</v>
      </c>
      <c r="F41" s="5" t="s">
        <v>50</v>
      </c>
      <c r="G41" s="40">
        <v>-0.15132157930972551</v>
      </c>
      <c r="H41" s="6">
        <v>26</v>
      </c>
      <c r="I41" s="40">
        <v>-0.29284967576704674</v>
      </c>
      <c r="J41" s="6">
        <v>33</v>
      </c>
      <c r="K41" s="40">
        <v>0.17242220008204887</v>
      </c>
      <c r="L41" s="6">
        <v>18</v>
      </c>
      <c r="M41" s="7">
        <v>0.29244249726177435</v>
      </c>
      <c r="N41" s="6">
        <v>4</v>
      </c>
      <c r="O41" s="8">
        <v>0.47072599531615944</v>
      </c>
      <c r="P41" s="6">
        <v>3</v>
      </c>
      <c r="Q41" s="1">
        <v>48</v>
      </c>
      <c r="R41" s="6">
        <v>22</v>
      </c>
      <c r="S41" s="8">
        <v>0.16454905228077482</v>
      </c>
      <c r="T41" s="6">
        <v>28</v>
      </c>
      <c r="U41" s="8">
        <v>-0.42499999999999999</v>
      </c>
      <c r="V41" s="6">
        <v>32</v>
      </c>
      <c r="W41" s="1">
        <v>3</v>
      </c>
      <c r="X41" s="6">
        <v>10</v>
      </c>
      <c r="Y41" s="2">
        <v>-2</v>
      </c>
      <c r="Z41" s="6">
        <v>27</v>
      </c>
      <c r="AA41" s="9">
        <v>203</v>
      </c>
      <c r="AB41" s="6">
        <v>26</v>
      </c>
    </row>
    <row r="42" spans="1:28" x14ac:dyDescent="0.25">
      <c r="A42" s="5" t="s">
        <v>76</v>
      </c>
      <c r="B42" s="5">
        <v>71591</v>
      </c>
      <c r="C42" s="5">
        <v>306484</v>
      </c>
      <c r="D42" s="5" t="s">
        <v>10</v>
      </c>
      <c r="E42" s="5">
        <v>71591</v>
      </c>
      <c r="F42" s="5" t="s">
        <v>54</v>
      </c>
      <c r="G42" s="40">
        <v>-0.1852173056422417</v>
      </c>
      <c r="H42" s="6">
        <v>30</v>
      </c>
      <c r="I42" s="40">
        <v>-0.28590131678522779</v>
      </c>
      <c r="J42" s="6">
        <v>32</v>
      </c>
      <c r="K42" s="40">
        <v>0.21846649644574656</v>
      </c>
      <c r="L42" s="6">
        <v>17</v>
      </c>
      <c r="M42" s="7">
        <v>0.34412265758091987</v>
      </c>
      <c r="N42" s="6">
        <v>3</v>
      </c>
      <c r="O42" s="8">
        <v>0.35999999999999976</v>
      </c>
      <c r="P42" s="6">
        <v>5</v>
      </c>
      <c r="Q42" s="1">
        <v>36</v>
      </c>
      <c r="R42" s="6">
        <v>25</v>
      </c>
      <c r="S42" s="8">
        <v>0.13627894596752721</v>
      </c>
      <c r="T42" s="6">
        <v>26</v>
      </c>
      <c r="U42" s="8">
        <v>-0.25490196078431371</v>
      </c>
      <c r="V42" s="6">
        <v>29</v>
      </c>
      <c r="W42" s="1">
        <v>-6</v>
      </c>
      <c r="X42" s="6">
        <v>33</v>
      </c>
      <c r="Y42" s="2">
        <v>0</v>
      </c>
      <c r="Z42" s="6">
        <v>10</v>
      </c>
      <c r="AA42" s="9">
        <v>210</v>
      </c>
      <c r="AB42" s="6">
        <v>28</v>
      </c>
    </row>
    <row r="43" spans="1:28" x14ac:dyDescent="0.25">
      <c r="A43" s="5" t="s">
        <v>77</v>
      </c>
      <c r="B43" s="5">
        <v>71276</v>
      </c>
      <c r="C43" s="5">
        <v>300268</v>
      </c>
      <c r="D43" s="5" t="s">
        <v>20</v>
      </c>
      <c r="E43" s="5">
        <v>71276</v>
      </c>
      <c r="F43" s="5" t="s">
        <v>52</v>
      </c>
      <c r="G43" s="40">
        <v>-0.17221857326366083</v>
      </c>
      <c r="H43" s="6">
        <v>28</v>
      </c>
      <c r="I43" s="40">
        <v>-0.19231486030869321</v>
      </c>
      <c r="J43" s="6">
        <v>23</v>
      </c>
      <c r="K43" s="40">
        <v>-0.23469668559711862</v>
      </c>
      <c r="L43" s="6">
        <v>30</v>
      </c>
      <c r="M43" s="7">
        <v>-0.27529286474973386</v>
      </c>
      <c r="N43" s="6">
        <v>34</v>
      </c>
      <c r="O43" s="8">
        <v>-0.24281150159744419</v>
      </c>
      <c r="P43" s="6">
        <v>30</v>
      </c>
      <c r="Q43" s="1">
        <v>65</v>
      </c>
      <c r="R43" s="6">
        <v>16</v>
      </c>
      <c r="S43" s="8">
        <v>3.8772597526165617E-2</v>
      </c>
      <c r="T43" s="6">
        <v>12</v>
      </c>
      <c r="U43" s="8">
        <v>0.35135135135135137</v>
      </c>
      <c r="V43" s="6">
        <v>9</v>
      </c>
      <c r="W43" s="1">
        <v>0</v>
      </c>
      <c r="X43" s="6">
        <v>18</v>
      </c>
      <c r="Y43" s="2">
        <v>0</v>
      </c>
      <c r="Z43" s="6">
        <v>10</v>
      </c>
      <c r="AA43" s="9">
        <v>210</v>
      </c>
      <c r="AB43" s="6">
        <v>28</v>
      </c>
    </row>
    <row r="44" spans="1:28" x14ac:dyDescent="0.25">
      <c r="A44" s="5" t="s">
        <v>78</v>
      </c>
      <c r="B44" s="5">
        <v>71045</v>
      </c>
      <c r="C44" s="5">
        <v>305330</v>
      </c>
      <c r="D44" s="5" t="s">
        <v>32</v>
      </c>
      <c r="E44" s="5">
        <v>71045</v>
      </c>
      <c r="F44" s="5" t="s">
        <v>61</v>
      </c>
      <c r="G44" s="40">
        <v>-0.17387607918807083</v>
      </c>
      <c r="H44" s="6">
        <v>29</v>
      </c>
      <c r="I44" s="40">
        <v>-0.24548826608674335</v>
      </c>
      <c r="J44" s="6">
        <v>28</v>
      </c>
      <c r="K44" s="40">
        <v>0.36620194546608653</v>
      </c>
      <c r="L44" s="6">
        <v>11</v>
      </c>
      <c r="M44" s="7">
        <v>-0.11636045494313212</v>
      </c>
      <c r="N44" s="6">
        <v>25</v>
      </c>
      <c r="O44" s="8">
        <v>-0.23462783171521026</v>
      </c>
      <c r="P44" s="6">
        <v>29</v>
      </c>
      <c r="Q44" s="1">
        <v>52</v>
      </c>
      <c r="R44" s="6">
        <v>21</v>
      </c>
      <c r="S44" s="8">
        <v>0.15004560656734556</v>
      </c>
      <c r="T44" s="6">
        <v>27</v>
      </c>
      <c r="U44" s="8">
        <v>-0.39705882352941174</v>
      </c>
      <c r="V44" s="6">
        <v>31</v>
      </c>
      <c r="W44" s="1">
        <v>-3</v>
      </c>
      <c r="X44" s="6">
        <v>26</v>
      </c>
      <c r="Y44" s="2">
        <v>1</v>
      </c>
      <c r="Z44" s="6">
        <v>6</v>
      </c>
      <c r="AA44" s="9">
        <v>233</v>
      </c>
      <c r="AB44" s="6">
        <v>30</v>
      </c>
    </row>
    <row r="45" spans="1:28" x14ac:dyDescent="0.25">
      <c r="A45" s="5" t="s">
        <v>77</v>
      </c>
      <c r="B45" s="5">
        <v>71188</v>
      </c>
      <c r="C45" s="5">
        <v>304393</v>
      </c>
      <c r="D45" s="5" t="s">
        <v>9</v>
      </c>
      <c r="E45" s="5">
        <v>71188</v>
      </c>
      <c r="F45" s="5" t="s">
        <v>46</v>
      </c>
      <c r="G45" s="40">
        <v>-0.24419735481037175</v>
      </c>
      <c r="H45" s="6">
        <v>32</v>
      </c>
      <c r="I45" s="40">
        <v>-0.27722800223548205</v>
      </c>
      <c r="J45" s="6">
        <v>31</v>
      </c>
      <c r="K45" s="40">
        <v>-0.26619128203575421</v>
      </c>
      <c r="L45" s="6">
        <v>32</v>
      </c>
      <c r="M45" s="7">
        <v>4.035874439461877E-2</v>
      </c>
      <c r="N45" s="6">
        <v>14</v>
      </c>
      <c r="O45" s="8">
        <v>0.12028985507246377</v>
      </c>
      <c r="P45" s="6">
        <v>12</v>
      </c>
      <c r="Q45" s="1">
        <v>33</v>
      </c>
      <c r="R45" s="6">
        <v>27</v>
      </c>
      <c r="S45" s="8">
        <v>0.28327038435903151</v>
      </c>
      <c r="T45" s="6">
        <v>33</v>
      </c>
      <c r="U45" s="8">
        <v>-3.7735849056603772E-2</v>
      </c>
      <c r="V45" s="6">
        <v>23</v>
      </c>
      <c r="W45" s="1">
        <v>-8</v>
      </c>
      <c r="X45" s="6">
        <v>34</v>
      </c>
      <c r="Y45" s="2">
        <v>-1</v>
      </c>
      <c r="Z45" s="6">
        <v>14</v>
      </c>
      <c r="AA45" s="9">
        <v>252</v>
      </c>
      <c r="AB45" s="6">
        <v>31</v>
      </c>
    </row>
    <row r="46" spans="1:28" x14ac:dyDescent="0.25">
      <c r="A46" s="5" t="s">
        <v>78</v>
      </c>
      <c r="B46" s="5">
        <v>71510</v>
      </c>
      <c r="C46" s="5">
        <v>303103</v>
      </c>
      <c r="D46" s="5" t="s">
        <v>22</v>
      </c>
      <c r="E46" s="5">
        <v>71510</v>
      </c>
      <c r="F46" s="5" t="s">
        <v>66</v>
      </c>
      <c r="G46" s="40">
        <v>-0.15316793844883306</v>
      </c>
      <c r="H46" s="6">
        <v>27</v>
      </c>
      <c r="I46" s="40">
        <v>-0.24569134479694768</v>
      </c>
      <c r="J46" s="6">
        <v>29</v>
      </c>
      <c r="K46" s="40">
        <v>7.4094090933819204E-2</v>
      </c>
      <c r="L46" s="6">
        <v>23</v>
      </c>
      <c r="M46" s="7">
        <v>-0.19669876203576339</v>
      </c>
      <c r="N46" s="6">
        <v>31</v>
      </c>
      <c r="O46" s="8">
        <v>-0.30481283422459904</v>
      </c>
      <c r="P46" s="6">
        <v>34</v>
      </c>
      <c r="Q46" s="1">
        <v>3</v>
      </c>
      <c r="R46" s="6">
        <v>34</v>
      </c>
      <c r="S46" s="8">
        <v>1.9937694704049862E-2</v>
      </c>
      <c r="T46" s="6">
        <v>8</v>
      </c>
      <c r="U46" s="8">
        <v>-0.45</v>
      </c>
      <c r="V46" s="6">
        <v>33</v>
      </c>
      <c r="W46" s="1">
        <v>-1</v>
      </c>
      <c r="X46" s="6">
        <v>22</v>
      </c>
      <c r="Y46" s="2">
        <v>-1</v>
      </c>
      <c r="Z46" s="6">
        <v>14</v>
      </c>
      <c r="AA46" s="9">
        <v>255</v>
      </c>
      <c r="AB46" s="6">
        <v>32</v>
      </c>
    </row>
    <row r="47" spans="1:28" x14ac:dyDescent="0.25">
      <c r="A47" s="5" t="s">
        <v>77</v>
      </c>
      <c r="B47" s="5">
        <v>71270</v>
      </c>
      <c r="C47" s="5">
        <v>305941</v>
      </c>
      <c r="D47" s="5" t="s">
        <v>31</v>
      </c>
      <c r="E47" s="5">
        <v>71270</v>
      </c>
      <c r="F47" s="5" t="s">
        <v>51</v>
      </c>
      <c r="G47" s="40">
        <v>-0.22496447683748419</v>
      </c>
      <c r="H47" s="6">
        <v>31</v>
      </c>
      <c r="I47" s="40">
        <v>-0.23548863248507307</v>
      </c>
      <c r="J47" s="6">
        <v>27</v>
      </c>
      <c r="K47" s="40">
        <v>-7.4033540755082547E-2</v>
      </c>
      <c r="L47" s="6">
        <v>27</v>
      </c>
      <c r="M47" s="7">
        <v>-0.17336152219873155</v>
      </c>
      <c r="N47" s="6">
        <v>28</v>
      </c>
      <c r="O47" s="8">
        <v>-0.24307417336907944</v>
      </c>
      <c r="P47" s="6">
        <v>31</v>
      </c>
      <c r="Q47" s="1">
        <v>10</v>
      </c>
      <c r="R47" s="6">
        <v>30</v>
      </c>
      <c r="S47" s="8">
        <v>1.9745801180208907E-2</v>
      </c>
      <c r="T47" s="6">
        <v>7</v>
      </c>
      <c r="U47" s="8">
        <v>-0.140625</v>
      </c>
      <c r="V47" s="6">
        <v>27</v>
      </c>
      <c r="W47" s="1">
        <v>-4</v>
      </c>
      <c r="X47" s="6">
        <v>28</v>
      </c>
      <c r="Y47" s="2">
        <v>-5</v>
      </c>
      <c r="Z47" s="6">
        <v>34</v>
      </c>
      <c r="AA47" s="9">
        <v>270</v>
      </c>
      <c r="AB47" s="6">
        <v>33</v>
      </c>
    </row>
    <row r="48" spans="1:28" x14ac:dyDescent="0.25">
      <c r="A48" s="5" t="s">
        <v>75</v>
      </c>
      <c r="B48" s="5">
        <v>71252</v>
      </c>
      <c r="C48" s="5">
        <v>305931</v>
      </c>
      <c r="D48" s="5" t="s">
        <v>24</v>
      </c>
      <c r="E48" s="5">
        <v>71252</v>
      </c>
      <c r="F48" s="5" t="s">
        <v>73</v>
      </c>
      <c r="G48" s="40">
        <v>-0.24526274645900048</v>
      </c>
      <c r="H48" s="6">
        <v>33</v>
      </c>
      <c r="I48" s="40">
        <v>-0.25361311088724536</v>
      </c>
      <c r="J48" s="6">
        <v>30</v>
      </c>
      <c r="K48" s="40">
        <v>-0.5650091090295164</v>
      </c>
      <c r="L48" s="6">
        <v>34</v>
      </c>
      <c r="M48" s="7">
        <v>-0.20536756126021011</v>
      </c>
      <c r="N48" s="6">
        <v>32</v>
      </c>
      <c r="O48" s="8">
        <v>-0.1354497354497354</v>
      </c>
      <c r="P48" s="6">
        <v>26</v>
      </c>
      <c r="Q48" s="1">
        <v>8</v>
      </c>
      <c r="R48" s="6">
        <v>31</v>
      </c>
      <c r="S48" s="8">
        <v>3.4851621808143558E-2</v>
      </c>
      <c r="T48" s="6">
        <v>11</v>
      </c>
      <c r="U48" s="8">
        <v>-0.12857142857142856</v>
      </c>
      <c r="V48" s="6">
        <v>26</v>
      </c>
      <c r="W48" s="1">
        <v>-5</v>
      </c>
      <c r="X48" s="6">
        <v>32</v>
      </c>
      <c r="Y48" s="2">
        <v>-4</v>
      </c>
      <c r="Z48" s="6">
        <v>33</v>
      </c>
      <c r="AA48" s="9">
        <v>288</v>
      </c>
      <c r="AB48" s="6">
        <v>34</v>
      </c>
    </row>
  </sheetData>
  <autoFilter ref="A14:AB48" xr:uid="{07CDC238-8A3A-4421-B5C9-028D738F5EE5}">
    <sortState xmlns:xlrd2="http://schemas.microsoft.com/office/spreadsheetml/2017/richdata2" ref="A15:AB48">
      <sortCondition ref="AB14:AB48"/>
    </sortState>
  </autoFilter>
  <mergeCells count="3">
    <mergeCell ref="W12:Y13"/>
    <mergeCell ref="Q12:V13"/>
    <mergeCell ref="G12:P13"/>
  </mergeCells>
  <phoneticPr fontId="5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CEBA7-743E-4781-884C-F5C36195B285}">
  <dimension ref="A3:B39"/>
  <sheetViews>
    <sheetView topLeftCell="A8" workbookViewId="0">
      <selection activeCell="A3" sqref="A3:B37"/>
    </sheetView>
  </sheetViews>
  <sheetFormatPr baseColWidth="10" defaultRowHeight="15" x14ac:dyDescent="0.25"/>
  <cols>
    <col min="1" max="1" width="44.7109375" bestFit="1" customWidth="1"/>
    <col min="2" max="2" width="19.5703125" bestFit="1" customWidth="1"/>
  </cols>
  <sheetData>
    <row r="3" spans="1:2" x14ac:dyDescent="0.25">
      <c r="A3" s="65" t="s">
        <v>141</v>
      </c>
      <c r="B3" t="s">
        <v>148</v>
      </c>
    </row>
    <row r="4" spans="1:2" x14ac:dyDescent="0.25">
      <c r="A4" s="12" t="s">
        <v>30</v>
      </c>
      <c r="B4" s="58">
        <v>11</v>
      </c>
    </row>
    <row r="5" spans="1:2" x14ac:dyDescent="0.25">
      <c r="A5" s="12" t="s">
        <v>37</v>
      </c>
      <c r="B5" s="58">
        <v>10</v>
      </c>
    </row>
    <row r="6" spans="1:2" x14ac:dyDescent="0.25">
      <c r="A6" s="12" t="s">
        <v>27</v>
      </c>
      <c r="B6" s="58">
        <v>8</v>
      </c>
    </row>
    <row r="7" spans="1:2" x14ac:dyDescent="0.25">
      <c r="A7" s="12" t="s">
        <v>8</v>
      </c>
      <c r="B7" s="58">
        <v>15</v>
      </c>
    </row>
    <row r="8" spans="1:2" x14ac:dyDescent="0.25">
      <c r="A8" s="12" t="s">
        <v>20</v>
      </c>
      <c r="B8" s="58">
        <v>10</v>
      </c>
    </row>
    <row r="9" spans="1:2" x14ac:dyDescent="0.25">
      <c r="A9" s="12" t="s">
        <v>24</v>
      </c>
      <c r="B9" s="58">
        <v>15</v>
      </c>
    </row>
    <row r="10" spans="1:2" x14ac:dyDescent="0.25">
      <c r="A10" s="12" t="s">
        <v>18</v>
      </c>
      <c r="B10" s="58">
        <v>13</v>
      </c>
    </row>
    <row r="11" spans="1:2" x14ac:dyDescent="0.25">
      <c r="A11" s="12" t="s">
        <v>33</v>
      </c>
      <c r="B11" s="58">
        <v>8</v>
      </c>
    </row>
    <row r="12" spans="1:2" x14ac:dyDescent="0.25">
      <c r="A12" s="12" t="s">
        <v>10</v>
      </c>
      <c r="B12" s="58">
        <v>11</v>
      </c>
    </row>
    <row r="13" spans="1:2" x14ac:dyDescent="0.25">
      <c r="A13" s="12" t="s">
        <v>29</v>
      </c>
      <c r="B13" s="58">
        <v>6</v>
      </c>
    </row>
    <row r="14" spans="1:2" x14ac:dyDescent="0.25">
      <c r="A14" s="12" t="s">
        <v>39</v>
      </c>
      <c r="B14" s="58">
        <v>15</v>
      </c>
    </row>
    <row r="15" spans="1:2" x14ac:dyDescent="0.25">
      <c r="A15" s="12" t="s">
        <v>34</v>
      </c>
      <c r="B15" s="58">
        <v>10</v>
      </c>
    </row>
    <row r="16" spans="1:2" x14ac:dyDescent="0.25">
      <c r="A16" s="12" t="s">
        <v>7</v>
      </c>
      <c r="B16" s="58">
        <v>19</v>
      </c>
    </row>
    <row r="17" spans="1:2" x14ac:dyDescent="0.25">
      <c r="A17" s="12" t="s">
        <v>40</v>
      </c>
      <c r="B17" s="58">
        <v>6</v>
      </c>
    </row>
    <row r="18" spans="1:2" x14ac:dyDescent="0.25">
      <c r="A18" s="12" t="s">
        <v>19</v>
      </c>
      <c r="B18" s="58">
        <v>14</v>
      </c>
    </row>
    <row r="19" spans="1:2" x14ac:dyDescent="0.25">
      <c r="A19" s="12" t="s">
        <v>36</v>
      </c>
      <c r="B19" s="58">
        <v>6</v>
      </c>
    </row>
    <row r="20" spans="1:2" x14ac:dyDescent="0.25">
      <c r="A20" s="12" t="s">
        <v>14</v>
      </c>
      <c r="B20" s="58">
        <v>12</v>
      </c>
    </row>
    <row r="21" spans="1:2" x14ac:dyDescent="0.25">
      <c r="A21" s="12" t="s">
        <v>35</v>
      </c>
      <c r="B21" s="58">
        <v>10</v>
      </c>
    </row>
    <row r="22" spans="1:2" x14ac:dyDescent="0.25">
      <c r="A22" s="12" t="s">
        <v>26</v>
      </c>
      <c r="B22" s="58">
        <v>12</v>
      </c>
    </row>
    <row r="23" spans="1:2" x14ac:dyDescent="0.25">
      <c r="A23" s="12" t="s">
        <v>17</v>
      </c>
      <c r="B23" s="58">
        <v>11</v>
      </c>
    </row>
    <row r="24" spans="1:2" x14ac:dyDescent="0.25">
      <c r="A24" s="12" t="s">
        <v>32</v>
      </c>
      <c r="B24" s="58">
        <v>15</v>
      </c>
    </row>
    <row r="25" spans="1:2" x14ac:dyDescent="0.25">
      <c r="A25" s="12" t="s">
        <v>28</v>
      </c>
      <c r="B25" s="58">
        <v>10</v>
      </c>
    </row>
    <row r="26" spans="1:2" x14ac:dyDescent="0.25">
      <c r="A26" s="12" t="s">
        <v>25</v>
      </c>
      <c r="B26" s="58">
        <v>9</v>
      </c>
    </row>
    <row r="27" spans="1:2" x14ac:dyDescent="0.25">
      <c r="A27" s="12" t="s">
        <v>12</v>
      </c>
      <c r="B27" s="58">
        <v>16</v>
      </c>
    </row>
    <row r="28" spans="1:2" x14ac:dyDescent="0.25">
      <c r="A28" s="12" t="s">
        <v>9</v>
      </c>
      <c r="B28" s="58">
        <v>9</v>
      </c>
    </row>
    <row r="29" spans="1:2" x14ac:dyDescent="0.25">
      <c r="A29" s="12" t="s">
        <v>23</v>
      </c>
      <c r="B29" s="58">
        <v>12</v>
      </c>
    </row>
    <row r="30" spans="1:2" x14ac:dyDescent="0.25">
      <c r="A30" s="12" t="s">
        <v>13</v>
      </c>
      <c r="B30" s="58">
        <v>13</v>
      </c>
    </row>
    <row r="31" spans="1:2" x14ac:dyDescent="0.25">
      <c r="A31" s="12" t="s">
        <v>15</v>
      </c>
      <c r="B31" s="58">
        <v>10</v>
      </c>
    </row>
    <row r="32" spans="1:2" x14ac:dyDescent="0.25">
      <c r="A32" s="12" t="s">
        <v>21</v>
      </c>
      <c r="B32" s="58">
        <v>16</v>
      </c>
    </row>
    <row r="33" spans="1:2" x14ac:dyDescent="0.25">
      <c r="A33" s="12" t="s">
        <v>38</v>
      </c>
      <c r="B33" s="58">
        <v>9</v>
      </c>
    </row>
    <row r="34" spans="1:2" x14ac:dyDescent="0.25">
      <c r="A34" s="12" t="s">
        <v>16</v>
      </c>
      <c r="B34" s="58">
        <v>13</v>
      </c>
    </row>
    <row r="35" spans="1:2" x14ac:dyDescent="0.25">
      <c r="A35" s="12" t="s">
        <v>11</v>
      </c>
      <c r="B35" s="58">
        <v>16</v>
      </c>
    </row>
    <row r="36" spans="1:2" x14ac:dyDescent="0.25">
      <c r="A36" s="12" t="s">
        <v>31</v>
      </c>
      <c r="B36" s="58">
        <v>11</v>
      </c>
    </row>
    <row r="37" spans="1:2" x14ac:dyDescent="0.25">
      <c r="A37" s="12" t="s">
        <v>22</v>
      </c>
      <c r="B37" s="58">
        <v>8</v>
      </c>
    </row>
    <row r="38" spans="1:2" x14ac:dyDescent="0.25">
      <c r="A38" s="12" t="s">
        <v>142</v>
      </c>
      <c r="B38" s="58"/>
    </row>
    <row r="39" spans="1:2" x14ac:dyDescent="0.25">
      <c r="A39" s="12" t="s">
        <v>143</v>
      </c>
      <c r="B39" s="58">
        <v>389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01B5E-5754-4DD1-B887-F45E8136BD7E}">
  <dimension ref="A3:B39"/>
  <sheetViews>
    <sheetView topLeftCell="A8" workbookViewId="0">
      <selection activeCell="A4" sqref="A4:B37"/>
    </sheetView>
  </sheetViews>
  <sheetFormatPr baseColWidth="10" defaultRowHeight="15" x14ac:dyDescent="0.25"/>
  <cols>
    <col min="1" max="1" width="44.7109375" bestFit="1" customWidth="1"/>
    <col min="2" max="2" width="19.5703125" bestFit="1" customWidth="1"/>
  </cols>
  <sheetData>
    <row r="3" spans="1:2" x14ac:dyDescent="0.25">
      <c r="A3" s="65" t="s">
        <v>141</v>
      </c>
      <c r="B3" t="s">
        <v>149</v>
      </c>
    </row>
    <row r="4" spans="1:2" x14ac:dyDescent="0.25">
      <c r="A4" s="12" t="s">
        <v>30</v>
      </c>
      <c r="B4" s="58">
        <v>9</v>
      </c>
    </row>
    <row r="5" spans="1:2" x14ac:dyDescent="0.25">
      <c r="A5" s="12" t="s">
        <v>37</v>
      </c>
      <c r="B5" s="58">
        <v>8</v>
      </c>
    </row>
    <row r="6" spans="1:2" x14ac:dyDescent="0.25">
      <c r="A6" s="12" t="s">
        <v>27</v>
      </c>
      <c r="B6" s="58">
        <v>10</v>
      </c>
    </row>
    <row r="7" spans="1:2" x14ac:dyDescent="0.25">
      <c r="A7" s="12" t="s">
        <v>8</v>
      </c>
      <c r="B7" s="58">
        <v>15</v>
      </c>
    </row>
    <row r="8" spans="1:2" x14ac:dyDescent="0.25">
      <c r="A8" s="12" t="s">
        <v>20</v>
      </c>
      <c r="B8" s="58">
        <v>10</v>
      </c>
    </row>
    <row r="9" spans="1:2" x14ac:dyDescent="0.25">
      <c r="A9" s="12" t="s">
        <v>24</v>
      </c>
      <c r="B9" s="58">
        <v>11</v>
      </c>
    </row>
    <row r="10" spans="1:2" x14ac:dyDescent="0.25">
      <c r="A10" s="12" t="s">
        <v>18</v>
      </c>
      <c r="B10" s="58">
        <v>12</v>
      </c>
    </row>
    <row r="11" spans="1:2" x14ac:dyDescent="0.25">
      <c r="A11" s="12" t="s">
        <v>33</v>
      </c>
      <c r="B11" s="58">
        <v>7</v>
      </c>
    </row>
    <row r="12" spans="1:2" x14ac:dyDescent="0.25">
      <c r="A12" s="12" t="s">
        <v>10</v>
      </c>
      <c r="B12" s="58">
        <v>11</v>
      </c>
    </row>
    <row r="13" spans="1:2" x14ac:dyDescent="0.25">
      <c r="A13" s="12" t="s">
        <v>29</v>
      </c>
      <c r="B13" s="58">
        <v>4</v>
      </c>
    </row>
    <row r="14" spans="1:2" x14ac:dyDescent="0.25">
      <c r="A14" s="12" t="s">
        <v>39</v>
      </c>
      <c r="B14" s="58">
        <v>13</v>
      </c>
    </row>
    <row r="15" spans="1:2" x14ac:dyDescent="0.25">
      <c r="A15" s="12" t="s">
        <v>34</v>
      </c>
      <c r="B15" s="58">
        <v>12</v>
      </c>
    </row>
    <row r="16" spans="1:2" x14ac:dyDescent="0.25">
      <c r="A16" s="12" t="s">
        <v>7</v>
      </c>
      <c r="B16" s="58">
        <v>18</v>
      </c>
    </row>
    <row r="17" spans="1:2" x14ac:dyDescent="0.25">
      <c r="A17" s="12" t="s">
        <v>40</v>
      </c>
      <c r="B17" s="58">
        <v>5</v>
      </c>
    </row>
    <row r="18" spans="1:2" x14ac:dyDescent="0.25">
      <c r="A18" s="12" t="s">
        <v>19</v>
      </c>
      <c r="B18" s="58">
        <v>12</v>
      </c>
    </row>
    <row r="19" spans="1:2" x14ac:dyDescent="0.25">
      <c r="A19" s="12" t="s">
        <v>36</v>
      </c>
      <c r="B19" s="58">
        <v>5</v>
      </c>
    </row>
    <row r="20" spans="1:2" x14ac:dyDescent="0.25">
      <c r="A20" s="12" t="s">
        <v>14</v>
      </c>
      <c r="B20" s="58">
        <v>13</v>
      </c>
    </row>
    <row r="21" spans="1:2" x14ac:dyDescent="0.25">
      <c r="A21" s="12" t="s">
        <v>35</v>
      </c>
      <c r="B21" s="58">
        <v>9</v>
      </c>
    </row>
    <row r="22" spans="1:2" x14ac:dyDescent="0.25">
      <c r="A22" s="12" t="s">
        <v>26</v>
      </c>
      <c r="B22" s="58">
        <v>14</v>
      </c>
    </row>
    <row r="23" spans="1:2" x14ac:dyDescent="0.25">
      <c r="A23" s="12" t="s">
        <v>17</v>
      </c>
      <c r="B23" s="58">
        <v>8</v>
      </c>
    </row>
    <row r="24" spans="1:2" x14ac:dyDescent="0.25">
      <c r="A24" s="12" t="s">
        <v>32</v>
      </c>
      <c r="B24" s="58">
        <v>16</v>
      </c>
    </row>
    <row r="25" spans="1:2" x14ac:dyDescent="0.25">
      <c r="A25" s="12" t="s">
        <v>28</v>
      </c>
      <c r="B25" s="58">
        <v>11</v>
      </c>
    </row>
    <row r="26" spans="1:2" x14ac:dyDescent="0.25">
      <c r="A26" s="12" t="s">
        <v>25</v>
      </c>
      <c r="B26" s="58">
        <v>11</v>
      </c>
    </row>
    <row r="27" spans="1:2" x14ac:dyDescent="0.25">
      <c r="A27" s="12" t="s">
        <v>12</v>
      </c>
      <c r="B27" s="58">
        <v>15</v>
      </c>
    </row>
    <row r="28" spans="1:2" x14ac:dyDescent="0.25">
      <c r="A28" s="12" t="s">
        <v>9</v>
      </c>
      <c r="B28" s="58">
        <v>8</v>
      </c>
    </row>
    <row r="29" spans="1:2" x14ac:dyDescent="0.25">
      <c r="A29" s="12" t="s">
        <v>23</v>
      </c>
      <c r="B29" s="58">
        <v>11</v>
      </c>
    </row>
    <row r="30" spans="1:2" x14ac:dyDescent="0.25">
      <c r="A30" s="12" t="s">
        <v>13</v>
      </c>
      <c r="B30" s="58">
        <v>12</v>
      </c>
    </row>
    <row r="31" spans="1:2" x14ac:dyDescent="0.25">
      <c r="A31" s="12" t="s">
        <v>15</v>
      </c>
      <c r="B31" s="58">
        <v>11</v>
      </c>
    </row>
    <row r="32" spans="1:2" x14ac:dyDescent="0.25">
      <c r="A32" s="12" t="s">
        <v>21</v>
      </c>
      <c r="B32" s="58">
        <v>15</v>
      </c>
    </row>
    <row r="33" spans="1:2" x14ac:dyDescent="0.25">
      <c r="A33" s="12" t="s">
        <v>38</v>
      </c>
      <c r="B33" s="58">
        <v>9</v>
      </c>
    </row>
    <row r="34" spans="1:2" x14ac:dyDescent="0.25">
      <c r="A34" s="12" t="s">
        <v>16</v>
      </c>
      <c r="B34" s="58">
        <v>15</v>
      </c>
    </row>
    <row r="35" spans="1:2" x14ac:dyDescent="0.25">
      <c r="A35" s="12" t="s">
        <v>11</v>
      </c>
      <c r="B35" s="58">
        <v>15</v>
      </c>
    </row>
    <row r="36" spans="1:2" x14ac:dyDescent="0.25">
      <c r="A36" s="12" t="s">
        <v>31</v>
      </c>
      <c r="B36" s="58">
        <v>6</v>
      </c>
    </row>
    <row r="37" spans="1:2" x14ac:dyDescent="0.25">
      <c r="A37" s="12" t="s">
        <v>22</v>
      </c>
      <c r="B37" s="58">
        <v>7</v>
      </c>
    </row>
    <row r="38" spans="1:2" x14ac:dyDescent="0.25">
      <c r="A38" s="12" t="s">
        <v>142</v>
      </c>
      <c r="B38" s="58"/>
    </row>
    <row r="39" spans="1:2" x14ac:dyDescent="0.25">
      <c r="A39" s="12" t="s">
        <v>143</v>
      </c>
      <c r="B39" s="58">
        <v>368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D8F08-BE94-49C5-84E1-A56AE2CDB1DC}">
  <dimension ref="C1:R390"/>
  <sheetViews>
    <sheetView topLeftCell="A5" workbookViewId="0">
      <selection activeCell="N1" sqref="N1:N1048576"/>
    </sheetView>
  </sheetViews>
  <sheetFormatPr baseColWidth="10" defaultRowHeight="15" x14ac:dyDescent="0.25"/>
  <cols>
    <col min="12" max="12" width="19.5703125" bestFit="1" customWidth="1"/>
  </cols>
  <sheetData>
    <row r="1" spans="3:18" x14ac:dyDescent="0.25">
      <c r="C1" t="s">
        <v>145</v>
      </c>
      <c r="D1" t="s">
        <v>146</v>
      </c>
      <c r="G1" t="s">
        <v>145</v>
      </c>
      <c r="H1" t="s">
        <v>147</v>
      </c>
      <c r="K1" t="s">
        <v>141</v>
      </c>
      <c r="L1" t="s">
        <v>148</v>
      </c>
      <c r="M1" t="s">
        <v>149</v>
      </c>
      <c r="Q1" t="s">
        <v>30</v>
      </c>
      <c r="R1">
        <v>9</v>
      </c>
    </row>
    <row r="2" spans="3:18" x14ac:dyDescent="0.25">
      <c r="C2" t="s">
        <v>35</v>
      </c>
      <c r="D2">
        <v>1</v>
      </c>
      <c r="G2" s="66" t="s">
        <v>39</v>
      </c>
      <c r="H2">
        <v>1</v>
      </c>
      <c r="K2" t="s">
        <v>30</v>
      </c>
      <c r="L2">
        <v>11</v>
      </c>
      <c r="M2">
        <f>VLOOKUP($K2,$Q:$R,2,0)</f>
        <v>9</v>
      </c>
      <c r="N2">
        <v>-2</v>
      </c>
      <c r="Q2" t="s">
        <v>37</v>
      </c>
      <c r="R2">
        <v>8</v>
      </c>
    </row>
    <row r="3" spans="3:18" x14ac:dyDescent="0.25">
      <c r="C3" t="s">
        <v>39</v>
      </c>
      <c r="D3">
        <v>1</v>
      </c>
      <c r="G3" s="66" t="s">
        <v>30</v>
      </c>
      <c r="H3">
        <v>1</v>
      </c>
      <c r="K3" t="s">
        <v>37</v>
      </c>
      <c r="L3">
        <v>10</v>
      </c>
      <c r="M3">
        <f t="shared" ref="M3:M35" si="0">VLOOKUP($K3,$Q:$R,2,0)</f>
        <v>8</v>
      </c>
      <c r="N3">
        <v>-2</v>
      </c>
      <c r="Q3" t="s">
        <v>27</v>
      </c>
      <c r="R3">
        <v>10</v>
      </c>
    </row>
    <row r="4" spans="3:18" x14ac:dyDescent="0.25">
      <c r="C4" t="s">
        <v>28</v>
      </c>
      <c r="D4">
        <v>1</v>
      </c>
      <c r="G4" s="66" t="s">
        <v>16</v>
      </c>
      <c r="H4">
        <v>1</v>
      </c>
      <c r="K4" t="s">
        <v>27</v>
      </c>
      <c r="L4">
        <v>8</v>
      </c>
      <c r="M4">
        <f t="shared" si="0"/>
        <v>10</v>
      </c>
      <c r="N4">
        <v>2</v>
      </c>
      <c r="Q4" t="s">
        <v>8</v>
      </c>
      <c r="R4">
        <v>15</v>
      </c>
    </row>
    <row r="5" spans="3:18" x14ac:dyDescent="0.25">
      <c r="C5" t="s">
        <v>38</v>
      </c>
      <c r="D5">
        <v>1</v>
      </c>
      <c r="G5" s="66" t="s">
        <v>16</v>
      </c>
      <c r="H5">
        <v>1</v>
      </c>
      <c r="K5" t="s">
        <v>8</v>
      </c>
      <c r="L5">
        <v>15</v>
      </c>
      <c r="M5">
        <f t="shared" si="0"/>
        <v>15</v>
      </c>
      <c r="N5">
        <v>0</v>
      </c>
      <c r="Q5" t="s">
        <v>20</v>
      </c>
      <c r="R5">
        <v>10</v>
      </c>
    </row>
    <row r="6" spans="3:18" x14ac:dyDescent="0.25">
      <c r="C6" t="s">
        <v>7</v>
      </c>
      <c r="D6">
        <v>1</v>
      </c>
      <c r="G6" s="66" t="s">
        <v>26</v>
      </c>
      <c r="H6">
        <v>1</v>
      </c>
      <c r="K6" t="s">
        <v>20</v>
      </c>
      <c r="L6">
        <v>10</v>
      </c>
      <c r="M6">
        <f t="shared" si="0"/>
        <v>10</v>
      </c>
      <c r="N6">
        <v>0</v>
      </c>
      <c r="Q6" t="s">
        <v>24</v>
      </c>
      <c r="R6">
        <v>11</v>
      </c>
    </row>
    <row r="7" spans="3:18" x14ac:dyDescent="0.25">
      <c r="C7" t="s">
        <v>20</v>
      </c>
      <c r="D7">
        <v>1</v>
      </c>
      <c r="G7" s="66" t="s">
        <v>26</v>
      </c>
      <c r="H7">
        <v>1</v>
      </c>
      <c r="K7" t="s">
        <v>24</v>
      </c>
      <c r="L7">
        <v>15</v>
      </c>
      <c r="M7">
        <f t="shared" si="0"/>
        <v>11</v>
      </c>
      <c r="N7">
        <v>-4</v>
      </c>
      <c r="Q7" t="s">
        <v>18</v>
      </c>
      <c r="R7">
        <v>12</v>
      </c>
    </row>
    <row r="8" spans="3:18" x14ac:dyDescent="0.25">
      <c r="C8" t="s">
        <v>14</v>
      </c>
      <c r="D8">
        <v>1</v>
      </c>
      <c r="G8" s="66" t="s">
        <v>11</v>
      </c>
      <c r="H8">
        <v>1</v>
      </c>
      <c r="K8" t="s">
        <v>18</v>
      </c>
      <c r="L8">
        <v>13</v>
      </c>
      <c r="M8">
        <f t="shared" si="0"/>
        <v>12</v>
      </c>
      <c r="N8">
        <v>-1</v>
      </c>
      <c r="Q8" t="s">
        <v>33</v>
      </c>
      <c r="R8">
        <v>7</v>
      </c>
    </row>
    <row r="9" spans="3:18" x14ac:dyDescent="0.25">
      <c r="C9" t="s">
        <v>14</v>
      </c>
      <c r="D9">
        <v>1</v>
      </c>
      <c r="G9" s="66" t="s">
        <v>12</v>
      </c>
      <c r="H9">
        <v>1</v>
      </c>
      <c r="K9" t="s">
        <v>33</v>
      </c>
      <c r="L9">
        <v>8</v>
      </c>
      <c r="M9">
        <f t="shared" si="0"/>
        <v>7</v>
      </c>
      <c r="N9">
        <v>-1</v>
      </c>
      <c r="Q9" t="s">
        <v>10</v>
      </c>
      <c r="R9">
        <v>11</v>
      </c>
    </row>
    <row r="10" spans="3:18" x14ac:dyDescent="0.25">
      <c r="C10" t="s">
        <v>26</v>
      </c>
      <c r="D10">
        <v>1</v>
      </c>
      <c r="G10" s="66" t="s">
        <v>16</v>
      </c>
      <c r="H10">
        <v>1</v>
      </c>
      <c r="K10" t="s">
        <v>10</v>
      </c>
      <c r="L10">
        <v>11</v>
      </c>
      <c r="M10">
        <f t="shared" si="0"/>
        <v>11</v>
      </c>
      <c r="N10">
        <v>0</v>
      </c>
      <c r="Q10" t="s">
        <v>29</v>
      </c>
      <c r="R10">
        <v>4</v>
      </c>
    </row>
    <row r="11" spans="3:18" x14ac:dyDescent="0.25">
      <c r="C11" t="s">
        <v>27</v>
      </c>
      <c r="D11">
        <v>1</v>
      </c>
      <c r="G11" s="66" t="s">
        <v>16</v>
      </c>
      <c r="H11">
        <v>1</v>
      </c>
      <c r="K11" t="s">
        <v>29</v>
      </c>
      <c r="L11">
        <v>6</v>
      </c>
      <c r="M11">
        <f t="shared" si="0"/>
        <v>4</v>
      </c>
      <c r="N11">
        <v>-2</v>
      </c>
      <c r="Q11" t="s">
        <v>39</v>
      </c>
      <c r="R11">
        <v>13</v>
      </c>
    </row>
    <row r="12" spans="3:18" x14ac:dyDescent="0.25">
      <c r="C12" t="s">
        <v>27</v>
      </c>
      <c r="D12">
        <v>1</v>
      </c>
      <c r="G12" s="66" t="s">
        <v>24</v>
      </c>
      <c r="H12">
        <v>1</v>
      </c>
      <c r="K12" t="s">
        <v>39</v>
      </c>
      <c r="L12">
        <v>15</v>
      </c>
      <c r="M12">
        <f t="shared" si="0"/>
        <v>13</v>
      </c>
      <c r="N12">
        <v>-2</v>
      </c>
      <c r="Q12" t="s">
        <v>34</v>
      </c>
      <c r="R12">
        <v>12</v>
      </c>
    </row>
    <row r="13" spans="3:18" x14ac:dyDescent="0.25">
      <c r="C13" t="s">
        <v>14</v>
      </c>
      <c r="D13">
        <v>1</v>
      </c>
      <c r="G13" s="66" t="s">
        <v>31</v>
      </c>
      <c r="H13">
        <v>1</v>
      </c>
      <c r="K13" t="s">
        <v>34</v>
      </c>
      <c r="L13">
        <v>10</v>
      </c>
      <c r="M13">
        <f t="shared" si="0"/>
        <v>12</v>
      </c>
      <c r="N13">
        <v>2</v>
      </c>
      <c r="Q13" t="s">
        <v>7</v>
      </c>
      <c r="R13">
        <v>18</v>
      </c>
    </row>
    <row r="14" spans="3:18" x14ac:dyDescent="0.25">
      <c r="C14" t="s">
        <v>17</v>
      </c>
      <c r="D14">
        <v>1</v>
      </c>
      <c r="G14" s="66" t="s">
        <v>16</v>
      </c>
      <c r="H14">
        <v>1</v>
      </c>
      <c r="K14" t="s">
        <v>7</v>
      </c>
      <c r="L14">
        <v>19</v>
      </c>
      <c r="M14">
        <f t="shared" si="0"/>
        <v>18</v>
      </c>
      <c r="N14">
        <v>-1</v>
      </c>
      <c r="Q14" t="s">
        <v>40</v>
      </c>
      <c r="R14">
        <v>5</v>
      </c>
    </row>
    <row r="15" spans="3:18" x14ac:dyDescent="0.25">
      <c r="C15" t="s">
        <v>28</v>
      </c>
      <c r="D15">
        <v>1</v>
      </c>
      <c r="G15" s="66" t="s">
        <v>7</v>
      </c>
      <c r="H15">
        <v>1</v>
      </c>
      <c r="K15" t="s">
        <v>40</v>
      </c>
      <c r="L15">
        <v>6</v>
      </c>
      <c r="M15">
        <f t="shared" si="0"/>
        <v>5</v>
      </c>
      <c r="N15">
        <v>-1</v>
      </c>
      <c r="Q15" t="s">
        <v>19</v>
      </c>
      <c r="R15">
        <v>12</v>
      </c>
    </row>
    <row r="16" spans="3:18" x14ac:dyDescent="0.25">
      <c r="C16" t="s">
        <v>20</v>
      </c>
      <c r="D16">
        <v>1</v>
      </c>
      <c r="G16" s="66" t="s">
        <v>19</v>
      </c>
      <c r="H16">
        <v>1</v>
      </c>
      <c r="K16" t="s">
        <v>19</v>
      </c>
      <c r="L16">
        <v>14</v>
      </c>
      <c r="M16">
        <f t="shared" si="0"/>
        <v>12</v>
      </c>
      <c r="N16">
        <v>-2</v>
      </c>
      <c r="Q16" t="s">
        <v>36</v>
      </c>
      <c r="R16">
        <v>5</v>
      </c>
    </row>
    <row r="17" spans="3:18" x14ac:dyDescent="0.25">
      <c r="C17" t="s">
        <v>40</v>
      </c>
      <c r="D17">
        <v>1</v>
      </c>
      <c r="G17" s="66" t="s">
        <v>33</v>
      </c>
      <c r="H17">
        <v>1</v>
      </c>
      <c r="K17" t="s">
        <v>36</v>
      </c>
      <c r="L17">
        <v>6</v>
      </c>
      <c r="M17">
        <f t="shared" si="0"/>
        <v>5</v>
      </c>
      <c r="N17">
        <v>-1</v>
      </c>
      <c r="Q17" t="s">
        <v>14</v>
      </c>
      <c r="R17">
        <v>13</v>
      </c>
    </row>
    <row r="18" spans="3:18" x14ac:dyDescent="0.25">
      <c r="C18" t="s">
        <v>19</v>
      </c>
      <c r="D18">
        <v>1</v>
      </c>
      <c r="G18" s="66" t="s">
        <v>24</v>
      </c>
      <c r="H18">
        <v>1</v>
      </c>
      <c r="K18" t="s">
        <v>14</v>
      </c>
      <c r="L18">
        <v>12</v>
      </c>
      <c r="M18">
        <f t="shared" si="0"/>
        <v>13</v>
      </c>
      <c r="N18">
        <v>1</v>
      </c>
      <c r="Q18" t="s">
        <v>35</v>
      </c>
      <c r="R18">
        <v>9</v>
      </c>
    </row>
    <row r="19" spans="3:18" x14ac:dyDescent="0.25">
      <c r="C19" t="s">
        <v>30</v>
      </c>
      <c r="D19">
        <v>1</v>
      </c>
      <c r="G19" s="66" t="s">
        <v>35</v>
      </c>
      <c r="H19">
        <v>1</v>
      </c>
      <c r="K19" t="s">
        <v>35</v>
      </c>
      <c r="L19">
        <v>10</v>
      </c>
      <c r="M19">
        <f t="shared" si="0"/>
        <v>9</v>
      </c>
      <c r="N19">
        <v>-1</v>
      </c>
      <c r="Q19" t="s">
        <v>26</v>
      </c>
      <c r="R19">
        <v>14</v>
      </c>
    </row>
    <row r="20" spans="3:18" x14ac:dyDescent="0.25">
      <c r="C20" t="s">
        <v>19</v>
      </c>
      <c r="D20">
        <v>1</v>
      </c>
      <c r="G20" s="66" t="s">
        <v>31</v>
      </c>
      <c r="H20">
        <v>1</v>
      </c>
      <c r="K20" t="s">
        <v>26</v>
      </c>
      <c r="L20">
        <v>12</v>
      </c>
      <c r="M20">
        <f t="shared" si="0"/>
        <v>14</v>
      </c>
      <c r="N20">
        <v>2</v>
      </c>
      <c r="Q20" t="s">
        <v>17</v>
      </c>
      <c r="R20">
        <v>8</v>
      </c>
    </row>
    <row r="21" spans="3:18" x14ac:dyDescent="0.25">
      <c r="C21" t="s">
        <v>12</v>
      </c>
      <c r="D21">
        <v>1</v>
      </c>
      <c r="G21" s="66" t="s">
        <v>8</v>
      </c>
      <c r="H21">
        <v>1</v>
      </c>
      <c r="K21" t="s">
        <v>17</v>
      </c>
      <c r="L21">
        <v>11</v>
      </c>
      <c r="M21">
        <f t="shared" si="0"/>
        <v>8</v>
      </c>
      <c r="N21">
        <v>-3</v>
      </c>
      <c r="Q21" t="s">
        <v>32</v>
      </c>
      <c r="R21">
        <v>16</v>
      </c>
    </row>
    <row r="22" spans="3:18" x14ac:dyDescent="0.25">
      <c r="C22" t="s">
        <v>24</v>
      </c>
      <c r="D22">
        <v>1</v>
      </c>
      <c r="G22" s="66" t="s">
        <v>11</v>
      </c>
      <c r="H22">
        <v>1</v>
      </c>
      <c r="K22" t="s">
        <v>32</v>
      </c>
      <c r="L22">
        <v>15</v>
      </c>
      <c r="M22">
        <f t="shared" si="0"/>
        <v>16</v>
      </c>
      <c r="N22">
        <v>1</v>
      </c>
      <c r="Q22" t="s">
        <v>28</v>
      </c>
      <c r="R22">
        <v>11</v>
      </c>
    </row>
    <row r="23" spans="3:18" x14ac:dyDescent="0.25">
      <c r="C23" t="s">
        <v>36</v>
      </c>
      <c r="D23">
        <v>1</v>
      </c>
      <c r="G23" s="66" t="s">
        <v>23</v>
      </c>
      <c r="H23">
        <v>1</v>
      </c>
      <c r="K23" t="s">
        <v>28</v>
      </c>
      <c r="L23">
        <v>10</v>
      </c>
      <c r="M23">
        <f t="shared" si="0"/>
        <v>11</v>
      </c>
      <c r="N23">
        <v>1</v>
      </c>
      <c r="Q23" t="s">
        <v>25</v>
      </c>
      <c r="R23">
        <v>11</v>
      </c>
    </row>
    <row r="24" spans="3:18" x14ac:dyDescent="0.25">
      <c r="C24" t="s">
        <v>20</v>
      </c>
      <c r="D24">
        <v>1</v>
      </c>
      <c r="G24" s="66" t="s">
        <v>30</v>
      </c>
      <c r="H24">
        <v>1</v>
      </c>
      <c r="K24" t="s">
        <v>25</v>
      </c>
      <c r="L24">
        <v>9</v>
      </c>
      <c r="M24">
        <f t="shared" si="0"/>
        <v>11</v>
      </c>
      <c r="N24">
        <v>2</v>
      </c>
      <c r="Q24" t="s">
        <v>12</v>
      </c>
      <c r="R24">
        <v>15</v>
      </c>
    </row>
    <row r="25" spans="3:18" x14ac:dyDescent="0.25">
      <c r="C25" t="s">
        <v>10</v>
      </c>
      <c r="D25">
        <v>1</v>
      </c>
      <c r="G25" s="66" t="s">
        <v>26</v>
      </c>
      <c r="H25">
        <v>1</v>
      </c>
      <c r="K25" t="s">
        <v>12</v>
      </c>
      <c r="L25">
        <v>16</v>
      </c>
      <c r="M25">
        <f t="shared" si="0"/>
        <v>15</v>
      </c>
      <c r="N25">
        <v>-1</v>
      </c>
      <c r="Q25" t="s">
        <v>9</v>
      </c>
      <c r="R25">
        <v>8</v>
      </c>
    </row>
    <row r="26" spans="3:18" x14ac:dyDescent="0.25">
      <c r="C26" t="s">
        <v>21</v>
      </c>
      <c r="D26">
        <v>1</v>
      </c>
      <c r="G26" s="66" t="s">
        <v>24</v>
      </c>
      <c r="H26">
        <v>1</v>
      </c>
      <c r="K26" t="s">
        <v>9</v>
      </c>
      <c r="L26">
        <v>9</v>
      </c>
      <c r="M26">
        <f t="shared" si="0"/>
        <v>8</v>
      </c>
      <c r="N26">
        <v>-1</v>
      </c>
      <c r="Q26" t="s">
        <v>23</v>
      </c>
      <c r="R26">
        <v>11</v>
      </c>
    </row>
    <row r="27" spans="3:18" x14ac:dyDescent="0.25">
      <c r="C27" t="s">
        <v>32</v>
      </c>
      <c r="D27">
        <v>1</v>
      </c>
      <c r="G27" s="66" t="s">
        <v>17</v>
      </c>
      <c r="H27">
        <v>1</v>
      </c>
      <c r="K27" t="s">
        <v>23</v>
      </c>
      <c r="L27">
        <v>12</v>
      </c>
      <c r="M27">
        <f t="shared" si="0"/>
        <v>11</v>
      </c>
      <c r="N27">
        <v>-1</v>
      </c>
      <c r="Q27" t="s">
        <v>13</v>
      </c>
      <c r="R27">
        <v>12</v>
      </c>
    </row>
    <row r="28" spans="3:18" x14ac:dyDescent="0.25">
      <c r="C28" t="s">
        <v>24</v>
      </c>
      <c r="D28">
        <v>1</v>
      </c>
      <c r="G28" s="66" t="s">
        <v>13</v>
      </c>
      <c r="H28">
        <v>1</v>
      </c>
      <c r="K28" t="s">
        <v>13</v>
      </c>
      <c r="L28">
        <v>13</v>
      </c>
      <c r="M28">
        <f t="shared" si="0"/>
        <v>12</v>
      </c>
      <c r="N28">
        <v>-1</v>
      </c>
      <c r="Q28" t="s">
        <v>15</v>
      </c>
      <c r="R28">
        <v>11</v>
      </c>
    </row>
    <row r="29" spans="3:18" x14ac:dyDescent="0.25">
      <c r="C29" t="s">
        <v>24</v>
      </c>
      <c r="D29">
        <v>1</v>
      </c>
      <c r="G29" s="66" t="s">
        <v>7</v>
      </c>
      <c r="H29">
        <v>1</v>
      </c>
      <c r="K29" t="s">
        <v>15</v>
      </c>
      <c r="L29">
        <v>10</v>
      </c>
      <c r="M29">
        <f t="shared" si="0"/>
        <v>11</v>
      </c>
      <c r="N29">
        <v>1</v>
      </c>
      <c r="Q29" t="s">
        <v>21</v>
      </c>
      <c r="R29">
        <v>15</v>
      </c>
    </row>
    <row r="30" spans="3:18" x14ac:dyDescent="0.25">
      <c r="C30" t="s">
        <v>7</v>
      </c>
      <c r="D30">
        <v>1</v>
      </c>
      <c r="G30" s="66" t="s">
        <v>14</v>
      </c>
      <c r="H30">
        <v>1</v>
      </c>
      <c r="K30" t="s">
        <v>21</v>
      </c>
      <c r="L30">
        <v>16</v>
      </c>
      <c r="M30">
        <f t="shared" si="0"/>
        <v>15</v>
      </c>
      <c r="N30">
        <v>-1</v>
      </c>
      <c r="Q30" t="s">
        <v>38</v>
      </c>
      <c r="R30">
        <v>9</v>
      </c>
    </row>
    <row r="31" spans="3:18" x14ac:dyDescent="0.25">
      <c r="C31" t="s">
        <v>11</v>
      </c>
      <c r="D31">
        <v>1</v>
      </c>
      <c r="G31" s="66" t="s">
        <v>26</v>
      </c>
      <c r="H31">
        <v>1</v>
      </c>
      <c r="K31" t="s">
        <v>38</v>
      </c>
      <c r="L31">
        <v>9</v>
      </c>
      <c r="M31">
        <f t="shared" si="0"/>
        <v>9</v>
      </c>
      <c r="N31">
        <v>0</v>
      </c>
      <c r="Q31" t="s">
        <v>16</v>
      </c>
      <c r="R31">
        <v>15</v>
      </c>
    </row>
    <row r="32" spans="3:18" x14ac:dyDescent="0.25">
      <c r="C32" t="s">
        <v>24</v>
      </c>
      <c r="D32">
        <v>1</v>
      </c>
      <c r="G32" s="66" t="s">
        <v>18</v>
      </c>
      <c r="H32">
        <v>1</v>
      </c>
      <c r="K32" t="s">
        <v>16</v>
      </c>
      <c r="L32">
        <v>13</v>
      </c>
      <c r="M32">
        <f t="shared" si="0"/>
        <v>15</v>
      </c>
      <c r="N32">
        <v>2</v>
      </c>
      <c r="Q32" t="s">
        <v>11</v>
      </c>
      <c r="R32">
        <v>15</v>
      </c>
    </row>
    <row r="33" spans="3:18" x14ac:dyDescent="0.25">
      <c r="C33" t="s">
        <v>18</v>
      </c>
      <c r="D33">
        <v>1</v>
      </c>
      <c r="G33" s="66" t="s">
        <v>18</v>
      </c>
      <c r="H33">
        <v>1</v>
      </c>
      <c r="K33" t="s">
        <v>11</v>
      </c>
      <c r="L33">
        <v>16</v>
      </c>
      <c r="M33">
        <f t="shared" si="0"/>
        <v>15</v>
      </c>
      <c r="N33">
        <v>-1</v>
      </c>
      <c r="Q33" t="s">
        <v>31</v>
      </c>
      <c r="R33">
        <v>6</v>
      </c>
    </row>
    <row r="34" spans="3:18" x14ac:dyDescent="0.25">
      <c r="C34" t="s">
        <v>13</v>
      </c>
      <c r="D34">
        <v>1</v>
      </c>
      <c r="G34" s="66" t="s">
        <v>18</v>
      </c>
      <c r="H34">
        <v>1</v>
      </c>
      <c r="K34" t="s">
        <v>31</v>
      </c>
      <c r="L34">
        <v>11</v>
      </c>
      <c r="M34">
        <f t="shared" si="0"/>
        <v>6</v>
      </c>
      <c r="N34">
        <v>-5</v>
      </c>
      <c r="Q34" t="s">
        <v>22</v>
      </c>
      <c r="R34">
        <v>7</v>
      </c>
    </row>
    <row r="35" spans="3:18" x14ac:dyDescent="0.25">
      <c r="C35" t="s">
        <v>20</v>
      </c>
      <c r="D35">
        <v>1</v>
      </c>
      <c r="G35" s="66" t="s">
        <v>28</v>
      </c>
      <c r="H35">
        <v>1</v>
      </c>
      <c r="K35" t="s">
        <v>22</v>
      </c>
      <c r="L35">
        <v>8</v>
      </c>
      <c r="M35">
        <f t="shared" si="0"/>
        <v>7</v>
      </c>
      <c r="N35">
        <v>-1</v>
      </c>
    </row>
    <row r="36" spans="3:18" x14ac:dyDescent="0.25">
      <c r="C36" t="s">
        <v>38</v>
      </c>
      <c r="D36">
        <v>1</v>
      </c>
      <c r="G36" s="66" t="s">
        <v>11</v>
      </c>
      <c r="H36">
        <v>1</v>
      </c>
    </row>
    <row r="37" spans="3:18" x14ac:dyDescent="0.25">
      <c r="C37" t="s">
        <v>12</v>
      </c>
      <c r="D37">
        <v>1</v>
      </c>
      <c r="G37" s="66" t="s">
        <v>20</v>
      </c>
      <c r="H37">
        <v>1</v>
      </c>
    </row>
    <row r="38" spans="3:18" x14ac:dyDescent="0.25">
      <c r="C38" t="s">
        <v>11</v>
      </c>
      <c r="D38">
        <v>1</v>
      </c>
      <c r="G38" s="66" t="s">
        <v>9</v>
      </c>
      <c r="H38">
        <v>1</v>
      </c>
    </row>
    <row r="39" spans="3:18" x14ac:dyDescent="0.25">
      <c r="C39" t="s">
        <v>28</v>
      </c>
      <c r="D39">
        <v>1</v>
      </c>
      <c r="G39" s="66" t="s">
        <v>30</v>
      </c>
      <c r="H39">
        <v>1</v>
      </c>
    </row>
    <row r="40" spans="3:18" x14ac:dyDescent="0.25">
      <c r="C40" t="s">
        <v>39</v>
      </c>
      <c r="D40">
        <v>1</v>
      </c>
      <c r="G40" s="66" t="s">
        <v>9</v>
      </c>
      <c r="H40">
        <v>1</v>
      </c>
    </row>
    <row r="41" spans="3:18" x14ac:dyDescent="0.25">
      <c r="C41" t="s">
        <v>29</v>
      </c>
      <c r="D41">
        <v>1</v>
      </c>
      <c r="G41" s="66" t="s">
        <v>13</v>
      </c>
      <c r="H41">
        <v>1</v>
      </c>
    </row>
    <row r="42" spans="3:18" x14ac:dyDescent="0.25">
      <c r="C42" t="s">
        <v>7</v>
      </c>
      <c r="D42">
        <v>1</v>
      </c>
      <c r="G42" s="66" t="s">
        <v>23</v>
      </c>
      <c r="H42">
        <v>1</v>
      </c>
    </row>
    <row r="43" spans="3:18" x14ac:dyDescent="0.25">
      <c r="C43" t="s">
        <v>19</v>
      </c>
      <c r="D43">
        <v>1</v>
      </c>
      <c r="G43" s="66" t="s">
        <v>8</v>
      </c>
      <c r="H43">
        <v>1</v>
      </c>
    </row>
    <row r="44" spans="3:18" x14ac:dyDescent="0.25">
      <c r="C44" t="s">
        <v>22</v>
      </c>
      <c r="D44">
        <v>1</v>
      </c>
      <c r="G44" s="66" t="s">
        <v>39</v>
      </c>
      <c r="H44">
        <v>1</v>
      </c>
    </row>
    <row r="45" spans="3:18" x14ac:dyDescent="0.25">
      <c r="C45" t="s">
        <v>23</v>
      </c>
      <c r="D45">
        <v>1</v>
      </c>
      <c r="G45" s="66" t="s">
        <v>28</v>
      </c>
      <c r="H45">
        <v>1</v>
      </c>
    </row>
    <row r="46" spans="3:18" x14ac:dyDescent="0.25">
      <c r="C46" t="s">
        <v>20</v>
      </c>
      <c r="D46">
        <v>1</v>
      </c>
      <c r="G46" s="66" t="s">
        <v>8</v>
      </c>
      <c r="H46">
        <v>1</v>
      </c>
    </row>
    <row r="47" spans="3:18" x14ac:dyDescent="0.25">
      <c r="C47" t="s">
        <v>11</v>
      </c>
      <c r="D47">
        <v>1</v>
      </c>
      <c r="G47" s="66" t="s">
        <v>39</v>
      </c>
      <c r="H47">
        <v>1</v>
      </c>
    </row>
    <row r="48" spans="3:18" x14ac:dyDescent="0.25">
      <c r="C48" t="s">
        <v>32</v>
      </c>
      <c r="D48">
        <v>1</v>
      </c>
      <c r="G48" s="66" t="s">
        <v>7</v>
      </c>
      <c r="H48">
        <v>1</v>
      </c>
    </row>
    <row r="49" spans="3:8" x14ac:dyDescent="0.25">
      <c r="C49" t="s">
        <v>11</v>
      </c>
      <c r="D49">
        <v>1</v>
      </c>
      <c r="G49" s="66" t="s">
        <v>11</v>
      </c>
      <c r="H49">
        <v>1</v>
      </c>
    </row>
    <row r="50" spans="3:8" x14ac:dyDescent="0.25">
      <c r="C50" t="s">
        <v>39</v>
      </c>
      <c r="D50">
        <v>1</v>
      </c>
      <c r="G50" s="66" t="s">
        <v>21</v>
      </c>
      <c r="H50">
        <v>1</v>
      </c>
    </row>
    <row r="51" spans="3:8" x14ac:dyDescent="0.25">
      <c r="C51" t="s">
        <v>20</v>
      </c>
      <c r="D51">
        <v>1</v>
      </c>
      <c r="G51" s="66" t="s">
        <v>35</v>
      </c>
      <c r="H51">
        <v>1</v>
      </c>
    </row>
    <row r="52" spans="3:8" x14ac:dyDescent="0.25">
      <c r="C52" t="s">
        <v>36</v>
      </c>
      <c r="D52">
        <v>1</v>
      </c>
      <c r="G52" s="66" t="s">
        <v>14</v>
      </c>
      <c r="H52">
        <v>1</v>
      </c>
    </row>
    <row r="53" spans="3:8" x14ac:dyDescent="0.25">
      <c r="C53" t="s">
        <v>21</v>
      </c>
      <c r="D53">
        <v>1</v>
      </c>
      <c r="G53" s="66" t="s">
        <v>9</v>
      </c>
      <c r="H53">
        <v>1</v>
      </c>
    </row>
    <row r="54" spans="3:8" x14ac:dyDescent="0.25">
      <c r="C54" t="s">
        <v>15</v>
      </c>
      <c r="D54">
        <v>1</v>
      </c>
      <c r="G54" s="66" t="s">
        <v>35</v>
      </c>
      <c r="H54">
        <v>1</v>
      </c>
    </row>
    <row r="55" spans="3:8" x14ac:dyDescent="0.25">
      <c r="C55" t="s">
        <v>12</v>
      </c>
      <c r="D55">
        <v>1</v>
      </c>
      <c r="G55" s="66" t="s">
        <v>20</v>
      </c>
      <c r="H55">
        <v>1</v>
      </c>
    </row>
    <row r="56" spans="3:8" x14ac:dyDescent="0.25">
      <c r="C56" t="s">
        <v>9</v>
      </c>
      <c r="D56">
        <v>1</v>
      </c>
      <c r="G56" s="66" t="s">
        <v>7</v>
      </c>
      <c r="H56">
        <v>1</v>
      </c>
    </row>
    <row r="57" spans="3:8" x14ac:dyDescent="0.25">
      <c r="C57" t="s">
        <v>35</v>
      </c>
      <c r="D57">
        <v>1</v>
      </c>
      <c r="G57" s="66" t="s">
        <v>8</v>
      </c>
      <c r="H57">
        <v>1</v>
      </c>
    </row>
    <row r="58" spans="3:8" x14ac:dyDescent="0.25">
      <c r="C58" t="s">
        <v>33</v>
      </c>
      <c r="D58">
        <v>1</v>
      </c>
      <c r="G58" s="66" t="s">
        <v>24</v>
      </c>
      <c r="H58">
        <v>1</v>
      </c>
    </row>
    <row r="59" spans="3:8" x14ac:dyDescent="0.25">
      <c r="C59" t="s">
        <v>34</v>
      </c>
      <c r="D59">
        <v>1</v>
      </c>
      <c r="G59" s="66" t="s">
        <v>36</v>
      </c>
      <c r="H59">
        <v>1</v>
      </c>
    </row>
    <row r="60" spans="3:8" x14ac:dyDescent="0.25">
      <c r="C60" t="s">
        <v>8</v>
      </c>
      <c r="D60">
        <v>1</v>
      </c>
      <c r="G60" s="66" t="s">
        <v>23</v>
      </c>
      <c r="H60">
        <v>1</v>
      </c>
    </row>
    <row r="61" spans="3:8" x14ac:dyDescent="0.25">
      <c r="C61" t="s">
        <v>17</v>
      </c>
      <c r="D61">
        <v>1</v>
      </c>
      <c r="G61" s="66" t="s">
        <v>27</v>
      </c>
      <c r="H61">
        <v>1</v>
      </c>
    </row>
    <row r="62" spans="3:8" x14ac:dyDescent="0.25">
      <c r="C62" t="s">
        <v>13</v>
      </c>
      <c r="D62">
        <v>1</v>
      </c>
      <c r="G62" s="66" t="s">
        <v>13</v>
      </c>
      <c r="H62">
        <v>1</v>
      </c>
    </row>
    <row r="63" spans="3:8" x14ac:dyDescent="0.25">
      <c r="C63" t="s">
        <v>37</v>
      </c>
      <c r="D63">
        <v>1</v>
      </c>
      <c r="G63" s="66" t="s">
        <v>36</v>
      </c>
      <c r="H63">
        <v>1</v>
      </c>
    </row>
    <row r="64" spans="3:8" x14ac:dyDescent="0.25">
      <c r="C64" t="s">
        <v>30</v>
      </c>
      <c r="D64">
        <v>1</v>
      </c>
      <c r="G64" s="66" t="s">
        <v>19</v>
      </c>
      <c r="H64">
        <v>1</v>
      </c>
    </row>
    <row r="65" spans="3:8" x14ac:dyDescent="0.25">
      <c r="C65" t="s">
        <v>31</v>
      </c>
      <c r="D65">
        <v>1</v>
      </c>
      <c r="G65" s="66" t="s">
        <v>34</v>
      </c>
      <c r="H65">
        <v>1</v>
      </c>
    </row>
    <row r="66" spans="3:8" x14ac:dyDescent="0.25">
      <c r="C66" t="s">
        <v>19</v>
      </c>
      <c r="D66">
        <v>1</v>
      </c>
      <c r="G66" s="66" t="s">
        <v>39</v>
      </c>
      <c r="H66">
        <v>1</v>
      </c>
    </row>
    <row r="67" spans="3:8" x14ac:dyDescent="0.25">
      <c r="C67" t="s">
        <v>19</v>
      </c>
      <c r="D67">
        <v>1</v>
      </c>
      <c r="G67" s="66" t="s">
        <v>28</v>
      </c>
      <c r="H67">
        <v>1</v>
      </c>
    </row>
    <row r="68" spans="3:8" x14ac:dyDescent="0.25">
      <c r="C68" t="s">
        <v>33</v>
      </c>
      <c r="D68">
        <v>1</v>
      </c>
      <c r="G68" s="66" t="s">
        <v>32</v>
      </c>
      <c r="H68">
        <v>1</v>
      </c>
    </row>
    <row r="69" spans="3:8" x14ac:dyDescent="0.25">
      <c r="C69" t="s">
        <v>22</v>
      </c>
      <c r="D69">
        <v>1</v>
      </c>
      <c r="G69" s="66" t="s">
        <v>15</v>
      </c>
      <c r="H69">
        <v>1</v>
      </c>
    </row>
    <row r="70" spans="3:8" x14ac:dyDescent="0.25">
      <c r="C70" t="s">
        <v>28</v>
      </c>
      <c r="D70">
        <v>1</v>
      </c>
      <c r="G70" s="66" t="s">
        <v>15</v>
      </c>
      <c r="H70">
        <v>1</v>
      </c>
    </row>
    <row r="71" spans="3:8" x14ac:dyDescent="0.25">
      <c r="C71" t="s">
        <v>11</v>
      </c>
      <c r="D71">
        <v>1</v>
      </c>
      <c r="G71" s="66" t="s">
        <v>40</v>
      </c>
      <c r="H71">
        <v>1</v>
      </c>
    </row>
    <row r="72" spans="3:8" x14ac:dyDescent="0.25">
      <c r="C72" t="s">
        <v>13</v>
      </c>
      <c r="D72">
        <v>1</v>
      </c>
      <c r="G72" s="66" t="s">
        <v>28</v>
      </c>
      <c r="H72">
        <v>1</v>
      </c>
    </row>
    <row r="73" spans="3:8" x14ac:dyDescent="0.25">
      <c r="C73" t="s">
        <v>26</v>
      </c>
      <c r="D73">
        <v>1</v>
      </c>
      <c r="G73" s="66" t="s">
        <v>10</v>
      </c>
      <c r="H73">
        <v>1</v>
      </c>
    </row>
    <row r="74" spans="3:8" x14ac:dyDescent="0.25">
      <c r="C74" t="s">
        <v>16</v>
      </c>
      <c r="D74">
        <v>1</v>
      </c>
      <c r="G74" s="66" t="s">
        <v>32</v>
      </c>
      <c r="H74">
        <v>1</v>
      </c>
    </row>
    <row r="75" spans="3:8" x14ac:dyDescent="0.25">
      <c r="C75" t="s">
        <v>38</v>
      </c>
      <c r="D75">
        <v>1</v>
      </c>
      <c r="G75" s="66" t="s">
        <v>16</v>
      </c>
      <c r="H75">
        <v>1</v>
      </c>
    </row>
    <row r="76" spans="3:8" x14ac:dyDescent="0.25">
      <c r="C76" t="s">
        <v>12</v>
      </c>
      <c r="D76">
        <v>1</v>
      </c>
      <c r="G76" s="66" t="s">
        <v>21</v>
      </c>
      <c r="H76">
        <v>1</v>
      </c>
    </row>
    <row r="77" spans="3:8" x14ac:dyDescent="0.25">
      <c r="C77" t="s">
        <v>7</v>
      </c>
      <c r="D77">
        <v>1</v>
      </c>
      <c r="G77" s="66" t="s">
        <v>11</v>
      </c>
      <c r="H77">
        <v>1</v>
      </c>
    </row>
    <row r="78" spans="3:8" x14ac:dyDescent="0.25">
      <c r="C78" t="s">
        <v>21</v>
      </c>
      <c r="D78">
        <v>1</v>
      </c>
      <c r="G78" s="66" t="s">
        <v>8</v>
      </c>
      <c r="H78">
        <v>1</v>
      </c>
    </row>
    <row r="79" spans="3:8" x14ac:dyDescent="0.25">
      <c r="C79" t="s">
        <v>23</v>
      </c>
      <c r="D79">
        <v>1</v>
      </c>
      <c r="G79" s="66" t="s">
        <v>15</v>
      </c>
      <c r="H79">
        <v>1</v>
      </c>
    </row>
    <row r="80" spans="3:8" x14ac:dyDescent="0.25">
      <c r="C80" t="s">
        <v>15</v>
      </c>
      <c r="D80">
        <v>1</v>
      </c>
      <c r="G80" s="66" t="s">
        <v>16</v>
      </c>
      <c r="H80">
        <v>1</v>
      </c>
    </row>
    <row r="81" spans="3:8" x14ac:dyDescent="0.25">
      <c r="C81" t="s">
        <v>8</v>
      </c>
      <c r="D81">
        <v>1</v>
      </c>
      <c r="G81" s="66" t="s">
        <v>11</v>
      </c>
      <c r="H81">
        <v>1</v>
      </c>
    </row>
    <row r="82" spans="3:8" x14ac:dyDescent="0.25">
      <c r="C82" t="s">
        <v>34</v>
      </c>
      <c r="D82">
        <v>1</v>
      </c>
      <c r="G82" s="66" t="s">
        <v>12</v>
      </c>
      <c r="H82">
        <v>1</v>
      </c>
    </row>
    <row r="83" spans="3:8" x14ac:dyDescent="0.25">
      <c r="C83" t="s">
        <v>18</v>
      </c>
      <c r="D83">
        <v>1</v>
      </c>
      <c r="G83" s="66" t="s">
        <v>10</v>
      </c>
      <c r="H83">
        <v>1</v>
      </c>
    </row>
    <row r="84" spans="3:8" x14ac:dyDescent="0.25">
      <c r="C84" t="s">
        <v>30</v>
      </c>
      <c r="D84">
        <v>1</v>
      </c>
      <c r="G84" s="66" t="s">
        <v>30</v>
      </c>
      <c r="H84">
        <v>1</v>
      </c>
    </row>
    <row r="85" spans="3:8" x14ac:dyDescent="0.25">
      <c r="C85" t="s">
        <v>24</v>
      </c>
      <c r="D85">
        <v>1</v>
      </c>
      <c r="G85" s="66" t="s">
        <v>12</v>
      </c>
      <c r="H85">
        <v>1</v>
      </c>
    </row>
    <row r="86" spans="3:8" x14ac:dyDescent="0.25">
      <c r="C86" t="s">
        <v>32</v>
      </c>
      <c r="D86">
        <v>1</v>
      </c>
      <c r="G86" s="66" t="s">
        <v>25</v>
      </c>
      <c r="H86">
        <v>1</v>
      </c>
    </row>
    <row r="87" spans="3:8" x14ac:dyDescent="0.25">
      <c r="C87" t="s">
        <v>21</v>
      </c>
      <c r="D87">
        <v>1</v>
      </c>
      <c r="G87" s="66" t="s">
        <v>12</v>
      </c>
      <c r="H87">
        <v>1</v>
      </c>
    </row>
    <row r="88" spans="3:8" x14ac:dyDescent="0.25">
      <c r="C88" t="s">
        <v>28</v>
      </c>
      <c r="D88">
        <v>1</v>
      </c>
      <c r="G88" s="66" t="s">
        <v>33</v>
      </c>
      <c r="H88">
        <v>1</v>
      </c>
    </row>
    <row r="89" spans="3:8" x14ac:dyDescent="0.25">
      <c r="C89" t="s">
        <v>21</v>
      </c>
      <c r="D89">
        <v>1</v>
      </c>
      <c r="G89" s="66" t="s">
        <v>12</v>
      </c>
      <c r="H89">
        <v>1</v>
      </c>
    </row>
    <row r="90" spans="3:8" x14ac:dyDescent="0.25">
      <c r="C90" t="s">
        <v>28</v>
      </c>
      <c r="D90">
        <v>1</v>
      </c>
      <c r="G90" s="66" t="s">
        <v>35</v>
      </c>
      <c r="H90">
        <v>1</v>
      </c>
    </row>
    <row r="91" spans="3:8" x14ac:dyDescent="0.25">
      <c r="C91" t="s">
        <v>10</v>
      </c>
      <c r="D91">
        <v>1</v>
      </c>
      <c r="G91" s="66" t="s">
        <v>27</v>
      </c>
      <c r="H91">
        <v>1</v>
      </c>
    </row>
    <row r="92" spans="3:8" x14ac:dyDescent="0.25">
      <c r="C92" t="s">
        <v>11</v>
      </c>
      <c r="D92">
        <v>1</v>
      </c>
      <c r="G92" s="66" t="s">
        <v>31</v>
      </c>
      <c r="H92">
        <v>1</v>
      </c>
    </row>
    <row r="93" spans="3:8" x14ac:dyDescent="0.25">
      <c r="C93" t="s">
        <v>27</v>
      </c>
      <c r="D93">
        <v>1</v>
      </c>
      <c r="G93" s="66" t="s">
        <v>19</v>
      </c>
      <c r="H93">
        <v>1</v>
      </c>
    </row>
    <row r="94" spans="3:8" x14ac:dyDescent="0.25">
      <c r="C94" t="s">
        <v>25</v>
      </c>
      <c r="D94">
        <v>1</v>
      </c>
      <c r="G94" s="66" t="s">
        <v>8</v>
      </c>
      <c r="H94">
        <v>1</v>
      </c>
    </row>
    <row r="95" spans="3:8" x14ac:dyDescent="0.25">
      <c r="C95" t="s">
        <v>14</v>
      </c>
      <c r="D95">
        <v>1</v>
      </c>
      <c r="G95" s="66" t="s">
        <v>33</v>
      </c>
      <c r="H95">
        <v>1</v>
      </c>
    </row>
    <row r="96" spans="3:8" x14ac:dyDescent="0.25">
      <c r="C96" t="s">
        <v>24</v>
      </c>
      <c r="D96">
        <v>1</v>
      </c>
      <c r="G96" s="66" t="s">
        <v>18</v>
      </c>
      <c r="H96">
        <v>1</v>
      </c>
    </row>
    <row r="97" spans="3:8" x14ac:dyDescent="0.25">
      <c r="C97" t="s">
        <v>28</v>
      </c>
      <c r="D97">
        <v>1</v>
      </c>
      <c r="G97" s="66" t="s">
        <v>7</v>
      </c>
      <c r="H97">
        <v>1</v>
      </c>
    </row>
    <row r="98" spans="3:8" x14ac:dyDescent="0.25">
      <c r="C98" t="s">
        <v>15</v>
      </c>
      <c r="D98">
        <v>1</v>
      </c>
      <c r="G98" s="66" t="s">
        <v>14</v>
      </c>
      <c r="H98">
        <v>1</v>
      </c>
    </row>
    <row r="99" spans="3:8" x14ac:dyDescent="0.25">
      <c r="C99" t="s">
        <v>25</v>
      </c>
      <c r="D99">
        <v>1</v>
      </c>
      <c r="G99" s="66" t="s">
        <v>15</v>
      </c>
      <c r="H99">
        <v>1</v>
      </c>
    </row>
    <row r="100" spans="3:8" x14ac:dyDescent="0.25">
      <c r="C100" t="s">
        <v>18</v>
      </c>
      <c r="D100">
        <v>1</v>
      </c>
      <c r="G100" s="66" t="s">
        <v>8</v>
      </c>
      <c r="H100">
        <v>1</v>
      </c>
    </row>
    <row r="101" spans="3:8" x14ac:dyDescent="0.25">
      <c r="C101" t="s">
        <v>11</v>
      </c>
      <c r="D101">
        <v>1</v>
      </c>
      <c r="G101" s="66" t="s">
        <v>17</v>
      </c>
      <c r="H101">
        <v>1</v>
      </c>
    </row>
    <row r="102" spans="3:8" x14ac:dyDescent="0.25">
      <c r="C102" t="s">
        <v>8</v>
      </c>
      <c r="D102">
        <v>1</v>
      </c>
      <c r="G102" s="66" t="s">
        <v>17</v>
      </c>
      <c r="H102">
        <v>1</v>
      </c>
    </row>
    <row r="103" spans="3:8" x14ac:dyDescent="0.25">
      <c r="C103" t="s">
        <v>23</v>
      </c>
      <c r="D103">
        <v>1</v>
      </c>
      <c r="G103" s="66" t="s">
        <v>9</v>
      </c>
      <c r="H103">
        <v>1</v>
      </c>
    </row>
    <row r="104" spans="3:8" x14ac:dyDescent="0.25">
      <c r="C104" t="s">
        <v>32</v>
      </c>
      <c r="D104">
        <v>1</v>
      </c>
      <c r="G104" s="66" t="s">
        <v>7</v>
      </c>
      <c r="H104">
        <v>1</v>
      </c>
    </row>
    <row r="105" spans="3:8" x14ac:dyDescent="0.25">
      <c r="C105" t="s">
        <v>31</v>
      </c>
      <c r="D105">
        <v>1</v>
      </c>
      <c r="G105" s="66" t="s">
        <v>29</v>
      </c>
      <c r="H105">
        <v>1</v>
      </c>
    </row>
    <row r="106" spans="3:8" x14ac:dyDescent="0.25">
      <c r="C106" t="s">
        <v>27</v>
      </c>
      <c r="D106">
        <v>1</v>
      </c>
      <c r="G106" s="66" t="s">
        <v>40</v>
      </c>
      <c r="H106">
        <v>1</v>
      </c>
    </row>
    <row r="107" spans="3:8" x14ac:dyDescent="0.25">
      <c r="C107" t="s">
        <v>21</v>
      </c>
      <c r="D107">
        <v>1</v>
      </c>
      <c r="G107" s="66" t="s">
        <v>16</v>
      </c>
      <c r="H107">
        <v>1</v>
      </c>
    </row>
    <row r="108" spans="3:8" x14ac:dyDescent="0.25">
      <c r="C108" t="s">
        <v>7</v>
      </c>
      <c r="D108">
        <v>1</v>
      </c>
      <c r="G108" s="66" t="s">
        <v>22</v>
      </c>
      <c r="H108">
        <v>1</v>
      </c>
    </row>
    <row r="109" spans="3:8" x14ac:dyDescent="0.25">
      <c r="C109" t="s">
        <v>31</v>
      </c>
      <c r="D109">
        <v>1</v>
      </c>
      <c r="G109" s="66" t="s">
        <v>25</v>
      </c>
      <c r="H109">
        <v>1</v>
      </c>
    </row>
    <row r="110" spans="3:8" x14ac:dyDescent="0.25">
      <c r="C110" t="s">
        <v>26</v>
      </c>
      <c r="D110">
        <v>1</v>
      </c>
      <c r="G110" s="66" t="s">
        <v>28</v>
      </c>
      <c r="H110">
        <v>1</v>
      </c>
    </row>
    <row r="111" spans="3:8" x14ac:dyDescent="0.25">
      <c r="C111" t="s">
        <v>35</v>
      </c>
      <c r="D111">
        <v>1</v>
      </c>
      <c r="G111" s="66" t="s">
        <v>21</v>
      </c>
      <c r="H111">
        <v>1</v>
      </c>
    </row>
    <row r="112" spans="3:8" x14ac:dyDescent="0.25">
      <c r="C112" t="s">
        <v>24</v>
      </c>
      <c r="D112">
        <v>1</v>
      </c>
      <c r="G112" s="66" t="s">
        <v>25</v>
      </c>
      <c r="H112">
        <v>1</v>
      </c>
    </row>
    <row r="113" spans="3:8" x14ac:dyDescent="0.25">
      <c r="C113" t="s">
        <v>7</v>
      </c>
      <c r="D113">
        <v>1</v>
      </c>
      <c r="G113" s="66" t="s">
        <v>16</v>
      </c>
      <c r="H113">
        <v>1</v>
      </c>
    </row>
    <row r="114" spans="3:8" x14ac:dyDescent="0.25">
      <c r="C114" t="s">
        <v>21</v>
      </c>
      <c r="D114">
        <v>1</v>
      </c>
      <c r="G114" s="66" t="s">
        <v>11</v>
      </c>
      <c r="H114">
        <v>1</v>
      </c>
    </row>
    <row r="115" spans="3:8" x14ac:dyDescent="0.25">
      <c r="C115" t="s">
        <v>12</v>
      </c>
      <c r="D115">
        <v>1</v>
      </c>
      <c r="G115" s="66" t="s">
        <v>26</v>
      </c>
      <c r="H115">
        <v>1</v>
      </c>
    </row>
    <row r="116" spans="3:8" x14ac:dyDescent="0.25">
      <c r="C116" t="s">
        <v>8</v>
      </c>
      <c r="D116">
        <v>1</v>
      </c>
      <c r="G116" s="66" t="s">
        <v>39</v>
      </c>
      <c r="H116">
        <v>1</v>
      </c>
    </row>
    <row r="117" spans="3:8" x14ac:dyDescent="0.25">
      <c r="C117" t="s">
        <v>14</v>
      </c>
      <c r="D117">
        <v>1</v>
      </c>
      <c r="G117" s="66" t="s">
        <v>7</v>
      </c>
      <c r="H117">
        <v>1</v>
      </c>
    </row>
    <row r="118" spans="3:8" x14ac:dyDescent="0.25">
      <c r="C118" t="s">
        <v>33</v>
      </c>
      <c r="D118">
        <v>1</v>
      </c>
      <c r="G118" s="66" t="s">
        <v>12</v>
      </c>
      <c r="H118">
        <v>1</v>
      </c>
    </row>
    <row r="119" spans="3:8" x14ac:dyDescent="0.25">
      <c r="C119" t="s">
        <v>20</v>
      </c>
      <c r="D119">
        <v>1</v>
      </c>
      <c r="G119" s="66" t="s">
        <v>8</v>
      </c>
      <c r="H119">
        <v>1</v>
      </c>
    </row>
    <row r="120" spans="3:8" x14ac:dyDescent="0.25">
      <c r="C120" t="s">
        <v>17</v>
      </c>
      <c r="D120">
        <v>1</v>
      </c>
      <c r="G120" s="66" t="s">
        <v>27</v>
      </c>
      <c r="H120">
        <v>1</v>
      </c>
    </row>
    <row r="121" spans="3:8" x14ac:dyDescent="0.25">
      <c r="C121" t="s">
        <v>37</v>
      </c>
      <c r="D121">
        <v>1</v>
      </c>
      <c r="G121" s="66" t="s">
        <v>34</v>
      </c>
      <c r="H121">
        <v>1</v>
      </c>
    </row>
    <row r="122" spans="3:8" x14ac:dyDescent="0.25">
      <c r="C122" t="s">
        <v>20</v>
      </c>
      <c r="D122">
        <v>1</v>
      </c>
      <c r="G122" s="66" t="s">
        <v>12</v>
      </c>
      <c r="H122">
        <v>1</v>
      </c>
    </row>
    <row r="123" spans="3:8" x14ac:dyDescent="0.25">
      <c r="C123" t="s">
        <v>14</v>
      </c>
      <c r="D123">
        <v>1</v>
      </c>
      <c r="G123" s="66" t="s">
        <v>24</v>
      </c>
      <c r="H123">
        <v>1</v>
      </c>
    </row>
    <row r="124" spans="3:8" x14ac:dyDescent="0.25">
      <c r="C124" t="s">
        <v>23</v>
      </c>
      <c r="D124">
        <v>1</v>
      </c>
      <c r="G124" s="66" t="s">
        <v>7</v>
      </c>
      <c r="H124">
        <v>1</v>
      </c>
    </row>
    <row r="125" spans="3:8" x14ac:dyDescent="0.25">
      <c r="C125" t="s">
        <v>31</v>
      </c>
      <c r="D125">
        <v>1</v>
      </c>
      <c r="G125" s="66" t="s">
        <v>29</v>
      </c>
      <c r="H125">
        <v>1</v>
      </c>
    </row>
    <row r="126" spans="3:8" x14ac:dyDescent="0.25">
      <c r="C126" t="s">
        <v>13</v>
      </c>
      <c r="D126">
        <v>1</v>
      </c>
      <c r="G126" s="66" t="s">
        <v>26</v>
      </c>
      <c r="H126">
        <v>1</v>
      </c>
    </row>
    <row r="127" spans="3:8" x14ac:dyDescent="0.25">
      <c r="C127" t="s">
        <v>30</v>
      </c>
      <c r="D127">
        <v>1</v>
      </c>
      <c r="G127" s="66" t="s">
        <v>15</v>
      </c>
      <c r="H127">
        <v>1</v>
      </c>
    </row>
    <row r="128" spans="3:8" x14ac:dyDescent="0.25">
      <c r="C128" t="s">
        <v>34</v>
      </c>
      <c r="D128">
        <v>1</v>
      </c>
      <c r="G128" s="66" t="s">
        <v>33</v>
      </c>
      <c r="H128">
        <v>1</v>
      </c>
    </row>
    <row r="129" spans="3:8" x14ac:dyDescent="0.25">
      <c r="C129" t="s">
        <v>23</v>
      </c>
      <c r="D129">
        <v>1</v>
      </c>
      <c r="G129" s="66" t="s">
        <v>23</v>
      </c>
      <c r="H129">
        <v>1</v>
      </c>
    </row>
    <row r="130" spans="3:8" x14ac:dyDescent="0.25">
      <c r="C130" t="s">
        <v>9</v>
      </c>
      <c r="D130">
        <v>1</v>
      </c>
      <c r="G130" s="66" t="s">
        <v>32</v>
      </c>
      <c r="H130">
        <v>1</v>
      </c>
    </row>
    <row r="131" spans="3:8" x14ac:dyDescent="0.25">
      <c r="C131" t="s">
        <v>15</v>
      </c>
      <c r="D131">
        <v>1</v>
      </c>
      <c r="G131" s="66" t="s">
        <v>15</v>
      </c>
      <c r="H131">
        <v>1</v>
      </c>
    </row>
    <row r="132" spans="3:8" x14ac:dyDescent="0.25">
      <c r="C132" t="s">
        <v>34</v>
      </c>
      <c r="D132">
        <v>1</v>
      </c>
      <c r="G132" s="66" t="s">
        <v>34</v>
      </c>
      <c r="H132">
        <v>1</v>
      </c>
    </row>
    <row r="133" spans="3:8" x14ac:dyDescent="0.25">
      <c r="C133" t="s">
        <v>32</v>
      </c>
      <c r="D133">
        <v>1</v>
      </c>
      <c r="G133" s="66" t="s">
        <v>7</v>
      </c>
      <c r="H133">
        <v>1</v>
      </c>
    </row>
    <row r="134" spans="3:8" x14ac:dyDescent="0.25">
      <c r="C134" t="s">
        <v>16</v>
      </c>
      <c r="D134">
        <v>1</v>
      </c>
      <c r="G134" s="66" t="s">
        <v>13</v>
      </c>
      <c r="H134">
        <v>1</v>
      </c>
    </row>
    <row r="135" spans="3:8" x14ac:dyDescent="0.25">
      <c r="C135" t="s">
        <v>19</v>
      </c>
      <c r="D135">
        <v>1</v>
      </c>
      <c r="G135" s="66" t="s">
        <v>32</v>
      </c>
      <c r="H135">
        <v>1</v>
      </c>
    </row>
    <row r="136" spans="3:8" x14ac:dyDescent="0.25">
      <c r="C136" t="s">
        <v>23</v>
      </c>
      <c r="D136">
        <v>1</v>
      </c>
      <c r="G136" s="66" t="s">
        <v>30</v>
      </c>
      <c r="H136">
        <v>1</v>
      </c>
    </row>
    <row r="137" spans="3:8" x14ac:dyDescent="0.25">
      <c r="C137" t="s">
        <v>39</v>
      </c>
      <c r="D137">
        <v>1</v>
      </c>
      <c r="G137" s="66" t="s">
        <v>23</v>
      </c>
      <c r="H137">
        <v>1</v>
      </c>
    </row>
    <row r="138" spans="3:8" x14ac:dyDescent="0.25">
      <c r="C138" t="s">
        <v>21</v>
      </c>
      <c r="D138">
        <v>1</v>
      </c>
      <c r="G138" s="66" t="s">
        <v>38</v>
      </c>
      <c r="H138">
        <v>1</v>
      </c>
    </row>
    <row r="139" spans="3:8" x14ac:dyDescent="0.25">
      <c r="C139" t="s">
        <v>10</v>
      </c>
      <c r="D139">
        <v>1</v>
      </c>
      <c r="G139" s="66" t="s">
        <v>27</v>
      </c>
      <c r="H139">
        <v>1</v>
      </c>
    </row>
    <row r="140" spans="3:8" x14ac:dyDescent="0.25">
      <c r="C140" t="s">
        <v>24</v>
      </c>
      <c r="D140">
        <v>1</v>
      </c>
      <c r="G140" s="66" t="s">
        <v>21</v>
      </c>
      <c r="H140">
        <v>1</v>
      </c>
    </row>
    <row r="141" spans="3:8" x14ac:dyDescent="0.25">
      <c r="C141" t="s">
        <v>8</v>
      </c>
      <c r="D141">
        <v>1</v>
      </c>
      <c r="G141" s="66" t="s">
        <v>8</v>
      </c>
      <c r="H141">
        <v>1</v>
      </c>
    </row>
    <row r="142" spans="3:8" x14ac:dyDescent="0.25">
      <c r="C142" t="s">
        <v>35</v>
      </c>
      <c r="D142">
        <v>1</v>
      </c>
      <c r="G142" s="66" t="s">
        <v>13</v>
      </c>
      <c r="H142">
        <v>1</v>
      </c>
    </row>
    <row r="143" spans="3:8" x14ac:dyDescent="0.25">
      <c r="C143" t="s">
        <v>16</v>
      </c>
      <c r="D143">
        <v>1</v>
      </c>
      <c r="G143" s="66" t="s">
        <v>8</v>
      </c>
      <c r="H143">
        <v>1</v>
      </c>
    </row>
    <row r="144" spans="3:8" x14ac:dyDescent="0.25">
      <c r="C144" t="s">
        <v>11</v>
      </c>
      <c r="D144">
        <v>1</v>
      </c>
      <c r="G144" s="66" t="s">
        <v>21</v>
      </c>
      <c r="H144">
        <v>1</v>
      </c>
    </row>
    <row r="145" spans="3:8" x14ac:dyDescent="0.25">
      <c r="C145" t="s">
        <v>31</v>
      </c>
      <c r="D145">
        <v>1</v>
      </c>
      <c r="G145" s="66" t="s">
        <v>21</v>
      </c>
      <c r="H145">
        <v>1</v>
      </c>
    </row>
    <row r="146" spans="3:8" x14ac:dyDescent="0.25">
      <c r="C146" t="s">
        <v>11</v>
      </c>
      <c r="D146">
        <v>1</v>
      </c>
      <c r="G146" s="66" t="s">
        <v>17</v>
      </c>
      <c r="H146">
        <v>1</v>
      </c>
    </row>
    <row r="147" spans="3:8" x14ac:dyDescent="0.25">
      <c r="C147" t="s">
        <v>36</v>
      </c>
      <c r="D147">
        <v>1</v>
      </c>
      <c r="G147" s="66" t="s">
        <v>12</v>
      </c>
      <c r="H147">
        <v>1</v>
      </c>
    </row>
    <row r="148" spans="3:8" x14ac:dyDescent="0.25">
      <c r="C148" t="s">
        <v>9</v>
      </c>
      <c r="D148">
        <v>1</v>
      </c>
      <c r="G148" s="66" t="s">
        <v>22</v>
      </c>
      <c r="H148">
        <v>1</v>
      </c>
    </row>
    <row r="149" spans="3:8" x14ac:dyDescent="0.25">
      <c r="C149" t="s">
        <v>28</v>
      </c>
      <c r="D149">
        <v>1</v>
      </c>
      <c r="G149" s="66" t="s">
        <v>12</v>
      </c>
      <c r="H149">
        <v>1</v>
      </c>
    </row>
    <row r="150" spans="3:8" x14ac:dyDescent="0.25">
      <c r="C150" t="s">
        <v>17</v>
      </c>
      <c r="D150">
        <v>1</v>
      </c>
      <c r="G150" s="66" t="s">
        <v>12</v>
      </c>
      <c r="H150">
        <v>1</v>
      </c>
    </row>
    <row r="151" spans="3:8" x14ac:dyDescent="0.25">
      <c r="C151" t="s">
        <v>34</v>
      </c>
      <c r="D151">
        <v>1</v>
      </c>
      <c r="G151" s="66" t="s">
        <v>24</v>
      </c>
      <c r="H151">
        <v>1</v>
      </c>
    </row>
    <row r="152" spans="3:8" x14ac:dyDescent="0.25">
      <c r="C152" t="s">
        <v>12</v>
      </c>
      <c r="D152">
        <v>1</v>
      </c>
      <c r="G152" s="66" t="s">
        <v>26</v>
      </c>
      <c r="H152">
        <v>1</v>
      </c>
    </row>
    <row r="153" spans="3:8" x14ac:dyDescent="0.25">
      <c r="C153" t="s">
        <v>37</v>
      </c>
      <c r="D153">
        <v>1</v>
      </c>
      <c r="G153" s="66" t="s">
        <v>14</v>
      </c>
      <c r="H153">
        <v>1</v>
      </c>
    </row>
    <row r="154" spans="3:8" x14ac:dyDescent="0.25">
      <c r="C154" t="s">
        <v>13</v>
      </c>
      <c r="D154">
        <v>1</v>
      </c>
      <c r="G154" s="66" t="s">
        <v>14</v>
      </c>
      <c r="H154">
        <v>1</v>
      </c>
    </row>
    <row r="155" spans="3:8" x14ac:dyDescent="0.25">
      <c r="C155" t="s">
        <v>9</v>
      </c>
      <c r="D155">
        <v>1</v>
      </c>
      <c r="G155" s="66" t="s">
        <v>20</v>
      </c>
      <c r="H155">
        <v>1</v>
      </c>
    </row>
    <row r="156" spans="3:8" x14ac:dyDescent="0.25">
      <c r="C156" t="s">
        <v>27</v>
      </c>
      <c r="D156">
        <v>1</v>
      </c>
      <c r="G156" s="66" t="s">
        <v>7</v>
      </c>
      <c r="H156">
        <v>1</v>
      </c>
    </row>
    <row r="157" spans="3:8" x14ac:dyDescent="0.25">
      <c r="C157" t="s">
        <v>25</v>
      </c>
      <c r="D157">
        <v>1</v>
      </c>
      <c r="G157" s="66" t="s">
        <v>30</v>
      </c>
      <c r="H157">
        <v>1</v>
      </c>
    </row>
    <row r="158" spans="3:8" x14ac:dyDescent="0.25">
      <c r="C158" t="s">
        <v>12</v>
      </c>
      <c r="D158">
        <v>1</v>
      </c>
      <c r="G158" s="66" t="s">
        <v>17</v>
      </c>
      <c r="H158">
        <v>1</v>
      </c>
    </row>
    <row r="159" spans="3:8" x14ac:dyDescent="0.25">
      <c r="C159" t="s">
        <v>10</v>
      </c>
      <c r="D159">
        <v>1</v>
      </c>
      <c r="G159" s="66" t="s">
        <v>38</v>
      </c>
      <c r="H159">
        <v>1</v>
      </c>
    </row>
    <row r="160" spans="3:8" x14ac:dyDescent="0.25">
      <c r="C160" t="s">
        <v>26</v>
      </c>
      <c r="D160">
        <v>1</v>
      </c>
      <c r="G160" s="66" t="s">
        <v>33</v>
      </c>
      <c r="H160">
        <v>1</v>
      </c>
    </row>
    <row r="161" spans="3:8" x14ac:dyDescent="0.25">
      <c r="C161" t="s">
        <v>24</v>
      </c>
      <c r="D161">
        <v>1</v>
      </c>
      <c r="G161" s="66" t="s">
        <v>23</v>
      </c>
      <c r="H161">
        <v>1</v>
      </c>
    </row>
    <row r="162" spans="3:8" x14ac:dyDescent="0.25">
      <c r="C162" t="s">
        <v>22</v>
      </c>
      <c r="D162">
        <v>1</v>
      </c>
      <c r="G162" s="66" t="s">
        <v>34</v>
      </c>
      <c r="H162">
        <v>1</v>
      </c>
    </row>
    <row r="163" spans="3:8" x14ac:dyDescent="0.25">
      <c r="C163" t="s">
        <v>18</v>
      </c>
      <c r="D163">
        <v>1</v>
      </c>
      <c r="G163" s="66" t="s">
        <v>19</v>
      </c>
      <c r="H163">
        <v>1</v>
      </c>
    </row>
    <row r="164" spans="3:8" x14ac:dyDescent="0.25">
      <c r="C164" t="s">
        <v>9</v>
      </c>
      <c r="D164">
        <v>1</v>
      </c>
      <c r="G164" s="66" t="s">
        <v>13</v>
      </c>
      <c r="H164">
        <v>1</v>
      </c>
    </row>
    <row r="165" spans="3:8" x14ac:dyDescent="0.25">
      <c r="C165" t="s">
        <v>18</v>
      </c>
      <c r="D165">
        <v>1</v>
      </c>
      <c r="G165" s="66" t="s">
        <v>22</v>
      </c>
      <c r="H165">
        <v>1</v>
      </c>
    </row>
    <row r="166" spans="3:8" x14ac:dyDescent="0.25">
      <c r="C166" t="s">
        <v>14</v>
      </c>
      <c r="D166">
        <v>1</v>
      </c>
      <c r="G166" s="66" t="s">
        <v>7</v>
      </c>
      <c r="H166">
        <v>1</v>
      </c>
    </row>
    <row r="167" spans="3:8" x14ac:dyDescent="0.25">
      <c r="C167" t="s">
        <v>7</v>
      </c>
      <c r="D167">
        <v>1</v>
      </c>
      <c r="G167" s="66" t="s">
        <v>13</v>
      </c>
      <c r="H167">
        <v>1</v>
      </c>
    </row>
    <row r="168" spans="3:8" x14ac:dyDescent="0.25">
      <c r="C168" t="s">
        <v>13</v>
      </c>
      <c r="D168">
        <v>1</v>
      </c>
      <c r="G168" s="66" t="s">
        <v>7</v>
      </c>
      <c r="H168">
        <v>1</v>
      </c>
    </row>
    <row r="169" spans="3:8" x14ac:dyDescent="0.25">
      <c r="C169" t="s">
        <v>32</v>
      </c>
      <c r="D169">
        <v>1</v>
      </c>
      <c r="G169" s="66" t="s">
        <v>40</v>
      </c>
      <c r="H169">
        <v>1</v>
      </c>
    </row>
    <row r="170" spans="3:8" x14ac:dyDescent="0.25">
      <c r="C170" t="s">
        <v>18</v>
      </c>
      <c r="D170">
        <v>1</v>
      </c>
      <c r="G170" s="66" t="s">
        <v>30</v>
      </c>
      <c r="H170">
        <v>1</v>
      </c>
    </row>
    <row r="171" spans="3:8" x14ac:dyDescent="0.25">
      <c r="C171" t="s">
        <v>26</v>
      </c>
      <c r="D171">
        <v>1</v>
      </c>
      <c r="G171" s="66" t="s">
        <v>8</v>
      </c>
      <c r="H171">
        <v>1</v>
      </c>
    </row>
    <row r="172" spans="3:8" x14ac:dyDescent="0.25">
      <c r="C172" t="s">
        <v>7</v>
      </c>
      <c r="D172">
        <v>1</v>
      </c>
      <c r="G172" s="66" t="s">
        <v>19</v>
      </c>
      <c r="H172">
        <v>1</v>
      </c>
    </row>
    <row r="173" spans="3:8" x14ac:dyDescent="0.25">
      <c r="C173" t="s">
        <v>21</v>
      </c>
      <c r="D173">
        <v>1</v>
      </c>
      <c r="G173" s="66" t="s">
        <v>15</v>
      </c>
      <c r="H173">
        <v>1</v>
      </c>
    </row>
    <row r="174" spans="3:8" x14ac:dyDescent="0.25">
      <c r="C174" t="s">
        <v>12</v>
      </c>
      <c r="D174">
        <v>1</v>
      </c>
      <c r="G174" s="66" t="s">
        <v>10</v>
      </c>
      <c r="H174">
        <v>1</v>
      </c>
    </row>
    <row r="175" spans="3:8" x14ac:dyDescent="0.25">
      <c r="C175" t="s">
        <v>40</v>
      </c>
      <c r="D175">
        <v>1</v>
      </c>
      <c r="G175" s="66" t="s">
        <v>36</v>
      </c>
      <c r="H175">
        <v>1</v>
      </c>
    </row>
    <row r="176" spans="3:8" x14ac:dyDescent="0.25">
      <c r="C176" t="s">
        <v>28</v>
      </c>
      <c r="D176">
        <v>1</v>
      </c>
      <c r="G176" s="66" t="s">
        <v>12</v>
      </c>
      <c r="H176">
        <v>1</v>
      </c>
    </row>
    <row r="177" spans="3:8" x14ac:dyDescent="0.25">
      <c r="C177" t="s">
        <v>30</v>
      </c>
      <c r="D177">
        <v>1</v>
      </c>
      <c r="G177" s="66" t="s">
        <v>20</v>
      </c>
      <c r="H177">
        <v>1</v>
      </c>
    </row>
    <row r="178" spans="3:8" x14ac:dyDescent="0.25">
      <c r="C178" t="s">
        <v>23</v>
      </c>
      <c r="D178">
        <v>1</v>
      </c>
      <c r="G178" s="66" t="s">
        <v>20</v>
      </c>
      <c r="H178">
        <v>1</v>
      </c>
    </row>
    <row r="179" spans="3:8" x14ac:dyDescent="0.25">
      <c r="C179" t="s">
        <v>12</v>
      </c>
      <c r="D179">
        <v>1</v>
      </c>
      <c r="G179" s="66" t="s">
        <v>8</v>
      </c>
      <c r="H179">
        <v>1</v>
      </c>
    </row>
    <row r="180" spans="3:8" x14ac:dyDescent="0.25">
      <c r="C180" t="s">
        <v>37</v>
      </c>
      <c r="D180">
        <v>1</v>
      </c>
      <c r="G180" s="66" t="s">
        <v>34</v>
      </c>
      <c r="H180">
        <v>1</v>
      </c>
    </row>
    <row r="181" spans="3:8" x14ac:dyDescent="0.25">
      <c r="C181" t="s">
        <v>12</v>
      </c>
      <c r="D181">
        <v>1</v>
      </c>
      <c r="G181" s="66" t="s">
        <v>19</v>
      </c>
      <c r="H181">
        <v>1</v>
      </c>
    </row>
    <row r="182" spans="3:8" x14ac:dyDescent="0.25">
      <c r="C182" t="s">
        <v>17</v>
      </c>
      <c r="D182">
        <v>1</v>
      </c>
      <c r="G182" s="66" t="s">
        <v>18</v>
      </c>
      <c r="H182">
        <v>1</v>
      </c>
    </row>
    <row r="183" spans="3:8" x14ac:dyDescent="0.25">
      <c r="C183" t="s">
        <v>26</v>
      </c>
      <c r="D183">
        <v>1</v>
      </c>
      <c r="G183" s="66" t="s">
        <v>10</v>
      </c>
      <c r="H183">
        <v>1</v>
      </c>
    </row>
    <row r="184" spans="3:8" x14ac:dyDescent="0.25">
      <c r="C184" t="s">
        <v>9</v>
      </c>
      <c r="D184">
        <v>1</v>
      </c>
      <c r="G184" s="66" t="s">
        <v>14</v>
      </c>
      <c r="H184">
        <v>1</v>
      </c>
    </row>
    <row r="185" spans="3:8" x14ac:dyDescent="0.25">
      <c r="C185" t="s">
        <v>32</v>
      </c>
      <c r="D185">
        <v>1</v>
      </c>
      <c r="G185" s="66" t="s">
        <v>13</v>
      </c>
      <c r="H185">
        <v>1</v>
      </c>
    </row>
    <row r="186" spans="3:8" x14ac:dyDescent="0.25">
      <c r="C186" t="s">
        <v>8</v>
      </c>
      <c r="D186">
        <v>1</v>
      </c>
      <c r="G186" s="66" t="s">
        <v>19</v>
      </c>
      <c r="H186">
        <v>1</v>
      </c>
    </row>
    <row r="187" spans="3:8" x14ac:dyDescent="0.25">
      <c r="C187" t="s">
        <v>15</v>
      </c>
      <c r="D187">
        <v>1</v>
      </c>
      <c r="G187" s="66" t="s">
        <v>38</v>
      </c>
      <c r="H187">
        <v>1</v>
      </c>
    </row>
    <row r="188" spans="3:8" x14ac:dyDescent="0.25">
      <c r="C188" t="s">
        <v>7</v>
      </c>
      <c r="D188">
        <v>1</v>
      </c>
      <c r="G188" s="66" t="s">
        <v>10</v>
      </c>
      <c r="H188">
        <v>1</v>
      </c>
    </row>
    <row r="189" spans="3:8" x14ac:dyDescent="0.25">
      <c r="C189" t="s">
        <v>19</v>
      </c>
      <c r="D189">
        <v>1</v>
      </c>
      <c r="G189" s="66" t="s">
        <v>32</v>
      </c>
      <c r="H189">
        <v>1</v>
      </c>
    </row>
    <row r="190" spans="3:8" x14ac:dyDescent="0.25">
      <c r="C190" t="s">
        <v>11</v>
      </c>
      <c r="D190">
        <v>1</v>
      </c>
      <c r="G190" s="66" t="s">
        <v>32</v>
      </c>
      <c r="H190">
        <v>1</v>
      </c>
    </row>
    <row r="191" spans="3:8" x14ac:dyDescent="0.25">
      <c r="C191" t="s">
        <v>38</v>
      </c>
      <c r="D191">
        <v>1</v>
      </c>
      <c r="G191" s="66" t="s">
        <v>14</v>
      </c>
      <c r="H191">
        <v>1</v>
      </c>
    </row>
    <row r="192" spans="3:8" x14ac:dyDescent="0.25">
      <c r="C192" t="s">
        <v>9</v>
      </c>
      <c r="D192">
        <v>1</v>
      </c>
      <c r="G192" s="66" t="s">
        <v>10</v>
      </c>
      <c r="H192">
        <v>1</v>
      </c>
    </row>
    <row r="193" spans="3:8" x14ac:dyDescent="0.25">
      <c r="C193" t="s">
        <v>19</v>
      </c>
      <c r="D193">
        <v>1</v>
      </c>
      <c r="G193" s="66" t="s">
        <v>14</v>
      </c>
      <c r="H193">
        <v>1</v>
      </c>
    </row>
    <row r="194" spans="3:8" x14ac:dyDescent="0.25">
      <c r="C194" t="s">
        <v>12</v>
      </c>
      <c r="D194">
        <v>1</v>
      </c>
      <c r="G194" s="66" t="s">
        <v>38</v>
      </c>
      <c r="H194">
        <v>1</v>
      </c>
    </row>
    <row r="195" spans="3:8" x14ac:dyDescent="0.25">
      <c r="C195" t="s">
        <v>32</v>
      </c>
      <c r="D195">
        <v>1</v>
      </c>
      <c r="G195" s="66" t="s">
        <v>7</v>
      </c>
      <c r="H195">
        <v>1</v>
      </c>
    </row>
    <row r="196" spans="3:8" x14ac:dyDescent="0.25">
      <c r="C196" t="s">
        <v>12</v>
      </c>
      <c r="D196">
        <v>1</v>
      </c>
      <c r="G196" s="66" t="s">
        <v>17</v>
      </c>
      <c r="H196">
        <v>1</v>
      </c>
    </row>
    <row r="197" spans="3:8" x14ac:dyDescent="0.25">
      <c r="C197" t="s">
        <v>10</v>
      </c>
      <c r="D197">
        <v>1</v>
      </c>
      <c r="G197" s="66" t="s">
        <v>26</v>
      </c>
      <c r="H197">
        <v>1</v>
      </c>
    </row>
    <row r="198" spans="3:8" x14ac:dyDescent="0.25">
      <c r="C198" t="s">
        <v>39</v>
      </c>
      <c r="D198">
        <v>1</v>
      </c>
      <c r="G198" s="66" t="s">
        <v>19</v>
      </c>
      <c r="H198">
        <v>1</v>
      </c>
    </row>
    <row r="199" spans="3:8" x14ac:dyDescent="0.25">
      <c r="C199" t="s">
        <v>19</v>
      </c>
      <c r="D199">
        <v>1</v>
      </c>
      <c r="G199" s="66" t="s">
        <v>39</v>
      </c>
      <c r="H199">
        <v>1</v>
      </c>
    </row>
    <row r="200" spans="3:8" x14ac:dyDescent="0.25">
      <c r="C200" t="s">
        <v>31</v>
      </c>
      <c r="D200">
        <v>1</v>
      </c>
      <c r="G200" s="66" t="s">
        <v>11</v>
      </c>
      <c r="H200">
        <v>1</v>
      </c>
    </row>
    <row r="201" spans="3:8" x14ac:dyDescent="0.25">
      <c r="C201" t="s">
        <v>12</v>
      </c>
      <c r="D201">
        <v>1</v>
      </c>
      <c r="G201" s="66" t="s">
        <v>10</v>
      </c>
      <c r="H201">
        <v>1</v>
      </c>
    </row>
    <row r="202" spans="3:8" x14ac:dyDescent="0.25">
      <c r="C202" t="s">
        <v>29</v>
      </c>
      <c r="D202">
        <v>1</v>
      </c>
      <c r="G202" s="66" t="s">
        <v>22</v>
      </c>
      <c r="H202">
        <v>1</v>
      </c>
    </row>
    <row r="203" spans="3:8" x14ac:dyDescent="0.25">
      <c r="C203" t="s">
        <v>40</v>
      </c>
      <c r="D203">
        <v>1</v>
      </c>
      <c r="G203" s="66" t="s">
        <v>38</v>
      </c>
      <c r="H203">
        <v>1</v>
      </c>
    </row>
    <row r="204" spans="3:8" x14ac:dyDescent="0.25">
      <c r="C204" t="s">
        <v>16</v>
      </c>
      <c r="D204">
        <v>1</v>
      </c>
      <c r="G204" s="66" t="s">
        <v>24</v>
      </c>
      <c r="H204">
        <v>1</v>
      </c>
    </row>
    <row r="205" spans="3:8" x14ac:dyDescent="0.25">
      <c r="C205" t="s">
        <v>34</v>
      </c>
      <c r="D205">
        <v>1</v>
      </c>
      <c r="G205" s="66" t="s">
        <v>40</v>
      </c>
      <c r="H205">
        <v>1</v>
      </c>
    </row>
    <row r="206" spans="3:8" x14ac:dyDescent="0.25">
      <c r="C206" t="s">
        <v>24</v>
      </c>
      <c r="D206">
        <v>1</v>
      </c>
      <c r="G206" s="66" t="s">
        <v>18</v>
      </c>
      <c r="H206">
        <v>1</v>
      </c>
    </row>
    <row r="207" spans="3:8" x14ac:dyDescent="0.25">
      <c r="C207" t="s">
        <v>16</v>
      </c>
      <c r="D207">
        <v>1</v>
      </c>
      <c r="G207" s="66" t="s">
        <v>7</v>
      </c>
      <c r="H207">
        <v>1</v>
      </c>
    </row>
    <row r="208" spans="3:8" x14ac:dyDescent="0.25">
      <c r="C208" t="s">
        <v>12</v>
      </c>
      <c r="D208">
        <v>1</v>
      </c>
      <c r="G208" s="66" t="s">
        <v>37</v>
      </c>
      <c r="H208">
        <v>1</v>
      </c>
    </row>
    <row r="209" spans="3:8" x14ac:dyDescent="0.25">
      <c r="C209" t="s">
        <v>16</v>
      </c>
      <c r="D209">
        <v>1</v>
      </c>
      <c r="G209" s="66" t="s">
        <v>7</v>
      </c>
      <c r="H209">
        <v>1</v>
      </c>
    </row>
    <row r="210" spans="3:8" x14ac:dyDescent="0.25">
      <c r="C210" t="s">
        <v>34</v>
      </c>
      <c r="D210">
        <v>1</v>
      </c>
      <c r="G210" s="66" t="s">
        <v>38</v>
      </c>
      <c r="H210">
        <v>1</v>
      </c>
    </row>
    <row r="211" spans="3:8" x14ac:dyDescent="0.25">
      <c r="C211" t="s">
        <v>13</v>
      </c>
      <c r="D211">
        <v>1</v>
      </c>
      <c r="G211" s="66" t="s">
        <v>21</v>
      </c>
      <c r="H211">
        <v>1</v>
      </c>
    </row>
    <row r="212" spans="3:8" x14ac:dyDescent="0.25">
      <c r="C212" t="s">
        <v>40</v>
      </c>
      <c r="D212">
        <v>1</v>
      </c>
      <c r="G212" s="66" t="s">
        <v>13</v>
      </c>
      <c r="H212">
        <v>1</v>
      </c>
    </row>
    <row r="213" spans="3:8" x14ac:dyDescent="0.25">
      <c r="C213" t="s">
        <v>7</v>
      </c>
      <c r="D213">
        <v>1</v>
      </c>
      <c r="G213" s="66" t="s">
        <v>22</v>
      </c>
      <c r="H213">
        <v>1</v>
      </c>
    </row>
    <row r="214" spans="3:8" x14ac:dyDescent="0.25">
      <c r="C214" t="s">
        <v>19</v>
      </c>
      <c r="D214">
        <v>1</v>
      </c>
      <c r="G214" s="66" t="s">
        <v>26</v>
      </c>
      <c r="H214">
        <v>1</v>
      </c>
    </row>
    <row r="215" spans="3:8" x14ac:dyDescent="0.25">
      <c r="C215" t="s">
        <v>37</v>
      </c>
      <c r="D215">
        <v>1</v>
      </c>
      <c r="G215" s="66" t="s">
        <v>18</v>
      </c>
      <c r="H215">
        <v>1</v>
      </c>
    </row>
    <row r="216" spans="3:8" x14ac:dyDescent="0.25">
      <c r="C216" t="s">
        <v>17</v>
      </c>
      <c r="D216">
        <v>1</v>
      </c>
      <c r="G216" s="66" t="s">
        <v>28</v>
      </c>
      <c r="H216">
        <v>1</v>
      </c>
    </row>
    <row r="217" spans="3:8" x14ac:dyDescent="0.25">
      <c r="C217" t="s">
        <v>7</v>
      </c>
      <c r="D217">
        <v>1</v>
      </c>
      <c r="G217" s="66" t="s">
        <v>14</v>
      </c>
      <c r="H217">
        <v>1</v>
      </c>
    </row>
    <row r="218" spans="3:8" x14ac:dyDescent="0.25">
      <c r="C218" t="s">
        <v>29</v>
      </c>
      <c r="D218">
        <v>1</v>
      </c>
      <c r="G218" s="66" t="s">
        <v>10</v>
      </c>
      <c r="H218">
        <v>1</v>
      </c>
    </row>
    <row r="219" spans="3:8" x14ac:dyDescent="0.25">
      <c r="C219" t="s">
        <v>35</v>
      </c>
      <c r="D219">
        <v>1</v>
      </c>
      <c r="G219" s="66" t="s">
        <v>16</v>
      </c>
      <c r="H219">
        <v>1</v>
      </c>
    </row>
    <row r="220" spans="3:8" x14ac:dyDescent="0.25">
      <c r="C220" t="s">
        <v>33</v>
      </c>
      <c r="D220">
        <v>1</v>
      </c>
      <c r="G220" s="66" t="s">
        <v>32</v>
      </c>
      <c r="H220">
        <v>1</v>
      </c>
    </row>
    <row r="221" spans="3:8" x14ac:dyDescent="0.25">
      <c r="C221" t="s">
        <v>32</v>
      </c>
      <c r="D221">
        <v>1</v>
      </c>
      <c r="G221" s="66" t="s">
        <v>10</v>
      </c>
      <c r="H221">
        <v>1</v>
      </c>
    </row>
    <row r="222" spans="3:8" x14ac:dyDescent="0.25">
      <c r="C222" t="s">
        <v>14</v>
      </c>
      <c r="D222">
        <v>1</v>
      </c>
      <c r="G222" s="66" t="s">
        <v>10</v>
      </c>
      <c r="H222">
        <v>1</v>
      </c>
    </row>
    <row r="223" spans="3:8" x14ac:dyDescent="0.25">
      <c r="C223" t="s">
        <v>21</v>
      </c>
      <c r="D223">
        <v>1</v>
      </c>
      <c r="G223" s="66" t="s">
        <v>10</v>
      </c>
      <c r="H223">
        <v>1</v>
      </c>
    </row>
    <row r="224" spans="3:8" x14ac:dyDescent="0.25">
      <c r="C224" t="s">
        <v>10</v>
      </c>
      <c r="D224">
        <v>1</v>
      </c>
      <c r="G224" s="66" t="s">
        <v>14</v>
      </c>
      <c r="H224">
        <v>1</v>
      </c>
    </row>
    <row r="225" spans="3:8" x14ac:dyDescent="0.25">
      <c r="C225" t="s">
        <v>7</v>
      </c>
      <c r="D225">
        <v>1</v>
      </c>
      <c r="G225" s="66" t="s">
        <v>35</v>
      </c>
      <c r="H225">
        <v>1</v>
      </c>
    </row>
    <row r="226" spans="3:8" x14ac:dyDescent="0.25">
      <c r="C226" t="s">
        <v>7</v>
      </c>
      <c r="D226">
        <v>1</v>
      </c>
      <c r="G226" s="66" t="s">
        <v>35</v>
      </c>
      <c r="H226">
        <v>1</v>
      </c>
    </row>
    <row r="227" spans="3:8" x14ac:dyDescent="0.25">
      <c r="C227" t="s">
        <v>39</v>
      </c>
      <c r="D227">
        <v>1</v>
      </c>
      <c r="G227" s="66" t="s">
        <v>25</v>
      </c>
      <c r="H227">
        <v>1</v>
      </c>
    </row>
    <row r="228" spans="3:8" x14ac:dyDescent="0.25">
      <c r="C228" t="s">
        <v>39</v>
      </c>
      <c r="D228">
        <v>1</v>
      </c>
      <c r="G228" s="66" t="s">
        <v>19</v>
      </c>
      <c r="H228">
        <v>1</v>
      </c>
    </row>
    <row r="229" spans="3:8" x14ac:dyDescent="0.25">
      <c r="C229" t="s">
        <v>15</v>
      </c>
      <c r="D229">
        <v>1</v>
      </c>
      <c r="G229" s="66" t="s">
        <v>28</v>
      </c>
      <c r="H229">
        <v>1</v>
      </c>
    </row>
    <row r="230" spans="3:8" x14ac:dyDescent="0.25">
      <c r="C230" t="s">
        <v>32</v>
      </c>
      <c r="D230">
        <v>1</v>
      </c>
      <c r="G230" s="66" t="s">
        <v>23</v>
      </c>
      <c r="H230">
        <v>1</v>
      </c>
    </row>
    <row r="231" spans="3:8" x14ac:dyDescent="0.25">
      <c r="C231" t="s">
        <v>37</v>
      </c>
      <c r="D231">
        <v>1</v>
      </c>
      <c r="G231" s="66" t="s">
        <v>25</v>
      </c>
      <c r="H231">
        <v>1</v>
      </c>
    </row>
    <row r="232" spans="3:8" x14ac:dyDescent="0.25">
      <c r="C232" t="s">
        <v>19</v>
      </c>
      <c r="D232">
        <v>1</v>
      </c>
      <c r="G232" s="66" t="s">
        <v>32</v>
      </c>
      <c r="H232">
        <v>1</v>
      </c>
    </row>
    <row r="233" spans="3:8" x14ac:dyDescent="0.25">
      <c r="C233" t="s">
        <v>30</v>
      </c>
      <c r="D233">
        <v>1</v>
      </c>
      <c r="G233" s="66" t="s">
        <v>7</v>
      </c>
      <c r="H233">
        <v>1</v>
      </c>
    </row>
    <row r="234" spans="3:8" x14ac:dyDescent="0.25">
      <c r="C234" t="s">
        <v>39</v>
      </c>
      <c r="D234">
        <v>1</v>
      </c>
      <c r="G234" s="66" t="s">
        <v>13</v>
      </c>
      <c r="H234">
        <v>1</v>
      </c>
    </row>
    <row r="235" spans="3:8" x14ac:dyDescent="0.25">
      <c r="C235" t="s">
        <v>7</v>
      </c>
      <c r="D235">
        <v>1</v>
      </c>
      <c r="G235" s="66" t="s">
        <v>15</v>
      </c>
      <c r="H235">
        <v>1</v>
      </c>
    </row>
    <row r="236" spans="3:8" x14ac:dyDescent="0.25">
      <c r="C236" t="s">
        <v>39</v>
      </c>
      <c r="D236">
        <v>1</v>
      </c>
      <c r="G236" s="66" t="s">
        <v>26</v>
      </c>
      <c r="H236">
        <v>1</v>
      </c>
    </row>
    <row r="237" spans="3:8" x14ac:dyDescent="0.25">
      <c r="C237" t="s">
        <v>25</v>
      </c>
      <c r="D237">
        <v>1</v>
      </c>
      <c r="G237" s="66" t="s">
        <v>21</v>
      </c>
      <c r="H237">
        <v>1</v>
      </c>
    </row>
    <row r="238" spans="3:8" x14ac:dyDescent="0.25">
      <c r="C238" t="s">
        <v>23</v>
      </c>
      <c r="D238">
        <v>1</v>
      </c>
      <c r="G238" s="66" t="s">
        <v>7</v>
      </c>
      <c r="H238">
        <v>1</v>
      </c>
    </row>
    <row r="239" spans="3:8" x14ac:dyDescent="0.25">
      <c r="C239" t="s">
        <v>8</v>
      </c>
      <c r="D239">
        <v>1</v>
      </c>
      <c r="G239" s="66" t="s">
        <v>21</v>
      </c>
      <c r="H239">
        <v>1</v>
      </c>
    </row>
    <row r="240" spans="3:8" x14ac:dyDescent="0.25">
      <c r="C240" t="s">
        <v>14</v>
      </c>
      <c r="D240">
        <v>1</v>
      </c>
      <c r="G240" s="66" t="s">
        <v>36</v>
      </c>
      <c r="H240">
        <v>1</v>
      </c>
    </row>
    <row r="241" spans="3:8" x14ac:dyDescent="0.25">
      <c r="C241" t="s">
        <v>16</v>
      </c>
      <c r="D241">
        <v>1</v>
      </c>
      <c r="G241" s="66" t="s">
        <v>34</v>
      </c>
      <c r="H241">
        <v>1</v>
      </c>
    </row>
    <row r="242" spans="3:8" x14ac:dyDescent="0.25">
      <c r="C242" t="s">
        <v>18</v>
      </c>
      <c r="D242">
        <v>1</v>
      </c>
      <c r="G242" s="66" t="s">
        <v>35</v>
      </c>
      <c r="H242">
        <v>1</v>
      </c>
    </row>
    <row r="243" spans="3:8" x14ac:dyDescent="0.25">
      <c r="C243" t="s">
        <v>18</v>
      </c>
      <c r="D243">
        <v>1</v>
      </c>
      <c r="G243" s="66" t="s">
        <v>27</v>
      </c>
      <c r="H243">
        <v>1</v>
      </c>
    </row>
    <row r="244" spans="3:8" x14ac:dyDescent="0.25">
      <c r="C244" t="s">
        <v>10</v>
      </c>
      <c r="D244">
        <v>1</v>
      </c>
      <c r="G244" s="66" t="s">
        <v>31</v>
      </c>
      <c r="H244">
        <v>1</v>
      </c>
    </row>
    <row r="245" spans="3:8" x14ac:dyDescent="0.25">
      <c r="C245" t="s">
        <v>7</v>
      </c>
      <c r="D245">
        <v>1</v>
      </c>
      <c r="G245" s="66" t="s">
        <v>39</v>
      </c>
      <c r="H245">
        <v>1</v>
      </c>
    </row>
    <row r="246" spans="3:8" x14ac:dyDescent="0.25">
      <c r="C246" t="s">
        <v>17</v>
      </c>
      <c r="D246">
        <v>1</v>
      </c>
      <c r="G246" s="66" t="s">
        <v>17</v>
      </c>
      <c r="H246">
        <v>1</v>
      </c>
    </row>
    <row r="247" spans="3:8" x14ac:dyDescent="0.25">
      <c r="C247" t="s">
        <v>31</v>
      </c>
      <c r="D247">
        <v>1</v>
      </c>
      <c r="G247" s="66" t="s">
        <v>21</v>
      </c>
      <c r="H247">
        <v>1</v>
      </c>
    </row>
    <row r="248" spans="3:8" x14ac:dyDescent="0.25">
      <c r="C248" t="s">
        <v>13</v>
      </c>
      <c r="D248">
        <v>1</v>
      </c>
      <c r="G248" s="66" t="s">
        <v>39</v>
      </c>
      <c r="H248">
        <v>1</v>
      </c>
    </row>
    <row r="249" spans="3:8" x14ac:dyDescent="0.25">
      <c r="C249" t="s">
        <v>32</v>
      </c>
      <c r="D249">
        <v>1</v>
      </c>
      <c r="G249" s="66" t="s">
        <v>23</v>
      </c>
      <c r="H249">
        <v>1</v>
      </c>
    </row>
    <row r="250" spans="3:8" x14ac:dyDescent="0.25">
      <c r="C250" t="s">
        <v>11</v>
      </c>
      <c r="D250">
        <v>1</v>
      </c>
      <c r="G250" s="66" t="s">
        <v>32</v>
      </c>
      <c r="H250">
        <v>1</v>
      </c>
    </row>
    <row r="251" spans="3:8" x14ac:dyDescent="0.25">
      <c r="C251" t="s">
        <v>37</v>
      </c>
      <c r="D251">
        <v>1</v>
      </c>
      <c r="G251" s="66" t="s">
        <v>32</v>
      </c>
      <c r="H251">
        <v>1</v>
      </c>
    </row>
    <row r="252" spans="3:8" x14ac:dyDescent="0.25">
      <c r="C252" t="s">
        <v>16</v>
      </c>
      <c r="D252">
        <v>1</v>
      </c>
      <c r="G252" s="66" t="s">
        <v>19</v>
      </c>
      <c r="H252">
        <v>1</v>
      </c>
    </row>
    <row r="253" spans="3:8" x14ac:dyDescent="0.25">
      <c r="C253" t="s">
        <v>33</v>
      </c>
      <c r="D253">
        <v>1</v>
      </c>
      <c r="G253" s="66" t="s">
        <v>28</v>
      </c>
      <c r="H253">
        <v>1</v>
      </c>
    </row>
    <row r="254" spans="3:8" x14ac:dyDescent="0.25">
      <c r="C254" t="s">
        <v>23</v>
      </c>
      <c r="D254">
        <v>1</v>
      </c>
      <c r="G254" s="66" t="s">
        <v>34</v>
      </c>
      <c r="H254">
        <v>1</v>
      </c>
    </row>
    <row r="255" spans="3:8" x14ac:dyDescent="0.25">
      <c r="C255" t="s">
        <v>39</v>
      </c>
      <c r="D255">
        <v>1</v>
      </c>
      <c r="G255" s="66" t="s">
        <v>21</v>
      </c>
      <c r="H255">
        <v>1</v>
      </c>
    </row>
    <row r="256" spans="3:8" x14ac:dyDescent="0.25">
      <c r="C256" t="s">
        <v>8</v>
      </c>
      <c r="D256">
        <v>1</v>
      </c>
      <c r="G256" s="66" t="s">
        <v>11</v>
      </c>
      <c r="H256">
        <v>1</v>
      </c>
    </row>
    <row r="257" spans="3:8" x14ac:dyDescent="0.25">
      <c r="C257" t="s">
        <v>36</v>
      </c>
      <c r="D257">
        <v>1</v>
      </c>
      <c r="G257" s="66" t="s">
        <v>34</v>
      </c>
      <c r="H257">
        <v>1</v>
      </c>
    </row>
    <row r="258" spans="3:8" x14ac:dyDescent="0.25">
      <c r="C258" t="s">
        <v>26</v>
      </c>
      <c r="D258">
        <v>1</v>
      </c>
      <c r="G258" s="66" t="s">
        <v>24</v>
      </c>
      <c r="H258">
        <v>1</v>
      </c>
    </row>
    <row r="259" spans="3:8" x14ac:dyDescent="0.25">
      <c r="C259" t="s">
        <v>10</v>
      </c>
      <c r="D259">
        <v>1</v>
      </c>
      <c r="G259" s="66" t="s">
        <v>11</v>
      </c>
      <c r="H259">
        <v>1</v>
      </c>
    </row>
    <row r="260" spans="3:8" x14ac:dyDescent="0.25">
      <c r="C260" t="s">
        <v>24</v>
      </c>
      <c r="D260">
        <v>1</v>
      </c>
      <c r="G260" s="66" t="s">
        <v>16</v>
      </c>
      <c r="H260">
        <v>1</v>
      </c>
    </row>
    <row r="261" spans="3:8" x14ac:dyDescent="0.25">
      <c r="C261" t="s">
        <v>34</v>
      </c>
      <c r="D261">
        <v>1</v>
      </c>
      <c r="G261" s="66" t="s">
        <v>35</v>
      </c>
      <c r="H261">
        <v>1</v>
      </c>
    </row>
    <row r="262" spans="3:8" x14ac:dyDescent="0.25">
      <c r="C262" t="s">
        <v>27</v>
      </c>
      <c r="D262">
        <v>1</v>
      </c>
      <c r="G262" s="66" t="s">
        <v>8</v>
      </c>
      <c r="H262">
        <v>1</v>
      </c>
    </row>
    <row r="263" spans="3:8" x14ac:dyDescent="0.25">
      <c r="C263" t="s">
        <v>19</v>
      </c>
      <c r="D263">
        <v>1</v>
      </c>
      <c r="G263" s="66" t="s">
        <v>37</v>
      </c>
      <c r="H263">
        <v>1</v>
      </c>
    </row>
    <row r="264" spans="3:8" x14ac:dyDescent="0.25">
      <c r="C264" t="s">
        <v>8</v>
      </c>
      <c r="D264">
        <v>1</v>
      </c>
      <c r="G264" s="66" t="s">
        <v>22</v>
      </c>
      <c r="H264">
        <v>1</v>
      </c>
    </row>
    <row r="265" spans="3:8" x14ac:dyDescent="0.25">
      <c r="C265" t="s">
        <v>30</v>
      </c>
      <c r="D265">
        <v>1</v>
      </c>
      <c r="G265" s="66" t="s">
        <v>32</v>
      </c>
      <c r="H265">
        <v>1</v>
      </c>
    </row>
    <row r="266" spans="3:8" x14ac:dyDescent="0.25">
      <c r="C266" t="s">
        <v>16</v>
      </c>
      <c r="D266">
        <v>1</v>
      </c>
      <c r="G266" s="66" t="s">
        <v>34</v>
      </c>
      <c r="H266">
        <v>1</v>
      </c>
    </row>
    <row r="267" spans="3:8" x14ac:dyDescent="0.25">
      <c r="C267" t="s">
        <v>31</v>
      </c>
      <c r="D267">
        <v>1</v>
      </c>
      <c r="G267" s="66" t="s">
        <v>20</v>
      </c>
      <c r="H267">
        <v>1</v>
      </c>
    </row>
    <row r="268" spans="3:8" x14ac:dyDescent="0.25">
      <c r="C268" t="s">
        <v>18</v>
      </c>
      <c r="D268">
        <v>1</v>
      </c>
      <c r="G268" s="66" t="s">
        <v>20</v>
      </c>
      <c r="H268">
        <v>1</v>
      </c>
    </row>
    <row r="269" spans="3:8" x14ac:dyDescent="0.25">
      <c r="C269" t="s">
        <v>34</v>
      </c>
      <c r="D269">
        <v>1</v>
      </c>
      <c r="G269" s="66" t="s">
        <v>7</v>
      </c>
      <c r="H269">
        <v>1</v>
      </c>
    </row>
    <row r="270" spans="3:8" x14ac:dyDescent="0.25">
      <c r="C270" t="s">
        <v>26</v>
      </c>
      <c r="D270">
        <v>1</v>
      </c>
      <c r="G270" s="66" t="s">
        <v>15</v>
      </c>
      <c r="H270">
        <v>1</v>
      </c>
    </row>
    <row r="271" spans="3:8" x14ac:dyDescent="0.25">
      <c r="C271" t="s">
        <v>21</v>
      </c>
      <c r="D271">
        <v>1</v>
      </c>
      <c r="G271" s="66" t="s">
        <v>21</v>
      </c>
      <c r="H271">
        <v>1</v>
      </c>
    </row>
    <row r="272" spans="3:8" x14ac:dyDescent="0.25">
      <c r="C272" t="s">
        <v>11</v>
      </c>
      <c r="D272">
        <v>1</v>
      </c>
      <c r="G272" s="66" t="s">
        <v>17</v>
      </c>
      <c r="H272">
        <v>1</v>
      </c>
    </row>
    <row r="273" spans="3:8" x14ac:dyDescent="0.25">
      <c r="C273" t="s">
        <v>18</v>
      </c>
      <c r="D273">
        <v>1</v>
      </c>
      <c r="G273" s="66" t="s">
        <v>14</v>
      </c>
      <c r="H273">
        <v>1</v>
      </c>
    </row>
    <row r="274" spans="3:8" x14ac:dyDescent="0.25">
      <c r="C274" t="s">
        <v>12</v>
      </c>
      <c r="D274">
        <v>1</v>
      </c>
      <c r="G274" s="66" t="s">
        <v>25</v>
      </c>
      <c r="H274">
        <v>1</v>
      </c>
    </row>
    <row r="275" spans="3:8" x14ac:dyDescent="0.25">
      <c r="C275" t="s">
        <v>25</v>
      </c>
      <c r="D275">
        <v>1</v>
      </c>
      <c r="G275" s="66" t="s">
        <v>16</v>
      </c>
      <c r="H275">
        <v>1</v>
      </c>
    </row>
    <row r="276" spans="3:8" x14ac:dyDescent="0.25">
      <c r="C276" t="s">
        <v>30</v>
      </c>
      <c r="D276">
        <v>1</v>
      </c>
      <c r="G276" s="66" t="s">
        <v>20</v>
      </c>
      <c r="H276">
        <v>1</v>
      </c>
    </row>
    <row r="277" spans="3:8" x14ac:dyDescent="0.25">
      <c r="C277" t="s">
        <v>36</v>
      </c>
      <c r="D277">
        <v>1</v>
      </c>
      <c r="G277" s="66" t="s">
        <v>23</v>
      </c>
      <c r="H277">
        <v>1</v>
      </c>
    </row>
    <row r="278" spans="3:8" x14ac:dyDescent="0.25">
      <c r="C278" t="s">
        <v>35</v>
      </c>
      <c r="D278">
        <v>1</v>
      </c>
      <c r="G278" s="66" t="s">
        <v>29</v>
      </c>
      <c r="H278">
        <v>1</v>
      </c>
    </row>
    <row r="279" spans="3:8" x14ac:dyDescent="0.25">
      <c r="C279" t="s">
        <v>8</v>
      </c>
      <c r="D279">
        <v>1</v>
      </c>
      <c r="G279" s="66" t="s">
        <v>28</v>
      </c>
      <c r="H279">
        <v>1</v>
      </c>
    </row>
    <row r="280" spans="3:8" x14ac:dyDescent="0.25">
      <c r="C280" t="s">
        <v>28</v>
      </c>
      <c r="D280">
        <v>1</v>
      </c>
      <c r="G280" s="66" t="s">
        <v>15</v>
      </c>
      <c r="H280">
        <v>1</v>
      </c>
    </row>
    <row r="281" spans="3:8" x14ac:dyDescent="0.25">
      <c r="C281" t="s">
        <v>8</v>
      </c>
      <c r="D281">
        <v>1</v>
      </c>
      <c r="G281" s="66" t="s">
        <v>8</v>
      </c>
      <c r="H281">
        <v>1</v>
      </c>
    </row>
    <row r="282" spans="3:8" x14ac:dyDescent="0.25">
      <c r="C282" t="s">
        <v>38</v>
      </c>
      <c r="D282">
        <v>1</v>
      </c>
      <c r="G282" s="66" t="s">
        <v>20</v>
      </c>
      <c r="H282">
        <v>1</v>
      </c>
    </row>
    <row r="283" spans="3:8" x14ac:dyDescent="0.25">
      <c r="C283" t="s">
        <v>33</v>
      </c>
      <c r="D283">
        <v>1</v>
      </c>
      <c r="G283" s="66" t="s">
        <v>13</v>
      </c>
      <c r="H283">
        <v>1</v>
      </c>
    </row>
    <row r="284" spans="3:8" x14ac:dyDescent="0.25">
      <c r="C284" t="s">
        <v>21</v>
      </c>
      <c r="D284">
        <v>1</v>
      </c>
      <c r="G284" s="66" t="s">
        <v>34</v>
      </c>
      <c r="H284">
        <v>1</v>
      </c>
    </row>
    <row r="285" spans="3:8" x14ac:dyDescent="0.25">
      <c r="C285" t="s">
        <v>16</v>
      </c>
      <c r="D285">
        <v>1</v>
      </c>
      <c r="G285" s="66" t="s">
        <v>27</v>
      </c>
      <c r="H285">
        <v>1</v>
      </c>
    </row>
    <row r="286" spans="3:8" x14ac:dyDescent="0.25">
      <c r="C286" t="s">
        <v>32</v>
      </c>
      <c r="D286">
        <v>1</v>
      </c>
      <c r="G286" s="66" t="s">
        <v>32</v>
      </c>
      <c r="H286">
        <v>1</v>
      </c>
    </row>
    <row r="287" spans="3:8" x14ac:dyDescent="0.25">
      <c r="C287" t="s">
        <v>31</v>
      </c>
      <c r="D287">
        <v>1</v>
      </c>
      <c r="G287" s="66" t="s">
        <v>25</v>
      </c>
      <c r="H287">
        <v>1</v>
      </c>
    </row>
    <row r="288" spans="3:8" x14ac:dyDescent="0.25">
      <c r="C288" t="s">
        <v>8</v>
      </c>
      <c r="D288">
        <v>1</v>
      </c>
      <c r="G288" s="66" t="s">
        <v>18</v>
      </c>
      <c r="H288">
        <v>1</v>
      </c>
    </row>
    <row r="289" spans="3:8" x14ac:dyDescent="0.25">
      <c r="C289" t="s">
        <v>39</v>
      </c>
      <c r="D289">
        <v>1</v>
      </c>
      <c r="G289" s="66" t="s">
        <v>21</v>
      </c>
      <c r="H289">
        <v>1</v>
      </c>
    </row>
    <row r="290" spans="3:8" x14ac:dyDescent="0.25">
      <c r="C290" t="s">
        <v>17</v>
      </c>
      <c r="D290">
        <v>1</v>
      </c>
      <c r="G290" s="66" t="s">
        <v>38</v>
      </c>
      <c r="H290">
        <v>1</v>
      </c>
    </row>
    <row r="291" spans="3:8" x14ac:dyDescent="0.25">
      <c r="C291" t="s">
        <v>24</v>
      </c>
      <c r="D291">
        <v>1</v>
      </c>
      <c r="G291" s="66" t="s">
        <v>21</v>
      </c>
      <c r="H291">
        <v>1</v>
      </c>
    </row>
    <row r="292" spans="3:8" x14ac:dyDescent="0.25">
      <c r="C292" t="s">
        <v>29</v>
      </c>
      <c r="D292">
        <v>1</v>
      </c>
      <c r="G292" s="66" t="s">
        <v>27</v>
      </c>
      <c r="H292">
        <v>1</v>
      </c>
    </row>
    <row r="293" spans="3:8" x14ac:dyDescent="0.25">
      <c r="C293" t="s">
        <v>20</v>
      </c>
      <c r="D293">
        <v>1</v>
      </c>
      <c r="G293" s="66" t="s">
        <v>18</v>
      </c>
      <c r="H293">
        <v>1</v>
      </c>
    </row>
    <row r="294" spans="3:8" x14ac:dyDescent="0.25">
      <c r="C294" t="s">
        <v>16</v>
      </c>
      <c r="D294">
        <v>1</v>
      </c>
      <c r="G294" s="66" t="s">
        <v>28</v>
      </c>
      <c r="H294">
        <v>1</v>
      </c>
    </row>
    <row r="295" spans="3:8" x14ac:dyDescent="0.25">
      <c r="C295" t="s">
        <v>22</v>
      </c>
      <c r="D295">
        <v>1</v>
      </c>
      <c r="G295" s="66" t="s">
        <v>18</v>
      </c>
      <c r="H295">
        <v>1</v>
      </c>
    </row>
    <row r="296" spans="3:8" x14ac:dyDescent="0.25">
      <c r="C296" t="s">
        <v>31</v>
      </c>
      <c r="D296">
        <v>1</v>
      </c>
      <c r="G296" s="66" t="s">
        <v>11</v>
      </c>
      <c r="H296">
        <v>1</v>
      </c>
    </row>
    <row r="297" spans="3:8" x14ac:dyDescent="0.25">
      <c r="C297" t="s">
        <v>23</v>
      </c>
      <c r="D297">
        <v>1</v>
      </c>
      <c r="G297" s="66" t="s">
        <v>39</v>
      </c>
      <c r="H297">
        <v>1</v>
      </c>
    </row>
    <row r="298" spans="3:8" x14ac:dyDescent="0.25">
      <c r="C298" t="s">
        <v>11</v>
      </c>
      <c r="D298">
        <v>1</v>
      </c>
      <c r="G298" s="66" t="s">
        <v>9</v>
      </c>
      <c r="H298">
        <v>1</v>
      </c>
    </row>
    <row r="299" spans="3:8" x14ac:dyDescent="0.25">
      <c r="C299" t="s">
        <v>17</v>
      </c>
      <c r="D299">
        <v>1</v>
      </c>
      <c r="G299" s="66" t="s">
        <v>16</v>
      </c>
      <c r="H299">
        <v>1</v>
      </c>
    </row>
    <row r="300" spans="3:8" x14ac:dyDescent="0.25">
      <c r="C300" t="s">
        <v>15</v>
      </c>
      <c r="D300">
        <v>1</v>
      </c>
      <c r="G300" s="66" t="s">
        <v>9</v>
      </c>
      <c r="H300">
        <v>1</v>
      </c>
    </row>
    <row r="301" spans="3:8" x14ac:dyDescent="0.25">
      <c r="C301" t="s">
        <v>11</v>
      </c>
      <c r="D301">
        <v>1</v>
      </c>
      <c r="G301" s="66" t="s">
        <v>23</v>
      </c>
      <c r="H301">
        <v>1</v>
      </c>
    </row>
    <row r="302" spans="3:8" x14ac:dyDescent="0.25">
      <c r="C302" t="s">
        <v>17</v>
      </c>
      <c r="D302">
        <v>1</v>
      </c>
      <c r="G302" s="66" t="s">
        <v>11</v>
      </c>
      <c r="H302">
        <v>1</v>
      </c>
    </row>
    <row r="303" spans="3:8" x14ac:dyDescent="0.25">
      <c r="C303" t="s">
        <v>15</v>
      </c>
      <c r="D303">
        <v>1</v>
      </c>
      <c r="G303" s="66" t="s">
        <v>24</v>
      </c>
      <c r="H303">
        <v>1</v>
      </c>
    </row>
    <row r="304" spans="3:8" x14ac:dyDescent="0.25">
      <c r="C304" t="s">
        <v>39</v>
      </c>
      <c r="D304">
        <v>1</v>
      </c>
      <c r="G304" s="66" t="s">
        <v>23</v>
      </c>
      <c r="H304">
        <v>1</v>
      </c>
    </row>
    <row r="305" spans="3:8" x14ac:dyDescent="0.25">
      <c r="C305" t="s">
        <v>37</v>
      </c>
      <c r="D305">
        <v>1</v>
      </c>
      <c r="G305" s="66" t="s">
        <v>26</v>
      </c>
      <c r="H305">
        <v>1</v>
      </c>
    </row>
    <row r="306" spans="3:8" x14ac:dyDescent="0.25">
      <c r="C306" t="s">
        <v>15</v>
      </c>
      <c r="D306">
        <v>1</v>
      </c>
      <c r="G306" s="66" t="s">
        <v>26</v>
      </c>
      <c r="H306">
        <v>1</v>
      </c>
    </row>
    <row r="307" spans="3:8" x14ac:dyDescent="0.25">
      <c r="C307" t="s">
        <v>14</v>
      </c>
      <c r="D307">
        <v>1</v>
      </c>
      <c r="G307" s="66" t="s">
        <v>11</v>
      </c>
      <c r="H307">
        <v>1</v>
      </c>
    </row>
    <row r="308" spans="3:8" x14ac:dyDescent="0.25">
      <c r="C308" t="s">
        <v>24</v>
      </c>
      <c r="D308">
        <v>1</v>
      </c>
      <c r="G308" s="66" t="s">
        <v>25</v>
      </c>
      <c r="H308">
        <v>1</v>
      </c>
    </row>
    <row r="309" spans="3:8" x14ac:dyDescent="0.25">
      <c r="C309" t="s">
        <v>13</v>
      </c>
      <c r="D309">
        <v>1</v>
      </c>
      <c r="G309" s="66" t="s">
        <v>34</v>
      </c>
      <c r="H309">
        <v>1</v>
      </c>
    </row>
    <row r="310" spans="3:8" x14ac:dyDescent="0.25">
      <c r="C310" t="s">
        <v>32</v>
      </c>
      <c r="D310">
        <v>1</v>
      </c>
      <c r="G310" s="66" t="s">
        <v>33</v>
      </c>
      <c r="H310">
        <v>1</v>
      </c>
    </row>
    <row r="311" spans="3:8" x14ac:dyDescent="0.25">
      <c r="C311" t="s">
        <v>13</v>
      </c>
      <c r="D311">
        <v>1</v>
      </c>
      <c r="G311" s="66" t="s">
        <v>20</v>
      </c>
      <c r="H311">
        <v>1</v>
      </c>
    </row>
    <row r="312" spans="3:8" x14ac:dyDescent="0.25">
      <c r="C312" t="s">
        <v>16</v>
      </c>
      <c r="D312">
        <v>1</v>
      </c>
      <c r="G312" s="66" t="s">
        <v>27</v>
      </c>
      <c r="H312">
        <v>1</v>
      </c>
    </row>
    <row r="313" spans="3:8" x14ac:dyDescent="0.25">
      <c r="C313" t="s">
        <v>8</v>
      </c>
      <c r="D313">
        <v>1</v>
      </c>
      <c r="G313" s="66" t="s">
        <v>35</v>
      </c>
      <c r="H313">
        <v>1</v>
      </c>
    </row>
    <row r="314" spans="3:8" x14ac:dyDescent="0.25">
      <c r="C314" t="s">
        <v>14</v>
      </c>
      <c r="D314">
        <v>1</v>
      </c>
      <c r="G314" s="66" t="s">
        <v>32</v>
      </c>
      <c r="H314">
        <v>1</v>
      </c>
    </row>
    <row r="315" spans="3:8" x14ac:dyDescent="0.25">
      <c r="C315" t="s">
        <v>10</v>
      </c>
      <c r="D315">
        <v>1</v>
      </c>
      <c r="G315" s="66" t="s">
        <v>11</v>
      </c>
      <c r="H315">
        <v>1</v>
      </c>
    </row>
    <row r="316" spans="3:8" x14ac:dyDescent="0.25">
      <c r="C316" t="s">
        <v>18</v>
      </c>
      <c r="D316">
        <v>1</v>
      </c>
      <c r="G316" s="66" t="s">
        <v>19</v>
      </c>
      <c r="H316">
        <v>1</v>
      </c>
    </row>
    <row r="317" spans="3:8" x14ac:dyDescent="0.25">
      <c r="C317" t="s">
        <v>30</v>
      </c>
      <c r="D317">
        <v>1</v>
      </c>
      <c r="G317" s="66" t="s">
        <v>33</v>
      </c>
      <c r="H317">
        <v>1</v>
      </c>
    </row>
    <row r="318" spans="3:8" x14ac:dyDescent="0.25">
      <c r="C318" t="s">
        <v>34</v>
      </c>
      <c r="D318">
        <v>1</v>
      </c>
      <c r="G318" s="66" t="s">
        <v>26</v>
      </c>
      <c r="H318">
        <v>1</v>
      </c>
    </row>
    <row r="319" spans="3:8" x14ac:dyDescent="0.25">
      <c r="C319" t="s">
        <v>22</v>
      </c>
      <c r="D319">
        <v>1</v>
      </c>
      <c r="G319" s="66" t="s">
        <v>12</v>
      </c>
      <c r="H319">
        <v>1</v>
      </c>
    </row>
    <row r="320" spans="3:8" x14ac:dyDescent="0.25">
      <c r="C320" t="s">
        <v>8</v>
      </c>
      <c r="D320">
        <v>1</v>
      </c>
      <c r="G320" s="66" t="s">
        <v>15</v>
      </c>
      <c r="H320">
        <v>1</v>
      </c>
    </row>
    <row r="321" spans="3:8" x14ac:dyDescent="0.25">
      <c r="C321" t="s">
        <v>32</v>
      </c>
      <c r="D321">
        <v>1</v>
      </c>
      <c r="G321" s="66" t="s">
        <v>14</v>
      </c>
      <c r="H321">
        <v>1</v>
      </c>
    </row>
    <row r="322" spans="3:8" x14ac:dyDescent="0.25">
      <c r="C322" t="s">
        <v>35</v>
      </c>
      <c r="D322">
        <v>1</v>
      </c>
      <c r="G322" s="66" t="s">
        <v>22</v>
      </c>
      <c r="H322">
        <v>1</v>
      </c>
    </row>
    <row r="323" spans="3:8" x14ac:dyDescent="0.25">
      <c r="C323" t="s">
        <v>22</v>
      </c>
      <c r="D323">
        <v>1</v>
      </c>
      <c r="G323" s="66" t="s">
        <v>30</v>
      </c>
      <c r="H323">
        <v>1</v>
      </c>
    </row>
    <row r="324" spans="3:8" x14ac:dyDescent="0.25">
      <c r="C324" t="s">
        <v>7</v>
      </c>
      <c r="D324">
        <v>1</v>
      </c>
      <c r="G324" s="66" t="s">
        <v>18</v>
      </c>
      <c r="H324">
        <v>1</v>
      </c>
    </row>
    <row r="325" spans="3:8" x14ac:dyDescent="0.25">
      <c r="C325" t="s">
        <v>10</v>
      </c>
      <c r="D325">
        <v>1</v>
      </c>
      <c r="G325" s="66" t="s">
        <v>9</v>
      </c>
      <c r="H325">
        <v>1</v>
      </c>
    </row>
    <row r="326" spans="3:8" x14ac:dyDescent="0.25">
      <c r="C326" t="s">
        <v>16</v>
      </c>
      <c r="D326">
        <v>1</v>
      </c>
      <c r="G326" s="66" t="s">
        <v>24</v>
      </c>
      <c r="H326">
        <v>1</v>
      </c>
    </row>
    <row r="327" spans="3:8" x14ac:dyDescent="0.25">
      <c r="C327" t="s">
        <v>22</v>
      </c>
      <c r="D327">
        <v>1</v>
      </c>
      <c r="G327" s="66" t="s">
        <v>18</v>
      </c>
      <c r="H327">
        <v>1</v>
      </c>
    </row>
    <row r="328" spans="3:8" x14ac:dyDescent="0.25">
      <c r="C328" t="s">
        <v>24</v>
      </c>
      <c r="D328">
        <v>1</v>
      </c>
      <c r="G328" s="66" t="s">
        <v>12</v>
      </c>
      <c r="H328">
        <v>1</v>
      </c>
    </row>
    <row r="329" spans="3:8" x14ac:dyDescent="0.25">
      <c r="C329" t="s">
        <v>38</v>
      </c>
      <c r="D329">
        <v>1</v>
      </c>
      <c r="G329" s="66" t="s">
        <v>39</v>
      </c>
      <c r="H329">
        <v>1</v>
      </c>
    </row>
    <row r="330" spans="3:8" x14ac:dyDescent="0.25">
      <c r="C330" t="s">
        <v>11</v>
      </c>
      <c r="D330">
        <v>1</v>
      </c>
      <c r="G330" s="66" t="s">
        <v>29</v>
      </c>
      <c r="H330">
        <v>1</v>
      </c>
    </row>
    <row r="331" spans="3:8" x14ac:dyDescent="0.25">
      <c r="C331" t="s">
        <v>40</v>
      </c>
      <c r="D331">
        <v>1</v>
      </c>
      <c r="G331" s="66" t="s">
        <v>24</v>
      </c>
      <c r="H331">
        <v>1</v>
      </c>
    </row>
    <row r="332" spans="3:8" x14ac:dyDescent="0.25">
      <c r="C332" t="s">
        <v>38</v>
      </c>
      <c r="D332">
        <v>1</v>
      </c>
      <c r="G332" s="66" t="s">
        <v>31</v>
      </c>
      <c r="H332">
        <v>1</v>
      </c>
    </row>
    <row r="333" spans="3:8" x14ac:dyDescent="0.25">
      <c r="C333" t="s">
        <v>33</v>
      </c>
      <c r="D333">
        <v>1</v>
      </c>
      <c r="G333" s="66" t="s">
        <v>16</v>
      </c>
      <c r="H333">
        <v>1</v>
      </c>
    </row>
    <row r="334" spans="3:8" x14ac:dyDescent="0.25">
      <c r="C334" t="s">
        <v>35</v>
      </c>
      <c r="D334">
        <v>1</v>
      </c>
      <c r="G334" s="66" t="s">
        <v>31</v>
      </c>
      <c r="H334">
        <v>1</v>
      </c>
    </row>
    <row r="335" spans="3:8" x14ac:dyDescent="0.25">
      <c r="C335" t="s">
        <v>8</v>
      </c>
      <c r="D335">
        <v>1</v>
      </c>
      <c r="G335" s="66" t="s">
        <v>19</v>
      </c>
      <c r="H335">
        <v>1</v>
      </c>
    </row>
    <row r="336" spans="3:8" x14ac:dyDescent="0.25">
      <c r="C336" t="s">
        <v>29</v>
      </c>
      <c r="D336">
        <v>1</v>
      </c>
      <c r="G336" s="66" t="s">
        <v>16</v>
      </c>
      <c r="H336">
        <v>1</v>
      </c>
    </row>
    <row r="337" spans="3:8" x14ac:dyDescent="0.25">
      <c r="C337" t="s">
        <v>7</v>
      </c>
      <c r="D337">
        <v>1</v>
      </c>
      <c r="G337" s="66" t="s">
        <v>14</v>
      </c>
      <c r="H337">
        <v>1</v>
      </c>
    </row>
    <row r="338" spans="3:8" x14ac:dyDescent="0.25">
      <c r="C338" t="s">
        <v>39</v>
      </c>
      <c r="D338">
        <v>1</v>
      </c>
      <c r="G338" s="66" t="s">
        <v>38</v>
      </c>
      <c r="H338">
        <v>1</v>
      </c>
    </row>
    <row r="339" spans="3:8" x14ac:dyDescent="0.25">
      <c r="C339" t="s">
        <v>13</v>
      </c>
      <c r="D339">
        <v>1</v>
      </c>
      <c r="G339" s="66" t="s">
        <v>32</v>
      </c>
      <c r="H339">
        <v>1</v>
      </c>
    </row>
    <row r="340" spans="3:8" x14ac:dyDescent="0.25">
      <c r="C340" t="s">
        <v>38</v>
      </c>
      <c r="D340">
        <v>1</v>
      </c>
      <c r="G340" s="66" t="s">
        <v>11</v>
      </c>
      <c r="H340">
        <v>1</v>
      </c>
    </row>
    <row r="341" spans="3:8" x14ac:dyDescent="0.25">
      <c r="C341" t="s">
        <v>7</v>
      </c>
      <c r="D341">
        <v>1</v>
      </c>
      <c r="G341" s="66" t="s">
        <v>37</v>
      </c>
      <c r="H341">
        <v>1</v>
      </c>
    </row>
    <row r="342" spans="3:8" x14ac:dyDescent="0.25">
      <c r="C342" t="s">
        <v>13</v>
      </c>
      <c r="D342">
        <v>1</v>
      </c>
      <c r="G342" s="66" t="s">
        <v>25</v>
      </c>
      <c r="H342">
        <v>1</v>
      </c>
    </row>
    <row r="343" spans="3:8" x14ac:dyDescent="0.25">
      <c r="C343" t="s">
        <v>12</v>
      </c>
      <c r="D343">
        <v>1</v>
      </c>
      <c r="G343" s="66" t="s">
        <v>12</v>
      </c>
      <c r="H343">
        <v>1</v>
      </c>
    </row>
    <row r="344" spans="3:8" x14ac:dyDescent="0.25">
      <c r="C344" t="s">
        <v>25</v>
      </c>
      <c r="D344">
        <v>1</v>
      </c>
      <c r="G344" s="66" t="s">
        <v>39</v>
      </c>
      <c r="H344">
        <v>1</v>
      </c>
    </row>
    <row r="345" spans="3:8" x14ac:dyDescent="0.25">
      <c r="C345" t="s">
        <v>21</v>
      </c>
      <c r="D345">
        <v>1</v>
      </c>
      <c r="G345" s="66" t="s">
        <v>25</v>
      </c>
      <c r="H345">
        <v>1</v>
      </c>
    </row>
    <row r="346" spans="3:8" x14ac:dyDescent="0.25">
      <c r="C346" t="s">
        <v>36</v>
      </c>
      <c r="D346">
        <v>1</v>
      </c>
      <c r="G346" s="66" t="s">
        <v>9</v>
      </c>
      <c r="H346">
        <v>1</v>
      </c>
    </row>
    <row r="347" spans="3:8" x14ac:dyDescent="0.25">
      <c r="C347" t="s">
        <v>21</v>
      </c>
      <c r="D347">
        <v>1</v>
      </c>
      <c r="G347" s="66" t="s">
        <v>12</v>
      </c>
      <c r="H347">
        <v>1</v>
      </c>
    </row>
    <row r="348" spans="3:8" x14ac:dyDescent="0.25">
      <c r="C348" t="s">
        <v>30</v>
      </c>
      <c r="D348">
        <v>1</v>
      </c>
      <c r="G348" s="66" t="s">
        <v>39</v>
      </c>
      <c r="H348">
        <v>1</v>
      </c>
    </row>
    <row r="349" spans="3:8" x14ac:dyDescent="0.25">
      <c r="C349" t="s">
        <v>40</v>
      </c>
      <c r="D349">
        <v>1</v>
      </c>
      <c r="G349" s="66" t="s">
        <v>37</v>
      </c>
      <c r="H349">
        <v>1</v>
      </c>
    </row>
    <row r="350" spans="3:8" x14ac:dyDescent="0.25">
      <c r="C350" t="s">
        <v>11</v>
      </c>
      <c r="D350">
        <v>1</v>
      </c>
      <c r="G350" s="66" t="s">
        <v>26</v>
      </c>
      <c r="H350">
        <v>1</v>
      </c>
    </row>
    <row r="351" spans="3:8" x14ac:dyDescent="0.25">
      <c r="C351" t="s">
        <v>37</v>
      </c>
      <c r="D351">
        <v>1</v>
      </c>
      <c r="G351" s="66" t="s">
        <v>28</v>
      </c>
      <c r="H351">
        <v>1</v>
      </c>
    </row>
    <row r="352" spans="3:8" x14ac:dyDescent="0.25">
      <c r="C352" t="s">
        <v>19</v>
      </c>
      <c r="D352">
        <v>1</v>
      </c>
      <c r="G352" s="66" t="s">
        <v>32</v>
      </c>
      <c r="H352">
        <v>1</v>
      </c>
    </row>
    <row r="353" spans="3:8" x14ac:dyDescent="0.25">
      <c r="C353" t="s">
        <v>20</v>
      </c>
      <c r="D353">
        <v>1</v>
      </c>
      <c r="G353" s="66" t="s">
        <v>37</v>
      </c>
      <c r="H353">
        <v>1</v>
      </c>
    </row>
    <row r="354" spans="3:8" x14ac:dyDescent="0.25">
      <c r="C354" t="s">
        <v>17</v>
      </c>
      <c r="D354">
        <v>1</v>
      </c>
      <c r="G354" s="66" t="s">
        <v>13</v>
      </c>
      <c r="H354">
        <v>1</v>
      </c>
    </row>
    <row r="355" spans="3:8" x14ac:dyDescent="0.25">
      <c r="C355" t="s">
        <v>25</v>
      </c>
      <c r="D355">
        <v>1</v>
      </c>
      <c r="G355" s="66" t="s">
        <v>32</v>
      </c>
      <c r="H355">
        <v>1</v>
      </c>
    </row>
    <row r="356" spans="3:8" x14ac:dyDescent="0.25">
      <c r="C356" t="s">
        <v>26</v>
      </c>
      <c r="D356">
        <v>1</v>
      </c>
      <c r="G356" s="66" t="s">
        <v>27</v>
      </c>
      <c r="H356">
        <v>1</v>
      </c>
    </row>
    <row r="357" spans="3:8" x14ac:dyDescent="0.25">
      <c r="C357" t="s">
        <v>37</v>
      </c>
      <c r="D357">
        <v>1</v>
      </c>
      <c r="G357" s="66" t="s">
        <v>37</v>
      </c>
      <c r="H357">
        <v>1</v>
      </c>
    </row>
    <row r="358" spans="3:8" x14ac:dyDescent="0.25">
      <c r="C358" t="s">
        <v>26</v>
      </c>
      <c r="D358">
        <v>1</v>
      </c>
      <c r="G358" s="66" t="s">
        <v>36</v>
      </c>
      <c r="H358">
        <v>1</v>
      </c>
    </row>
    <row r="359" spans="3:8" x14ac:dyDescent="0.25">
      <c r="C359" t="s">
        <v>38</v>
      </c>
      <c r="D359">
        <v>1</v>
      </c>
      <c r="G359" s="66" t="s">
        <v>8</v>
      </c>
      <c r="H359">
        <v>1</v>
      </c>
    </row>
    <row r="360" spans="3:8" x14ac:dyDescent="0.25">
      <c r="C360" t="s">
        <v>39</v>
      </c>
      <c r="D360">
        <v>1</v>
      </c>
      <c r="G360" s="66" t="s">
        <v>34</v>
      </c>
      <c r="H360">
        <v>1</v>
      </c>
    </row>
    <row r="361" spans="3:8" x14ac:dyDescent="0.25">
      <c r="C361" t="s">
        <v>25</v>
      </c>
      <c r="D361">
        <v>1</v>
      </c>
      <c r="G361" s="66" t="s">
        <v>40</v>
      </c>
      <c r="H361">
        <v>1</v>
      </c>
    </row>
    <row r="362" spans="3:8" x14ac:dyDescent="0.25">
      <c r="C362" t="s">
        <v>23</v>
      </c>
      <c r="D362">
        <v>1</v>
      </c>
      <c r="G362" s="66" t="s">
        <v>37</v>
      </c>
      <c r="H362">
        <v>1</v>
      </c>
    </row>
    <row r="363" spans="3:8" x14ac:dyDescent="0.25">
      <c r="C363" t="s">
        <v>21</v>
      </c>
      <c r="D363">
        <v>1</v>
      </c>
      <c r="G363" s="66" t="s">
        <v>25</v>
      </c>
      <c r="H363">
        <v>1</v>
      </c>
    </row>
    <row r="364" spans="3:8" x14ac:dyDescent="0.25">
      <c r="C364" t="s">
        <v>35</v>
      </c>
      <c r="D364">
        <v>1</v>
      </c>
      <c r="G364" s="66" t="s">
        <v>39</v>
      </c>
      <c r="H364">
        <v>1</v>
      </c>
    </row>
    <row r="365" spans="3:8" x14ac:dyDescent="0.25">
      <c r="C365" t="s">
        <v>10</v>
      </c>
      <c r="D365">
        <v>1</v>
      </c>
      <c r="G365" s="66" t="s">
        <v>21</v>
      </c>
      <c r="H365">
        <v>1</v>
      </c>
    </row>
    <row r="366" spans="3:8" x14ac:dyDescent="0.25">
      <c r="C366" t="s">
        <v>21</v>
      </c>
      <c r="D366">
        <v>1</v>
      </c>
      <c r="G366" s="66" t="s">
        <v>27</v>
      </c>
      <c r="H366">
        <v>1</v>
      </c>
    </row>
    <row r="367" spans="3:8" x14ac:dyDescent="0.25">
      <c r="C367" t="s">
        <v>33</v>
      </c>
      <c r="D367">
        <v>1</v>
      </c>
      <c r="G367" s="66" t="s">
        <v>38</v>
      </c>
      <c r="H367">
        <v>1</v>
      </c>
    </row>
    <row r="368" spans="3:8" x14ac:dyDescent="0.25">
      <c r="C368" t="s">
        <v>9</v>
      </c>
      <c r="D368">
        <v>1</v>
      </c>
      <c r="G368" s="66" t="s">
        <v>30</v>
      </c>
      <c r="H368">
        <v>1</v>
      </c>
    </row>
    <row r="369" spans="3:8" x14ac:dyDescent="0.25">
      <c r="C369" t="s">
        <v>9</v>
      </c>
      <c r="D369">
        <v>1</v>
      </c>
      <c r="G369" s="66" t="s">
        <v>37</v>
      </c>
      <c r="H369">
        <v>1</v>
      </c>
    </row>
    <row r="370" spans="3:8" x14ac:dyDescent="0.25">
      <c r="C370" t="s">
        <v>18</v>
      </c>
      <c r="D370">
        <v>1</v>
      </c>
    </row>
    <row r="371" spans="3:8" x14ac:dyDescent="0.25">
      <c r="C371" t="s">
        <v>30</v>
      </c>
      <c r="D371">
        <v>1</v>
      </c>
    </row>
    <row r="372" spans="3:8" x14ac:dyDescent="0.25">
      <c r="C372" t="s">
        <v>25</v>
      </c>
      <c r="D372">
        <v>1</v>
      </c>
    </row>
    <row r="373" spans="3:8" x14ac:dyDescent="0.25">
      <c r="C373" t="s">
        <v>23</v>
      </c>
      <c r="D373">
        <v>1</v>
      </c>
    </row>
    <row r="374" spans="3:8" x14ac:dyDescent="0.25">
      <c r="C374" t="s">
        <v>26</v>
      </c>
      <c r="D374">
        <v>1</v>
      </c>
    </row>
    <row r="375" spans="3:8" x14ac:dyDescent="0.25">
      <c r="C375" t="s">
        <v>26</v>
      </c>
      <c r="D375">
        <v>1</v>
      </c>
    </row>
    <row r="376" spans="3:8" x14ac:dyDescent="0.25">
      <c r="C376" t="s">
        <v>15</v>
      </c>
      <c r="D376">
        <v>1</v>
      </c>
    </row>
    <row r="377" spans="3:8" x14ac:dyDescent="0.25">
      <c r="C377" t="s">
        <v>31</v>
      </c>
      <c r="D377">
        <v>1</v>
      </c>
    </row>
    <row r="378" spans="3:8" x14ac:dyDescent="0.25">
      <c r="C378" t="s">
        <v>32</v>
      </c>
      <c r="D378">
        <v>1</v>
      </c>
    </row>
    <row r="379" spans="3:8" x14ac:dyDescent="0.25">
      <c r="C379" t="s">
        <v>39</v>
      </c>
      <c r="D379">
        <v>1</v>
      </c>
    </row>
    <row r="380" spans="3:8" x14ac:dyDescent="0.25">
      <c r="C380" t="s">
        <v>19</v>
      </c>
      <c r="D380">
        <v>1</v>
      </c>
    </row>
    <row r="381" spans="3:8" x14ac:dyDescent="0.25">
      <c r="C381" t="s">
        <v>27</v>
      </c>
      <c r="D381">
        <v>1</v>
      </c>
    </row>
    <row r="382" spans="3:8" x14ac:dyDescent="0.25">
      <c r="C382" t="s">
        <v>13</v>
      </c>
      <c r="D382">
        <v>1</v>
      </c>
    </row>
    <row r="383" spans="3:8" x14ac:dyDescent="0.25">
      <c r="C383" t="s">
        <v>35</v>
      </c>
      <c r="D383">
        <v>1</v>
      </c>
    </row>
    <row r="384" spans="3:8" x14ac:dyDescent="0.25">
      <c r="C384" t="s">
        <v>29</v>
      </c>
      <c r="D384">
        <v>1</v>
      </c>
    </row>
    <row r="385" spans="3:4" x14ac:dyDescent="0.25">
      <c r="C385" t="s">
        <v>22</v>
      </c>
      <c r="D385">
        <v>1</v>
      </c>
    </row>
    <row r="386" spans="3:4" x14ac:dyDescent="0.25">
      <c r="C386" t="s">
        <v>18</v>
      </c>
      <c r="D386">
        <v>1</v>
      </c>
    </row>
    <row r="387" spans="3:4" x14ac:dyDescent="0.25">
      <c r="C387" t="s">
        <v>24</v>
      </c>
      <c r="D387">
        <v>1</v>
      </c>
    </row>
    <row r="388" spans="3:4" x14ac:dyDescent="0.25">
      <c r="C388" t="s">
        <v>27</v>
      </c>
      <c r="D388">
        <v>1</v>
      </c>
    </row>
    <row r="389" spans="3:4" x14ac:dyDescent="0.25">
      <c r="C389" t="s">
        <v>14</v>
      </c>
      <c r="D389">
        <v>1</v>
      </c>
    </row>
    <row r="390" spans="3:4" x14ac:dyDescent="0.25">
      <c r="C390" t="s">
        <v>7</v>
      </c>
      <c r="D390">
        <v>1</v>
      </c>
    </row>
  </sheetData>
  <phoneticPr fontId="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F77B5-F556-46B7-AD50-B7C22C6C736F}">
  <dimension ref="A3:B39"/>
  <sheetViews>
    <sheetView topLeftCell="A8" workbookViewId="0">
      <selection activeCell="A4" sqref="A4:B37"/>
    </sheetView>
  </sheetViews>
  <sheetFormatPr baseColWidth="10" defaultRowHeight="15" x14ac:dyDescent="0.25"/>
  <cols>
    <col min="1" max="1" width="44.7109375" bestFit="1" customWidth="1"/>
    <col min="2" max="2" width="14.140625" bestFit="1" customWidth="1"/>
  </cols>
  <sheetData>
    <row r="3" spans="1:2" x14ac:dyDescent="0.25">
      <c r="A3" s="65" t="s">
        <v>141</v>
      </c>
      <c r="B3" t="s">
        <v>144</v>
      </c>
    </row>
    <row r="4" spans="1:2" x14ac:dyDescent="0.25">
      <c r="A4" s="12" t="s">
        <v>30</v>
      </c>
      <c r="B4" s="58">
        <v>7</v>
      </c>
    </row>
    <row r="5" spans="1:2" x14ac:dyDescent="0.25">
      <c r="A5" s="12" t="s">
        <v>37</v>
      </c>
      <c r="B5" s="58">
        <v>7</v>
      </c>
    </row>
    <row r="6" spans="1:2" x14ac:dyDescent="0.25">
      <c r="A6" s="12" t="s">
        <v>27</v>
      </c>
      <c r="B6" s="58">
        <v>5</v>
      </c>
    </row>
    <row r="7" spans="1:2" x14ac:dyDescent="0.25">
      <c r="A7" s="12" t="s">
        <v>8</v>
      </c>
      <c r="B7" s="58">
        <v>10</v>
      </c>
    </row>
    <row r="8" spans="1:2" x14ac:dyDescent="0.25">
      <c r="A8" s="12" t="s">
        <v>20</v>
      </c>
      <c r="B8" s="58">
        <v>7</v>
      </c>
    </row>
    <row r="9" spans="1:2" x14ac:dyDescent="0.25">
      <c r="A9" s="12" t="s">
        <v>24</v>
      </c>
      <c r="B9" s="58">
        <v>12</v>
      </c>
    </row>
    <row r="10" spans="1:2" x14ac:dyDescent="0.25">
      <c r="A10" s="12" t="s">
        <v>18</v>
      </c>
      <c r="B10" s="58">
        <v>9</v>
      </c>
    </row>
    <row r="11" spans="1:2" x14ac:dyDescent="0.25">
      <c r="A11" s="12" t="s">
        <v>33</v>
      </c>
      <c r="B11" s="58">
        <v>7</v>
      </c>
    </row>
    <row r="12" spans="1:2" x14ac:dyDescent="0.25">
      <c r="A12" s="12" t="s">
        <v>10</v>
      </c>
      <c r="B12" s="58">
        <v>7</v>
      </c>
    </row>
    <row r="13" spans="1:2" x14ac:dyDescent="0.25">
      <c r="A13" s="12" t="s">
        <v>29</v>
      </c>
      <c r="B13" s="58">
        <v>3</v>
      </c>
    </row>
    <row r="14" spans="1:2" x14ac:dyDescent="0.25">
      <c r="A14" s="12" t="s">
        <v>39</v>
      </c>
      <c r="B14" s="58">
        <v>11</v>
      </c>
    </row>
    <row r="15" spans="1:2" x14ac:dyDescent="0.25">
      <c r="A15" s="12" t="s">
        <v>34</v>
      </c>
      <c r="B15" s="58">
        <v>8</v>
      </c>
    </row>
    <row r="16" spans="1:2" x14ac:dyDescent="0.25">
      <c r="A16" s="12" t="s">
        <v>7</v>
      </c>
      <c r="B16" s="58">
        <v>15</v>
      </c>
    </row>
    <row r="17" spans="1:2" x14ac:dyDescent="0.25">
      <c r="A17" s="12" t="s">
        <v>40</v>
      </c>
      <c r="B17" s="58">
        <v>3</v>
      </c>
    </row>
    <row r="18" spans="1:2" x14ac:dyDescent="0.25">
      <c r="A18" s="12" t="s">
        <v>19</v>
      </c>
      <c r="B18" s="58">
        <v>11</v>
      </c>
    </row>
    <row r="19" spans="1:2" x14ac:dyDescent="0.25">
      <c r="A19" s="12" t="s">
        <v>36</v>
      </c>
      <c r="B19" s="58">
        <v>4</v>
      </c>
    </row>
    <row r="20" spans="1:2" x14ac:dyDescent="0.25">
      <c r="A20" s="12" t="s">
        <v>14</v>
      </c>
      <c r="B20" s="58">
        <v>9</v>
      </c>
    </row>
    <row r="21" spans="1:2" x14ac:dyDescent="0.25">
      <c r="A21" s="12" t="s">
        <v>35</v>
      </c>
      <c r="B21" s="58">
        <v>6</v>
      </c>
    </row>
    <row r="22" spans="1:2" x14ac:dyDescent="0.25">
      <c r="A22" s="12" t="s">
        <v>26</v>
      </c>
      <c r="B22" s="58">
        <v>8</v>
      </c>
    </row>
    <row r="23" spans="1:2" x14ac:dyDescent="0.25">
      <c r="A23" s="12" t="s">
        <v>17</v>
      </c>
      <c r="B23" s="58">
        <v>8</v>
      </c>
    </row>
    <row r="24" spans="1:2" x14ac:dyDescent="0.25">
      <c r="A24" s="12" t="s">
        <v>32</v>
      </c>
      <c r="B24" s="58">
        <v>11</v>
      </c>
    </row>
    <row r="25" spans="1:2" x14ac:dyDescent="0.25">
      <c r="A25" s="12" t="s">
        <v>28</v>
      </c>
      <c r="B25" s="58">
        <v>7</v>
      </c>
    </row>
    <row r="26" spans="1:2" x14ac:dyDescent="0.25">
      <c r="A26" s="12" t="s">
        <v>25</v>
      </c>
      <c r="B26" s="58">
        <v>5</v>
      </c>
    </row>
    <row r="27" spans="1:2" x14ac:dyDescent="0.25">
      <c r="A27" s="12" t="s">
        <v>12</v>
      </c>
      <c r="B27" s="58">
        <v>12</v>
      </c>
    </row>
    <row r="28" spans="1:2" x14ac:dyDescent="0.25">
      <c r="A28" s="12" t="s">
        <v>9</v>
      </c>
      <c r="B28" s="58">
        <v>7</v>
      </c>
    </row>
    <row r="29" spans="1:2" x14ac:dyDescent="0.25">
      <c r="A29" s="12" t="s">
        <v>23</v>
      </c>
      <c r="B29" s="58">
        <v>9</v>
      </c>
    </row>
    <row r="30" spans="1:2" x14ac:dyDescent="0.25">
      <c r="A30" s="12" t="s">
        <v>13</v>
      </c>
      <c r="B30" s="58">
        <v>10</v>
      </c>
    </row>
    <row r="31" spans="1:2" x14ac:dyDescent="0.25">
      <c r="A31" s="12" t="s">
        <v>15</v>
      </c>
      <c r="B31" s="58">
        <v>7</v>
      </c>
    </row>
    <row r="32" spans="1:2" x14ac:dyDescent="0.25">
      <c r="A32" s="12" t="s">
        <v>21</v>
      </c>
      <c r="B32" s="58">
        <v>12</v>
      </c>
    </row>
    <row r="33" spans="1:2" x14ac:dyDescent="0.25">
      <c r="A33" s="12" t="s">
        <v>38</v>
      </c>
      <c r="B33" s="58">
        <v>6</v>
      </c>
    </row>
    <row r="34" spans="1:2" x14ac:dyDescent="0.25">
      <c r="A34" s="12" t="s">
        <v>16</v>
      </c>
      <c r="B34" s="58">
        <v>9</v>
      </c>
    </row>
    <row r="35" spans="1:2" x14ac:dyDescent="0.25">
      <c r="A35" s="12" t="s">
        <v>11</v>
      </c>
      <c r="B35" s="58">
        <v>12</v>
      </c>
    </row>
    <row r="36" spans="1:2" x14ac:dyDescent="0.25">
      <c r="A36" s="12" t="s">
        <v>31</v>
      </c>
      <c r="B36" s="58">
        <v>8</v>
      </c>
    </row>
    <row r="37" spans="1:2" x14ac:dyDescent="0.25">
      <c r="A37" s="12" t="s">
        <v>22</v>
      </c>
      <c r="B37" s="58">
        <v>5</v>
      </c>
    </row>
    <row r="38" spans="1:2" x14ac:dyDescent="0.25">
      <c r="A38" s="12" t="s">
        <v>142</v>
      </c>
      <c r="B38" s="58"/>
    </row>
    <row r="39" spans="1:2" x14ac:dyDescent="0.25">
      <c r="A39" s="12" t="s">
        <v>143</v>
      </c>
      <c r="B39" s="58">
        <v>277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BF0CA-F3D9-477C-A9D0-DD54895954D2}">
  <dimension ref="C1:L279"/>
  <sheetViews>
    <sheetView workbookViewId="0">
      <selection activeCell="F2" sqref="F2"/>
    </sheetView>
  </sheetViews>
  <sheetFormatPr baseColWidth="10" defaultRowHeight="15" x14ac:dyDescent="0.25"/>
  <cols>
    <col min="3" max="3" width="44.7109375" bestFit="1" customWidth="1"/>
  </cols>
  <sheetData>
    <row r="1" spans="3:12" x14ac:dyDescent="0.25">
      <c r="D1">
        <v>2025</v>
      </c>
      <c r="E1">
        <v>2024</v>
      </c>
    </row>
    <row r="2" spans="3:12" x14ac:dyDescent="0.25">
      <c r="C2" t="s">
        <v>30</v>
      </c>
      <c r="D2">
        <v>7</v>
      </c>
      <c r="E2">
        <v>7</v>
      </c>
      <c r="F2">
        <f>D2-E2</f>
        <v>0</v>
      </c>
      <c r="H2" t="s">
        <v>2</v>
      </c>
      <c r="I2" t="s">
        <v>140</v>
      </c>
      <c r="K2" t="s">
        <v>30</v>
      </c>
      <c r="L2">
        <v>7</v>
      </c>
    </row>
    <row r="3" spans="3:12" x14ac:dyDescent="0.25">
      <c r="C3" t="s">
        <v>37</v>
      </c>
      <c r="D3">
        <v>7</v>
      </c>
      <c r="E3">
        <v>7</v>
      </c>
      <c r="F3">
        <f t="shared" ref="F3:F35" si="0">D3-E3</f>
        <v>0</v>
      </c>
      <c r="H3" t="s">
        <v>39</v>
      </c>
      <c r="I3">
        <v>1</v>
      </c>
      <c r="K3" t="s">
        <v>37</v>
      </c>
      <c r="L3">
        <v>7</v>
      </c>
    </row>
    <row r="4" spans="3:12" x14ac:dyDescent="0.25">
      <c r="C4" t="s">
        <v>27</v>
      </c>
      <c r="D4">
        <v>6</v>
      </c>
      <c r="E4">
        <v>5</v>
      </c>
      <c r="F4">
        <f t="shared" si="0"/>
        <v>1</v>
      </c>
      <c r="H4" t="s">
        <v>28</v>
      </c>
      <c r="I4">
        <v>1</v>
      </c>
      <c r="K4" t="s">
        <v>27</v>
      </c>
      <c r="L4">
        <v>5</v>
      </c>
    </row>
    <row r="5" spans="3:12" x14ac:dyDescent="0.25">
      <c r="C5" t="s">
        <v>8</v>
      </c>
      <c r="D5">
        <v>11</v>
      </c>
      <c r="E5">
        <v>10</v>
      </c>
      <c r="F5">
        <f t="shared" si="0"/>
        <v>1</v>
      </c>
      <c r="H5" t="s">
        <v>38</v>
      </c>
      <c r="I5">
        <v>1</v>
      </c>
      <c r="K5" t="s">
        <v>8</v>
      </c>
      <c r="L5">
        <v>10</v>
      </c>
    </row>
    <row r="6" spans="3:12" x14ac:dyDescent="0.25">
      <c r="C6" t="s">
        <v>20</v>
      </c>
      <c r="D6">
        <v>7</v>
      </c>
      <c r="E6">
        <v>7</v>
      </c>
      <c r="F6">
        <f t="shared" si="0"/>
        <v>0</v>
      </c>
      <c r="H6" t="s">
        <v>7</v>
      </c>
      <c r="I6">
        <v>1</v>
      </c>
      <c r="K6" t="s">
        <v>20</v>
      </c>
      <c r="L6">
        <v>7</v>
      </c>
    </row>
    <row r="7" spans="3:12" x14ac:dyDescent="0.25">
      <c r="C7" t="s">
        <v>24</v>
      </c>
      <c r="D7">
        <v>10</v>
      </c>
      <c r="E7">
        <v>12</v>
      </c>
      <c r="F7">
        <f t="shared" si="0"/>
        <v>-2</v>
      </c>
      <c r="H7" t="s">
        <v>20</v>
      </c>
      <c r="I7">
        <v>1</v>
      </c>
      <c r="K7" t="s">
        <v>24</v>
      </c>
      <c r="L7">
        <v>12</v>
      </c>
    </row>
    <row r="8" spans="3:12" x14ac:dyDescent="0.25">
      <c r="C8" t="s">
        <v>18</v>
      </c>
      <c r="D8">
        <v>7</v>
      </c>
      <c r="E8">
        <v>9</v>
      </c>
      <c r="F8">
        <f t="shared" si="0"/>
        <v>-2</v>
      </c>
      <c r="H8" t="s">
        <v>14</v>
      </c>
      <c r="I8">
        <v>1</v>
      </c>
      <c r="K8" t="s">
        <v>18</v>
      </c>
      <c r="L8">
        <v>9</v>
      </c>
    </row>
    <row r="9" spans="3:12" x14ac:dyDescent="0.25">
      <c r="C9" t="s">
        <v>33</v>
      </c>
      <c r="D9">
        <v>4</v>
      </c>
      <c r="E9">
        <v>7</v>
      </c>
      <c r="F9">
        <f t="shared" si="0"/>
        <v>-3</v>
      </c>
      <c r="H9" t="s">
        <v>14</v>
      </c>
      <c r="I9">
        <v>1</v>
      </c>
      <c r="K9" t="s">
        <v>33</v>
      </c>
      <c r="L9">
        <v>7</v>
      </c>
    </row>
    <row r="10" spans="3:12" x14ac:dyDescent="0.25">
      <c r="C10" t="s">
        <v>10</v>
      </c>
      <c r="D10">
        <v>8</v>
      </c>
      <c r="E10">
        <v>7</v>
      </c>
      <c r="F10">
        <f t="shared" si="0"/>
        <v>1</v>
      </c>
      <c r="H10" t="s">
        <v>27</v>
      </c>
      <c r="I10">
        <v>1</v>
      </c>
      <c r="K10" t="s">
        <v>10</v>
      </c>
      <c r="L10">
        <v>7</v>
      </c>
    </row>
    <row r="11" spans="3:12" x14ac:dyDescent="0.25">
      <c r="C11" t="s">
        <v>29</v>
      </c>
      <c r="D11">
        <v>1</v>
      </c>
      <c r="E11">
        <v>3</v>
      </c>
      <c r="F11">
        <f t="shared" si="0"/>
        <v>-2</v>
      </c>
      <c r="H11" t="s">
        <v>27</v>
      </c>
      <c r="I11">
        <v>1</v>
      </c>
      <c r="K11" t="s">
        <v>29</v>
      </c>
      <c r="L11">
        <v>3</v>
      </c>
    </row>
    <row r="12" spans="3:12" x14ac:dyDescent="0.25">
      <c r="C12" t="s">
        <v>39</v>
      </c>
      <c r="D12">
        <v>7</v>
      </c>
      <c r="E12">
        <v>11</v>
      </c>
      <c r="F12">
        <f t="shared" si="0"/>
        <v>-4</v>
      </c>
      <c r="H12" t="s">
        <v>14</v>
      </c>
      <c r="I12">
        <v>1</v>
      </c>
      <c r="K12" t="s">
        <v>39</v>
      </c>
      <c r="L12">
        <v>11</v>
      </c>
    </row>
    <row r="13" spans="3:12" x14ac:dyDescent="0.25">
      <c r="C13" t="s">
        <v>34</v>
      </c>
      <c r="D13">
        <v>9</v>
      </c>
      <c r="E13">
        <v>8</v>
      </c>
      <c r="F13">
        <f t="shared" si="0"/>
        <v>1</v>
      </c>
      <c r="H13" t="s">
        <v>17</v>
      </c>
      <c r="I13">
        <v>1</v>
      </c>
      <c r="K13" t="s">
        <v>34</v>
      </c>
      <c r="L13">
        <v>8</v>
      </c>
    </row>
    <row r="14" spans="3:12" x14ac:dyDescent="0.25">
      <c r="C14" t="s">
        <v>7</v>
      </c>
      <c r="D14">
        <v>14</v>
      </c>
      <c r="E14">
        <v>15</v>
      </c>
      <c r="F14">
        <f t="shared" si="0"/>
        <v>-1</v>
      </c>
      <c r="H14" t="s">
        <v>28</v>
      </c>
      <c r="I14">
        <v>1</v>
      </c>
      <c r="K14" t="s">
        <v>7</v>
      </c>
      <c r="L14">
        <v>15</v>
      </c>
    </row>
    <row r="15" spans="3:12" x14ac:dyDescent="0.25">
      <c r="C15" t="s">
        <v>40</v>
      </c>
      <c r="D15">
        <v>2</v>
      </c>
      <c r="E15">
        <v>3</v>
      </c>
      <c r="F15">
        <f t="shared" si="0"/>
        <v>-1</v>
      </c>
      <c r="H15" t="s">
        <v>19</v>
      </c>
      <c r="I15">
        <v>1</v>
      </c>
      <c r="K15" t="s">
        <v>40</v>
      </c>
      <c r="L15">
        <v>3</v>
      </c>
    </row>
    <row r="16" spans="3:12" x14ac:dyDescent="0.25">
      <c r="C16" t="s">
        <v>19</v>
      </c>
      <c r="D16">
        <v>10</v>
      </c>
      <c r="E16">
        <v>11</v>
      </c>
      <c r="F16">
        <f t="shared" si="0"/>
        <v>-1</v>
      </c>
      <c r="H16" t="s">
        <v>30</v>
      </c>
      <c r="I16">
        <v>1</v>
      </c>
      <c r="K16" t="s">
        <v>19</v>
      </c>
      <c r="L16">
        <v>11</v>
      </c>
    </row>
    <row r="17" spans="3:12" x14ac:dyDescent="0.25">
      <c r="C17" t="s">
        <v>36</v>
      </c>
      <c r="D17">
        <v>2</v>
      </c>
      <c r="E17">
        <v>4</v>
      </c>
      <c r="F17">
        <f t="shared" si="0"/>
        <v>-2</v>
      </c>
      <c r="H17" t="s">
        <v>19</v>
      </c>
      <c r="I17">
        <v>1</v>
      </c>
      <c r="K17" t="s">
        <v>36</v>
      </c>
      <c r="L17">
        <v>4</v>
      </c>
    </row>
    <row r="18" spans="3:12" x14ac:dyDescent="0.25">
      <c r="C18" t="s">
        <v>14</v>
      </c>
      <c r="D18">
        <v>11</v>
      </c>
      <c r="E18">
        <v>9</v>
      </c>
      <c r="F18">
        <f t="shared" si="0"/>
        <v>2</v>
      </c>
      <c r="H18" t="s">
        <v>12</v>
      </c>
      <c r="I18">
        <v>1</v>
      </c>
      <c r="K18" t="s">
        <v>14</v>
      </c>
      <c r="L18">
        <v>9</v>
      </c>
    </row>
    <row r="19" spans="3:12" x14ac:dyDescent="0.25">
      <c r="C19" t="s">
        <v>35</v>
      </c>
      <c r="D19">
        <v>5</v>
      </c>
      <c r="E19">
        <v>6</v>
      </c>
      <c r="F19">
        <f t="shared" si="0"/>
        <v>-1</v>
      </c>
      <c r="H19" t="s">
        <v>36</v>
      </c>
      <c r="I19">
        <v>1</v>
      </c>
      <c r="K19" t="s">
        <v>35</v>
      </c>
      <c r="L19">
        <v>6</v>
      </c>
    </row>
    <row r="20" spans="3:12" x14ac:dyDescent="0.25">
      <c r="C20" t="s">
        <v>26</v>
      </c>
      <c r="D20">
        <v>10</v>
      </c>
      <c r="E20">
        <v>8</v>
      </c>
      <c r="F20">
        <f t="shared" si="0"/>
        <v>2</v>
      </c>
      <c r="H20" t="s">
        <v>20</v>
      </c>
      <c r="I20">
        <v>1</v>
      </c>
      <c r="K20" t="s">
        <v>26</v>
      </c>
      <c r="L20">
        <v>8</v>
      </c>
    </row>
    <row r="21" spans="3:12" x14ac:dyDescent="0.25">
      <c r="C21" t="s">
        <v>17</v>
      </c>
      <c r="D21">
        <v>5</v>
      </c>
      <c r="E21">
        <v>8</v>
      </c>
      <c r="F21">
        <f t="shared" si="0"/>
        <v>-3</v>
      </c>
      <c r="H21" t="s">
        <v>21</v>
      </c>
      <c r="I21">
        <v>1</v>
      </c>
      <c r="K21" t="s">
        <v>17</v>
      </c>
      <c r="L21">
        <v>8</v>
      </c>
    </row>
    <row r="22" spans="3:12" x14ac:dyDescent="0.25">
      <c r="C22" t="s">
        <v>32</v>
      </c>
      <c r="D22">
        <v>10</v>
      </c>
      <c r="E22">
        <v>11</v>
      </c>
      <c r="F22">
        <f t="shared" si="0"/>
        <v>-1</v>
      </c>
      <c r="H22" t="s">
        <v>32</v>
      </c>
      <c r="I22">
        <v>1</v>
      </c>
      <c r="K22" t="s">
        <v>32</v>
      </c>
      <c r="L22">
        <v>11</v>
      </c>
    </row>
    <row r="23" spans="3:12" x14ac:dyDescent="0.25">
      <c r="C23" t="s">
        <v>28</v>
      </c>
      <c r="D23">
        <v>8</v>
      </c>
      <c r="E23">
        <v>7</v>
      </c>
      <c r="F23">
        <f t="shared" si="0"/>
        <v>1</v>
      </c>
      <c r="H23" t="s">
        <v>24</v>
      </c>
      <c r="I23">
        <v>1</v>
      </c>
      <c r="K23" t="s">
        <v>28</v>
      </c>
      <c r="L23">
        <v>7</v>
      </c>
    </row>
    <row r="24" spans="3:12" x14ac:dyDescent="0.25">
      <c r="C24" t="s">
        <v>25</v>
      </c>
      <c r="D24">
        <v>8</v>
      </c>
      <c r="E24">
        <v>5</v>
      </c>
      <c r="F24">
        <f t="shared" si="0"/>
        <v>3</v>
      </c>
      <c r="H24" t="s">
        <v>24</v>
      </c>
      <c r="I24">
        <v>1</v>
      </c>
      <c r="K24" t="s">
        <v>25</v>
      </c>
      <c r="L24">
        <v>5</v>
      </c>
    </row>
    <row r="25" spans="3:12" x14ac:dyDescent="0.25">
      <c r="C25" t="s">
        <v>12</v>
      </c>
      <c r="D25">
        <v>12</v>
      </c>
      <c r="E25">
        <v>12</v>
      </c>
      <c r="F25">
        <f t="shared" si="0"/>
        <v>0</v>
      </c>
      <c r="H25" t="s">
        <v>7</v>
      </c>
      <c r="I25">
        <v>1</v>
      </c>
      <c r="K25" t="s">
        <v>12</v>
      </c>
      <c r="L25">
        <v>12</v>
      </c>
    </row>
    <row r="26" spans="3:12" x14ac:dyDescent="0.25">
      <c r="C26" t="s">
        <v>9</v>
      </c>
      <c r="D26">
        <v>6</v>
      </c>
      <c r="E26">
        <v>7</v>
      </c>
      <c r="F26">
        <f t="shared" si="0"/>
        <v>-1</v>
      </c>
      <c r="H26" t="s">
        <v>11</v>
      </c>
      <c r="I26">
        <v>1</v>
      </c>
      <c r="K26" t="s">
        <v>9</v>
      </c>
      <c r="L26">
        <v>7</v>
      </c>
    </row>
    <row r="27" spans="3:12" x14ac:dyDescent="0.25">
      <c r="C27" t="s">
        <v>23</v>
      </c>
      <c r="D27">
        <v>8</v>
      </c>
      <c r="E27">
        <v>9</v>
      </c>
      <c r="F27">
        <f t="shared" si="0"/>
        <v>-1</v>
      </c>
      <c r="H27" t="s">
        <v>24</v>
      </c>
      <c r="I27">
        <v>1</v>
      </c>
      <c r="K27" t="s">
        <v>23</v>
      </c>
      <c r="L27">
        <v>9</v>
      </c>
    </row>
    <row r="28" spans="3:12" x14ac:dyDescent="0.25">
      <c r="C28" t="s">
        <v>13</v>
      </c>
      <c r="D28">
        <v>8</v>
      </c>
      <c r="E28">
        <v>10</v>
      </c>
      <c r="F28">
        <f t="shared" si="0"/>
        <v>-2</v>
      </c>
      <c r="H28" t="s">
        <v>18</v>
      </c>
      <c r="I28">
        <v>1</v>
      </c>
      <c r="K28" t="s">
        <v>13</v>
      </c>
      <c r="L28">
        <v>10</v>
      </c>
    </row>
    <row r="29" spans="3:12" x14ac:dyDescent="0.25">
      <c r="C29" t="s">
        <v>15</v>
      </c>
      <c r="D29">
        <v>7</v>
      </c>
      <c r="E29">
        <v>7</v>
      </c>
      <c r="F29">
        <f t="shared" si="0"/>
        <v>0</v>
      </c>
      <c r="H29" t="s">
        <v>13</v>
      </c>
      <c r="I29">
        <v>1</v>
      </c>
      <c r="K29" t="s">
        <v>15</v>
      </c>
      <c r="L29">
        <v>7</v>
      </c>
    </row>
    <row r="30" spans="3:12" x14ac:dyDescent="0.25">
      <c r="C30" t="s">
        <v>21</v>
      </c>
      <c r="D30">
        <v>10</v>
      </c>
      <c r="E30">
        <v>12</v>
      </c>
      <c r="F30">
        <f t="shared" si="0"/>
        <v>-2</v>
      </c>
      <c r="H30" t="s">
        <v>38</v>
      </c>
      <c r="I30">
        <v>1</v>
      </c>
      <c r="K30" t="s">
        <v>21</v>
      </c>
      <c r="L30">
        <v>12</v>
      </c>
    </row>
    <row r="31" spans="3:12" x14ac:dyDescent="0.25">
      <c r="C31" t="s">
        <v>38</v>
      </c>
      <c r="D31">
        <v>7</v>
      </c>
      <c r="E31">
        <v>6</v>
      </c>
      <c r="F31">
        <f t="shared" si="0"/>
        <v>1</v>
      </c>
      <c r="H31" t="s">
        <v>11</v>
      </c>
      <c r="I31">
        <v>1</v>
      </c>
      <c r="K31" t="s">
        <v>38</v>
      </c>
      <c r="L31">
        <v>6</v>
      </c>
    </row>
    <row r="32" spans="3:12" x14ac:dyDescent="0.25">
      <c r="C32" t="s">
        <v>16</v>
      </c>
      <c r="D32">
        <v>9</v>
      </c>
      <c r="E32">
        <v>9</v>
      </c>
      <c r="F32">
        <f t="shared" si="0"/>
        <v>0</v>
      </c>
      <c r="H32" t="s">
        <v>28</v>
      </c>
      <c r="I32">
        <v>1</v>
      </c>
      <c r="K32" t="s">
        <v>16</v>
      </c>
      <c r="L32">
        <v>9</v>
      </c>
    </row>
    <row r="33" spans="3:12" x14ac:dyDescent="0.25">
      <c r="C33" t="s">
        <v>11</v>
      </c>
      <c r="D33">
        <v>10</v>
      </c>
      <c r="E33">
        <v>12</v>
      </c>
      <c r="F33">
        <f t="shared" si="0"/>
        <v>-2</v>
      </c>
      <c r="H33" t="s">
        <v>7</v>
      </c>
      <c r="I33">
        <v>1</v>
      </c>
      <c r="K33" t="s">
        <v>11</v>
      </c>
      <c r="L33">
        <v>12</v>
      </c>
    </row>
    <row r="34" spans="3:12" x14ac:dyDescent="0.25">
      <c r="C34" t="s">
        <v>31</v>
      </c>
      <c r="D34">
        <v>4</v>
      </c>
      <c r="E34">
        <v>8</v>
      </c>
      <c r="F34">
        <f t="shared" si="0"/>
        <v>-4</v>
      </c>
      <c r="H34" t="s">
        <v>23</v>
      </c>
      <c r="I34">
        <v>1</v>
      </c>
      <c r="K34" t="s">
        <v>31</v>
      </c>
      <c r="L34">
        <v>8</v>
      </c>
    </row>
    <row r="35" spans="3:12" x14ac:dyDescent="0.25">
      <c r="C35" t="s">
        <v>22</v>
      </c>
      <c r="D35">
        <v>4</v>
      </c>
      <c r="E35">
        <v>5</v>
      </c>
      <c r="F35">
        <f t="shared" si="0"/>
        <v>-1</v>
      </c>
      <c r="H35" t="s">
        <v>20</v>
      </c>
      <c r="I35">
        <v>1</v>
      </c>
      <c r="K35" t="s">
        <v>22</v>
      </c>
      <c r="L35">
        <v>5</v>
      </c>
    </row>
    <row r="36" spans="3:12" x14ac:dyDescent="0.25">
      <c r="H36" t="s">
        <v>11</v>
      </c>
      <c r="I36">
        <v>1</v>
      </c>
    </row>
    <row r="37" spans="3:12" x14ac:dyDescent="0.25">
      <c r="H37" t="s">
        <v>39</v>
      </c>
      <c r="I37">
        <v>1</v>
      </c>
    </row>
    <row r="38" spans="3:12" x14ac:dyDescent="0.25">
      <c r="H38" t="s">
        <v>21</v>
      </c>
      <c r="I38">
        <v>1</v>
      </c>
    </row>
    <row r="39" spans="3:12" x14ac:dyDescent="0.25">
      <c r="H39" t="s">
        <v>12</v>
      </c>
      <c r="I39">
        <v>1</v>
      </c>
    </row>
    <row r="40" spans="3:12" x14ac:dyDescent="0.25">
      <c r="H40" t="s">
        <v>9</v>
      </c>
      <c r="I40">
        <v>1</v>
      </c>
    </row>
    <row r="41" spans="3:12" x14ac:dyDescent="0.25">
      <c r="H41" t="s">
        <v>35</v>
      </c>
      <c r="I41">
        <v>1</v>
      </c>
    </row>
    <row r="42" spans="3:12" x14ac:dyDescent="0.25">
      <c r="H42" t="s">
        <v>33</v>
      </c>
      <c r="I42">
        <v>1</v>
      </c>
    </row>
    <row r="43" spans="3:12" x14ac:dyDescent="0.25">
      <c r="H43" t="s">
        <v>34</v>
      </c>
      <c r="I43">
        <v>1</v>
      </c>
    </row>
    <row r="44" spans="3:12" x14ac:dyDescent="0.25">
      <c r="H44" t="s">
        <v>17</v>
      </c>
      <c r="I44">
        <v>1</v>
      </c>
    </row>
    <row r="45" spans="3:12" x14ac:dyDescent="0.25">
      <c r="H45" t="s">
        <v>13</v>
      </c>
      <c r="I45">
        <v>1</v>
      </c>
    </row>
    <row r="46" spans="3:12" x14ac:dyDescent="0.25">
      <c r="H46" t="s">
        <v>37</v>
      </c>
      <c r="I46">
        <v>1</v>
      </c>
    </row>
    <row r="47" spans="3:12" x14ac:dyDescent="0.25">
      <c r="H47" t="s">
        <v>31</v>
      </c>
      <c r="I47">
        <v>1</v>
      </c>
    </row>
    <row r="48" spans="3:12" x14ac:dyDescent="0.25">
      <c r="H48" t="s">
        <v>19</v>
      </c>
      <c r="I48">
        <v>1</v>
      </c>
    </row>
    <row r="49" spans="8:9" x14ac:dyDescent="0.25">
      <c r="H49" t="s">
        <v>19</v>
      </c>
      <c r="I49">
        <v>1</v>
      </c>
    </row>
    <row r="50" spans="8:9" x14ac:dyDescent="0.25">
      <c r="H50" t="s">
        <v>33</v>
      </c>
      <c r="I50">
        <v>1</v>
      </c>
    </row>
    <row r="51" spans="8:9" x14ac:dyDescent="0.25">
      <c r="H51" t="s">
        <v>22</v>
      </c>
      <c r="I51">
        <v>1</v>
      </c>
    </row>
    <row r="52" spans="8:9" x14ac:dyDescent="0.25">
      <c r="H52" t="s">
        <v>7</v>
      </c>
      <c r="I52">
        <v>1</v>
      </c>
    </row>
    <row r="53" spans="8:9" x14ac:dyDescent="0.25">
      <c r="H53" t="s">
        <v>23</v>
      </c>
      <c r="I53">
        <v>1</v>
      </c>
    </row>
    <row r="54" spans="8:9" x14ac:dyDescent="0.25">
      <c r="H54" t="s">
        <v>15</v>
      </c>
      <c r="I54">
        <v>1</v>
      </c>
    </row>
    <row r="55" spans="8:9" x14ac:dyDescent="0.25">
      <c r="H55" t="s">
        <v>18</v>
      </c>
      <c r="I55">
        <v>1</v>
      </c>
    </row>
    <row r="56" spans="8:9" x14ac:dyDescent="0.25">
      <c r="H56" t="s">
        <v>24</v>
      </c>
      <c r="I56">
        <v>1</v>
      </c>
    </row>
    <row r="57" spans="8:9" x14ac:dyDescent="0.25">
      <c r="H57" t="s">
        <v>32</v>
      </c>
      <c r="I57">
        <v>1</v>
      </c>
    </row>
    <row r="58" spans="8:9" x14ac:dyDescent="0.25">
      <c r="H58" t="s">
        <v>21</v>
      </c>
      <c r="I58">
        <v>1</v>
      </c>
    </row>
    <row r="59" spans="8:9" x14ac:dyDescent="0.25">
      <c r="H59" t="s">
        <v>28</v>
      </c>
      <c r="I59">
        <v>1</v>
      </c>
    </row>
    <row r="60" spans="8:9" x14ac:dyDescent="0.25">
      <c r="H60" t="s">
        <v>28</v>
      </c>
      <c r="I60">
        <v>1</v>
      </c>
    </row>
    <row r="61" spans="8:9" x14ac:dyDescent="0.25">
      <c r="H61" t="s">
        <v>10</v>
      </c>
      <c r="I61">
        <v>1</v>
      </c>
    </row>
    <row r="62" spans="8:9" x14ac:dyDescent="0.25">
      <c r="H62" t="s">
        <v>11</v>
      </c>
      <c r="I62">
        <v>1</v>
      </c>
    </row>
    <row r="63" spans="8:9" x14ac:dyDescent="0.25">
      <c r="H63" t="s">
        <v>14</v>
      </c>
      <c r="I63">
        <v>1</v>
      </c>
    </row>
    <row r="64" spans="8:9" x14ac:dyDescent="0.25">
      <c r="H64" t="s">
        <v>24</v>
      </c>
      <c r="I64">
        <v>1</v>
      </c>
    </row>
    <row r="65" spans="8:9" x14ac:dyDescent="0.25">
      <c r="H65" t="s">
        <v>15</v>
      </c>
      <c r="I65">
        <v>1</v>
      </c>
    </row>
    <row r="66" spans="8:9" x14ac:dyDescent="0.25">
      <c r="H66" t="s">
        <v>18</v>
      </c>
      <c r="I66">
        <v>1</v>
      </c>
    </row>
    <row r="67" spans="8:9" x14ac:dyDescent="0.25">
      <c r="H67" t="s">
        <v>8</v>
      </c>
      <c r="I67">
        <v>1</v>
      </c>
    </row>
    <row r="68" spans="8:9" x14ac:dyDescent="0.25">
      <c r="H68" t="s">
        <v>23</v>
      </c>
      <c r="I68">
        <v>1</v>
      </c>
    </row>
    <row r="69" spans="8:9" x14ac:dyDescent="0.25">
      <c r="H69" t="s">
        <v>32</v>
      </c>
      <c r="I69">
        <v>1</v>
      </c>
    </row>
    <row r="70" spans="8:9" x14ac:dyDescent="0.25">
      <c r="H70" t="s">
        <v>31</v>
      </c>
      <c r="I70">
        <v>1</v>
      </c>
    </row>
    <row r="71" spans="8:9" x14ac:dyDescent="0.25">
      <c r="H71" t="s">
        <v>33</v>
      </c>
      <c r="I71">
        <v>1</v>
      </c>
    </row>
    <row r="72" spans="8:9" x14ac:dyDescent="0.25">
      <c r="H72" t="s">
        <v>27</v>
      </c>
      <c r="I72">
        <v>1</v>
      </c>
    </row>
    <row r="73" spans="8:9" x14ac:dyDescent="0.25">
      <c r="H73" t="s">
        <v>31</v>
      </c>
      <c r="I73">
        <v>1</v>
      </c>
    </row>
    <row r="74" spans="8:9" x14ac:dyDescent="0.25">
      <c r="H74" t="s">
        <v>26</v>
      </c>
      <c r="I74">
        <v>1</v>
      </c>
    </row>
    <row r="75" spans="8:9" x14ac:dyDescent="0.25">
      <c r="H75" t="s">
        <v>35</v>
      </c>
      <c r="I75">
        <v>1</v>
      </c>
    </row>
    <row r="76" spans="8:9" x14ac:dyDescent="0.25">
      <c r="H76" t="s">
        <v>24</v>
      </c>
      <c r="I76">
        <v>1</v>
      </c>
    </row>
    <row r="77" spans="8:9" x14ac:dyDescent="0.25">
      <c r="H77" t="s">
        <v>7</v>
      </c>
      <c r="I77">
        <v>1</v>
      </c>
    </row>
    <row r="78" spans="8:9" x14ac:dyDescent="0.25">
      <c r="H78" t="s">
        <v>21</v>
      </c>
      <c r="I78">
        <v>1</v>
      </c>
    </row>
    <row r="79" spans="8:9" x14ac:dyDescent="0.25">
      <c r="H79" t="s">
        <v>12</v>
      </c>
      <c r="I79">
        <v>1</v>
      </c>
    </row>
    <row r="80" spans="8:9" x14ac:dyDescent="0.25">
      <c r="H80" t="s">
        <v>8</v>
      </c>
      <c r="I80">
        <v>1</v>
      </c>
    </row>
    <row r="81" spans="8:9" x14ac:dyDescent="0.25">
      <c r="H81" t="s">
        <v>33</v>
      </c>
      <c r="I81">
        <v>1</v>
      </c>
    </row>
    <row r="82" spans="8:9" x14ac:dyDescent="0.25">
      <c r="H82" t="s">
        <v>20</v>
      </c>
      <c r="I82">
        <v>1</v>
      </c>
    </row>
    <row r="83" spans="8:9" x14ac:dyDescent="0.25">
      <c r="H83" t="s">
        <v>17</v>
      </c>
      <c r="I83">
        <v>1</v>
      </c>
    </row>
    <row r="84" spans="8:9" x14ac:dyDescent="0.25">
      <c r="H84" t="s">
        <v>37</v>
      </c>
      <c r="I84">
        <v>1</v>
      </c>
    </row>
    <row r="85" spans="8:9" x14ac:dyDescent="0.25">
      <c r="H85" t="s">
        <v>20</v>
      </c>
      <c r="I85">
        <v>1</v>
      </c>
    </row>
    <row r="86" spans="8:9" x14ac:dyDescent="0.25">
      <c r="H86" t="s">
        <v>14</v>
      </c>
      <c r="I86">
        <v>1</v>
      </c>
    </row>
    <row r="87" spans="8:9" x14ac:dyDescent="0.25">
      <c r="H87" t="s">
        <v>31</v>
      </c>
      <c r="I87">
        <v>1</v>
      </c>
    </row>
    <row r="88" spans="8:9" x14ac:dyDescent="0.25">
      <c r="H88" t="s">
        <v>13</v>
      </c>
      <c r="I88">
        <v>1</v>
      </c>
    </row>
    <row r="89" spans="8:9" x14ac:dyDescent="0.25">
      <c r="H89" t="s">
        <v>30</v>
      </c>
      <c r="I89">
        <v>1</v>
      </c>
    </row>
    <row r="90" spans="8:9" x14ac:dyDescent="0.25">
      <c r="H90" t="s">
        <v>34</v>
      </c>
      <c r="I90">
        <v>1</v>
      </c>
    </row>
    <row r="91" spans="8:9" x14ac:dyDescent="0.25">
      <c r="H91" t="s">
        <v>9</v>
      </c>
      <c r="I91">
        <v>1</v>
      </c>
    </row>
    <row r="92" spans="8:9" x14ac:dyDescent="0.25">
      <c r="H92" t="s">
        <v>15</v>
      </c>
      <c r="I92">
        <v>1</v>
      </c>
    </row>
    <row r="93" spans="8:9" x14ac:dyDescent="0.25">
      <c r="H93" t="s">
        <v>34</v>
      </c>
      <c r="I93">
        <v>1</v>
      </c>
    </row>
    <row r="94" spans="8:9" x14ac:dyDescent="0.25">
      <c r="H94" t="s">
        <v>32</v>
      </c>
      <c r="I94">
        <v>1</v>
      </c>
    </row>
    <row r="95" spans="8:9" x14ac:dyDescent="0.25">
      <c r="H95" t="s">
        <v>16</v>
      </c>
      <c r="I95">
        <v>1</v>
      </c>
    </row>
    <row r="96" spans="8:9" x14ac:dyDescent="0.25">
      <c r="H96" t="s">
        <v>19</v>
      </c>
      <c r="I96">
        <v>1</v>
      </c>
    </row>
    <row r="97" spans="8:9" x14ac:dyDescent="0.25">
      <c r="H97" t="s">
        <v>23</v>
      </c>
      <c r="I97">
        <v>1</v>
      </c>
    </row>
    <row r="98" spans="8:9" x14ac:dyDescent="0.25">
      <c r="H98" t="s">
        <v>39</v>
      </c>
      <c r="I98">
        <v>1</v>
      </c>
    </row>
    <row r="99" spans="8:9" x14ac:dyDescent="0.25">
      <c r="H99" t="s">
        <v>21</v>
      </c>
      <c r="I99">
        <v>1</v>
      </c>
    </row>
    <row r="100" spans="8:9" x14ac:dyDescent="0.25">
      <c r="H100" t="s">
        <v>8</v>
      </c>
      <c r="I100">
        <v>1</v>
      </c>
    </row>
    <row r="101" spans="8:9" x14ac:dyDescent="0.25">
      <c r="H101" t="s">
        <v>35</v>
      </c>
      <c r="I101">
        <v>1</v>
      </c>
    </row>
    <row r="102" spans="8:9" x14ac:dyDescent="0.25">
      <c r="H102" t="s">
        <v>16</v>
      </c>
      <c r="I102">
        <v>1</v>
      </c>
    </row>
    <row r="103" spans="8:9" x14ac:dyDescent="0.25">
      <c r="H103" t="s">
        <v>11</v>
      </c>
      <c r="I103">
        <v>1</v>
      </c>
    </row>
    <row r="104" spans="8:9" x14ac:dyDescent="0.25">
      <c r="H104" t="s">
        <v>11</v>
      </c>
      <c r="I104">
        <v>1</v>
      </c>
    </row>
    <row r="105" spans="8:9" x14ac:dyDescent="0.25">
      <c r="H105" t="s">
        <v>9</v>
      </c>
      <c r="I105">
        <v>1</v>
      </c>
    </row>
    <row r="106" spans="8:9" x14ac:dyDescent="0.25">
      <c r="H106" t="s">
        <v>28</v>
      </c>
      <c r="I106">
        <v>1</v>
      </c>
    </row>
    <row r="107" spans="8:9" x14ac:dyDescent="0.25">
      <c r="H107" t="s">
        <v>17</v>
      </c>
      <c r="I107">
        <v>1</v>
      </c>
    </row>
    <row r="108" spans="8:9" x14ac:dyDescent="0.25">
      <c r="H108" t="s">
        <v>34</v>
      </c>
      <c r="I108">
        <v>1</v>
      </c>
    </row>
    <row r="109" spans="8:9" x14ac:dyDescent="0.25">
      <c r="H109" t="s">
        <v>12</v>
      </c>
      <c r="I109">
        <v>1</v>
      </c>
    </row>
    <row r="110" spans="8:9" x14ac:dyDescent="0.25">
      <c r="H110" t="s">
        <v>37</v>
      </c>
      <c r="I110">
        <v>1</v>
      </c>
    </row>
    <row r="111" spans="8:9" x14ac:dyDescent="0.25">
      <c r="H111" t="s">
        <v>9</v>
      </c>
      <c r="I111">
        <v>1</v>
      </c>
    </row>
    <row r="112" spans="8:9" x14ac:dyDescent="0.25">
      <c r="H112" t="s">
        <v>25</v>
      </c>
      <c r="I112">
        <v>1</v>
      </c>
    </row>
    <row r="113" spans="8:9" x14ac:dyDescent="0.25">
      <c r="H113" t="s">
        <v>12</v>
      </c>
      <c r="I113">
        <v>1</v>
      </c>
    </row>
    <row r="114" spans="8:9" x14ac:dyDescent="0.25">
      <c r="H114" t="s">
        <v>10</v>
      </c>
      <c r="I114">
        <v>1</v>
      </c>
    </row>
    <row r="115" spans="8:9" x14ac:dyDescent="0.25">
      <c r="H115" t="s">
        <v>24</v>
      </c>
      <c r="I115">
        <v>1</v>
      </c>
    </row>
    <row r="116" spans="8:9" x14ac:dyDescent="0.25">
      <c r="H116" t="s">
        <v>22</v>
      </c>
      <c r="I116">
        <v>1</v>
      </c>
    </row>
    <row r="117" spans="8:9" x14ac:dyDescent="0.25">
      <c r="H117" t="s">
        <v>18</v>
      </c>
      <c r="I117">
        <v>1</v>
      </c>
    </row>
    <row r="118" spans="8:9" x14ac:dyDescent="0.25">
      <c r="H118" t="s">
        <v>9</v>
      </c>
      <c r="I118">
        <v>1</v>
      </c>
    </row>
    <row r="119" spans="8:9" x14ac:dyDescent="0.25">
      <c r="H119" t="s">
        <v>18</v>
      </c>
      <c r="I119">
        <v>1</v>
      </c>
    </row>
    <row r="120" spans="8:9" x14ac:dyDescent="0.25">
      <c r="H120" t="s">
        <v>14</v>
      </c>
      <c r="I120">
        <v>1</v>
      </c>
    </row>
    <row r="121" spans="8:9" x14ac:dyDescent="0.25">
      <c r="H121" t="s">
        <v>7</v>
      </c>
      <c r="I121">
        <v>1</v>
      </c>
    </row>
    <row r="122" spans="8:9" x14ac:dyDescent="0.25">
      <c r="H122" t="s">
        <v>13</v>
      </c>
      <c r="I122">
        <v>1</v>
      </c>
    </row>
    <row r="123" spans="8:9" x14ac:dyDescent="0.25">
      <c r="H123" t="s">
        <v>32</v>
      </c>
      <c r="I123">
        <v>1</v>
      </c>
    </row>
    <row r="124" spans="8:9" x14ac:dyDescent="0.25">
      <c r="H124" t="s">
        <v>26</v>
      </c>
      <c r="I124">
        <v>1</v>
      </c>
    </row>
    <row r="125" spans="8:9" x14ac:dyDescent="0.25">
      <c r="H125" t="s">
        <v>7</v>
      </c>
      <c r="I125">
        <v>1</v>
      </c>
    </row>
    <row r="126" spans="8:9" x14ac:dyDescent="0.25">
      <c r="H126" t="s">
        <v>21</v>
      </c>
      <c r="I126">
        <v>1</v>
      </c>
    </row>
    <row r="127" spans="8:9" x14ac:dyDescent="0.25">
      <c r="H127" t="s">
        <v>12</v>
      </c>
      <c r="I127">
        <v>1</v>
      </c>
    </row>
    <row r="128" spans="8:9" x14ac:dyDescent="0.25">
      <c r="H128" t="s">
        <v>28</v>
      </c>
      <c r="I128">
        <v>1</v>
      </c>
    </row>
    <row r="129" spans="8:9" x14ac:dyDescent="0.25">
      <c r="H129" t="s">
        <v>30</v>
      </c>
      <c r="I129">
        <v>1</v>
      </c>
    </row>
    <row r="130" spans="8:9" x14ac:dyDescent="0.25">
      <c r="H130" t="s">
        <v>23</v>
      </c>
      <c r="I130">
        <v>1</v>
      </c>
    </row>
    <row r="131" spans="8:9" x14ac:dyDescent="0.25">
      <c r="H131" t="s">
        <v>12</v>
      </c>
      <c r="I131">
        <v>1</v>
      </c>
    </row>
    <row r="132" spans="8:9" x14ac:dyDescent="0.25">
      <c r="H132" t="s">
        <v>37</v>
      </c>
      <c r="I132">
        <v>1</v>
      </c>
    </row>
    <row r="133" spans="8:9" x14ac:dyDescent="0.25">
      <c r="H133" t="s">
        <v>17</v>
      </c>
      <c r="I133">
        <v>1</v>
      </c>
    </row>
    <row r="134" spans="8:9" x14ac:dyDescent="0.25">
      <c r="H134" t="s">
        <v>26</v>
      </c>
      <c r="I134">
        <v>1</v>
      </c>
    </row>
    <row r="135" spans="8:9" x14ac:dyDescent="0.25">
      <c r="H135" t="s">
        <v>8</v>
      </c>
      <c r="I135">
        <v>1</v>
      </c>
    </row>
    <row r="136" spans="8:9" x14ac:dyDescent="0.25">
      <c r="H136" t="s">
        <v>7</v>
      </c>
      <c r="I136">
        <v>1</v>
      </c>
    </row>
    <row r="137" spans="8:9" x14ac:dyDescent="0.25">
      <c r="H137" t="s">
        <v>19</v>
      </c>
      <c r="I137">
        <v>1</v>
      </c>
    </row>
    <row r="138" spans="8:9" x14ac:dyDescent="0.25">
      <c r="H138" t="s">
        <v>11</v>
      </c>
      <c r="I138">
        <v>1</v>
      </c>
    </row>
    <row r="139" spans="8:9" x14ac:dyDescent="0.25">
      <c r="H139" t="s">
        <v>38</v>
      </c>
      <c r="I139">
        <v>1</v>
      </c>
    </row>
    <row r="140" spans="8:9" x14ac:dyDescent="0.25">
      <c r="H140" t="s">
        <v>9</v>
      </c>
      <c r="I140">
        <v>1</v>
      </c>
    </row>
    <row r="141" spans="8:9" x14ac:dyDescent="0.25">
      <c r="H141" t="s">
        <v>19</v>
      </c>
      <c r="I141">
        <v>1</v>
      </c>
    </row>
    <row r="142" spans="8:9" x14ac:dyDescent="0.25">
      <c r="H142" t="s">
        <v>12</v>
      </c>
      <c r="I142">
        <v>1</v>
      </c>
    </row>
    <row r="143" spans="8:9" x14ac:dyDescent="0.25">
      <c r="H143" t="s">
        <v>32</v>
      </c>
      <c r="I143">
        <v>1</v>
      </c>
    </row>
    <row r="144" spans="8:9" x14ac:dyDescent="0.25">
      <c r="H144" t="s">
        <v>10</v>
      </c>
      <c r="I144">
        <v>1</v>
      </c>
    </row>
    <row r="145" spans="8:9" x14ac:dyDescent="0.25">
      <c r="H145" t="s">
        <v>39</v>
      </c>
      <c r="I145">
        <v>1</v>
      </c>
    </row>
    <row r="146" spans="8:9" x14ac:dyDescent="0.25">
      <c r="H146" t="s">
        <v>19</v>
      </c>
      <c r="I146">
        <v>1</v>
      </c>
    </row>
    <row r="147" spans="8:9" x14ac:dyDescent="0.25">
      <c r="H147" t="s">
        <v>31</v>
      </c>
      <c r="I147">
        <v>1</v>
      </c>
    </row>
    <row r="148" spans="8:9" x14ac:dyDescent="0.25">
      <c r="H148" t="s">
        <v>12</v>
      </c>
      <c r="I148">
        <v>1</v>
      </c>
    </row>
    <row r="149" spans="8:9" x14ac:dyDescent="0.25">
      <c r="H149" t="s">
        <v>29</v>
      </c>
      <c r="I149">
        <v>1</v>
      </c>
    </row>
    <row r="150" spans="8:9" x14ac:dyDescent="0.25">
      <c r="H150" t="s">
        <v>40</v>
      </c>
      <c r="I150">
        <v>1</v>
      </c>
    </row>
    <row r="151" spans="8:9" x14ac:dyDescent="0.25">
      <c r="H151" t="s">
        <v>16</v>
      </c>
      <c r="I151">
        <v>1</v>
      </c>
    </row>
    <row r="152" spans="8:9" x14ac:dyDescent="0.25">
      <c r="H152" t="s">
        <v>34</v>
      </c>
      <c r="I152">
        <v>1</v>
      </c>
    </row>
    <row r="153" spans="8:9" x14ac:dyDescent="0.25">
      <c r="H153" t="s">
        <v>24</v>
      </c>
      <c r="I153">
        <v>1</v>
      </c>
    </row>
    <row r="154" spans="8:9" x14ac:dyDescent="0.25">
      <c r="H154" t="s">
        <v>16</v>
      </c>
      <c r="I154">
        <v>1</v>
      </c>
    </row>
    <row r="155" spans="8:9" x14ac:dyDescent="0.25">
      <c r="H155" t="s">
        <v>12</v>
      </c>
      <c r="I155">
        <v>1</v>
      </c>
    </row>
    <row r="156" spans="8:9" x14ac:dyDescent="0.25">
      <c r="H156" t="s">
        <v>34</v>
      </c>
      <c r="I156">
        <v>1</v>
      </c>
    </row>
    <row r="157" spans="8:9" x14ac:dyDescent="0.25">
      <c r="H157" t="s">
        <v>13</v>
      </c>
      <c r="I157">
        <v>1</v>
      </c>
    </row>
    <row r="158" spans="8:9" x14ac:dyDescent="0.25">
      <c r="H158" t="s">
        <v>7</v>
      </c>
      <c r="I158">
        <v>1</v>
      </c>
    </row>
    <row r="159" spans="8:9" x14ac:dyDescent="0.25">
      <c r="H159" t="s">
        <v>19</v>
      </c>
      <c r="I159">
        <v>1</v>
      </c>
    </row>
    <row r="160" spans="8:9" x14ac:dyDescent="0.25">
      <c r="H160" t="s">
        <v>37</v>
      </c>
      <c r="I160">
        <v>1</v>
      </c>
    </row>
    <row r="161" spans="8:9" x14ac:dyDescent="0.25">
      <c r="H161" t="s">
        <v>7</v>
      </c>
      <c r="I161">
        <v>1</v>
      </c>
    </row>
    <row r="162" spans="8:9" x14ac:dyDescent="0.25">
      <c r="H162" t="s">
        <v>29</v>
      </c>
      <c r="I162">
        <v>1</v>
      </c>
    </row>
    <row r="163" spans="8:9" x14ac:dyDescent="0.25">
      <c r="H163" t="s">
        <v>35</v>
      </c>
      <c r="I163">
        <v>1</v>
      </c>
    </row>
    <row r="164" spans="8:9" x14ac:dyDescent="0.25">
      <c r="H164" t="s">
        <v>33</v>
      </c>
      <c r="I164">
        <v>1</v>
      </c>
    </row>
    <row r="165" spans="8:9" x14ac:dyDescent="0.25">
      <c r="H165" t="s">
        <v>32</v>
      </c>
      <c r="I165">
        <v>1</v>
      </c>
    </row>
    <row r="166" spans="8:9" x14ac:dyDescent="0.25">
      <c r="H166" t="s">
        <v>21</v>
      </c>
      <c r="I166">
        <v>1</v>
      </c>
    </row>
    <row r="167" spans="8:9" x14ac:dyDescent="0.25">
      <c r="H167" t="s">
        <v>10</v>
      </c>
      <c r="I167">
        <v>1</v>
      </c>
    </row>
    <row r="168" spans="8:9" x14ac:dyDescent="0.25">
      <c r="H168" t="s">
        <v>7</v>
      </c>
      <c r="I168">
        <v>1</v>
      </c>
    </row>
    <row r="169" spans="8:9" x14ac:dyDescent="0.25">
      <c r="H169" t="s">
        <v>39</v>
      </c>
      <c r="I169">
        <v>1</v>
      </c>
    </row>
    <row r="170" spans="8:9" x14ac:dyDescent="0.25">
      <c r="H170" t="s">
        <v>39</v>
      </c>
      <c r="I170">
        <v>1</v>
      </c>
    </row>
    <row r="171" spans="8:9" x14ac:dyDescent="0.25">
      <c r="H171" t="s">
        <v>15</v>
      </c>
      <c r="I171">
        <v>1</v>
      </c>
    </row>
    <row r="172" spans="8:9" x14ac:dyDescent="0.25">
      <c r="H172" t="s">
        <v>32</v>
      </c>
      <c r="I172">
        <v>1</v>
      </c>
    </row>
    <row r="173" spans="8:9" x14ac:dyDescent="0.25">
      <c r="H173" t="s">
        <v>30</v>
      </c>
      <c r="I173">
        <v>1</v>
      </c>
    </row>
    <row r="174" spans="8:9" x14ac:dyDescent="0.25">
      <c r="H174" t="s">
        <v>7</v>
      </c>
      <c r="I174">
        <v>1</v>
      </c>
    </row>
    <row r="175" spans="8:9" x14ac:dyDescent="0.25">
      <c r="H175" t="s">
        <v>39</v>
      </c>
      <c r="I175">
        <v>1</v>
      </c>
    </row>
    <row r="176" spans="8:9" x14ac:dyDescent="0.25">
      <c r="H176" t="s">
        <v>25</v>
      </c>
      <c r="I176">
        <v>1</v>
      </c>
    </row>
    <row r="177" spans="8:9" x14ac:dyDescent="0.25">
      <c r="H177" t="s">
        <v>23</v>
      </c>
      <c r="I177">
        <v>1</v>
      </c>
    </row>
    <row r="178" spans="8:9" x14ac:dyDescent="0.25">
      <c r="H178" t="s">
        <v>14</v>
      </c>
      <c r="I178">
        <v>1</v>
      </c>
    </row>
    <row r="179" spans="8:9" x14ac:dyDescent="0.25">
      <c r="H179" t="s">
        <v>16</v>
      </c>
      <c r="I179">
        <v>1</v>
      </c>
    </row>
    <row r="180" spans="8:9" x14ac:dyDescent="0.25">
      <c r="H180" t="s">
        <v>18</v>
      </c>
      <c r="I180">
        <v>1</v>
      </c>
    </row>
    <row r="181" spans="8:9" x14ac:dyDescent="0.25">
      <c r="H181" t="s">
        <v>10</v>
      </c>
      <c r="I181">
        <v>1</v>
      </c>
    </row>
    <row r="182" spans="8:9" x14ac:dyDescent="0.25">
      <c r="H182" t="s">
        <v>7</v>
      </c>
      <c r="I182">
        <v>1</v>
      </c>
    </row>
    <row r="183" spans="8:9" x14ac:dyDescent="0.25">
      <c r="H183" t="s">
        <v>13</v>
      </c>
      <c r="I183">
        <v>1</v>
      </c>
    </row>
    <row r="184" spans="8:9" x14ac:dyDescent="0.25">
      <c r="H184" t="s">
        <v>32</v>
      </c>
      <c r="I184">
        <v>1</v>
      </c>
    </row>
    <row r="185" spans="8:9" x14ac:dyDescent="0.25">
      <c r="H185" t="s">
        <v>11</v>
      </c>
      <c r="I185">
        <v>1</v>
      </c>
    </row>
    <row r="186" spans="8:9" x14ac:dyDescent="0.25">
      <c r="H186" t="s">
        <v>16</v>
      </c>
      <c r="I186">
        <v>1</v>
      </c>
    </row>
    <row r="187" spans="8:9" x14ac:dyDescent="0.25">
      <c r="H187" t="s">
        <v>33</v>
      </c>
      <c r="I187">
        <v>1</v>
      </c>
    </row>
    <row r="188" spans="8:9" x14ac:dyDescent="0.25">
      <c r="H188" t="s">
        <v>23</v>
      </c>
      <c r="I188">
        <v>1</v>
      </c>
    </row>
    <row r="189" spans="8:9" x14ac:dyDescent="0.25">
      <c r="H189" t="s">
        <v>39</v>
      </c>
      <c r="I189">
        <v>1</v>
      </c>
    </row>
    <row r="190" spans="8:9" x14ac:dyDescent="0.25">
      <c r="H190" t="s">
        <v>8</v>
      </c>
      <c r="I190">
        <v>1</v>
      </c>
    </row>
    <row r="191" spans="8:9" x14ac:dyDescent="0.25">
      <c r="H191" t="s">
        <v>36</v>
      </c>
      <c r="I191">
        <v>1</v>
      </c>
    </row>
    <row r="192" spans="8:9" x14ac:dyDescent="0.25">
      <c r="H192" t="s">
        <v>26</v>
      </c>
      <c r="I192">
        <v>1</v>
      </c>
    </row>
    <row r="193" spans="8:9" x14ac:dyDescent="0.25">
      <c r="H193" t="s">
        <v>10</v>
      </c>
      <c r="I193">
        <v>1</v>
      </c>
    </row>
    <row r="194" spans="8:9" x14ac:dyDescent="0.25">
      <c r="H194" t="s">
        <v>24</v>
      </c>
      <c r="I194">
        <v>1</v>
      </c>
    </row>
    <row r="195" spans="8:9" x14ac:dyDescent="0.25">
      <c r="H195" t="s">
        <v>34</v>
      </c>
      <c r="I195">
        <v>1</v>
      </c>
    </row>
    <row r="196" spans="8:9" x14ac:dyDescent="0.25">
      <c r="H196" t="s">
        <v>8</v>
      </c>
      <c r="I196">
        <v>1</v>
      </c>
    </row>
    <row r="197" spans="8:9" x14ac:dyDescent="0.25">
      <c r="H197" t="s">
        <v>16</v>
      </c>
      <c r="I197">
        <v>1</v>
      </c>
    </row>
    <row r="198" spans="8:9" x14ac:dyDescent="0.25">
      <c r="H198" t="s">
        <v>31</v>
      </c>
      <c r="I198">
        <v>1</v>
      </c>
    </row>
    <row r="199" spans="8:9" x14ac:dyDescent="0.25">
      <c r="H199" t="s">
        <v>18</v>
      </c>
      <c r="I199">
        <v>1</v>
      </c>
    </row>
    <row r="200" spans="8:9" x14ac:dyDescent="0.25">
      <c r="H200" t="s">
        <v>34</v>
      </c>
      <c r="I200">
        <v>1</v>
      </c>
    </row>
    <row r="201" spans="8:9" x14ac:dyDescent="0.25">
      <c r="H201" t="s">
        <v>21</v>
      </c>
      <c r="I201">
        <v>1</v>
      </c>
    </row>
    <row r="202" spans="8:9" x14ac:dyDescent="0.25">
      <c r="H202" t="s">
        <v>11</v>
      </c>
      <c r="I202">
        <v>1</v>
      </c>
    </row>
    <row r="203" spans="8:9" x14ac:dyDescent="0.25">
      <c r="H203" t="s">
        <v>12</v>
      </c>
      <c r="I203">
        <v>1</v>
      </c>
    </row>
    <row r="204" spans="8:9" x14ac:dyDescent="0.25">
      <c r="H204" t="s">
        <v>25</v>
      </c>
      <c r="I204">
        <v>1</v>
      </c>
    </row>
    <row r="205" spans="8:9" x14ac:dyDescent="0.25">
      <c r="H205" t="s">
        <v>30</v>
      </c>
      <c r="I205">
        <v>1</v>
      </c>
    </row>
    <row r="206" spans="8:9" x14ac:dyDescent="0.25">
      <c r="H206" t="s">
        <v>36</v>
      </c>
      <c r="I206">
        <v>1</v>
      </c>
    </row>
    <row r="207" spans="8:9" x14ac:dyDescent="0.25">
      <c r="H207" t="s">
        <v>35</v>
      </c>
      <c r="I207">
        <v>1</v>
      </c>
    </row>
    <row r="208" spans="8:9" x14ac:dyDescent="0.25">
      <c r="H208" t="s">
        <v>8</v>
      </c>
      <c r="I208">
        <v>1</v>
      </c>
    </row>
    <row r="209" spans="8:9" x14ac:dyDescent="0.25">
      <c r="H209" t="s">
        <v>33</v>
      </c>
      <c r="I209">
        <v>1</v>
      </c>
    </row>
    <row r="210" spans="8:9" x14ac:dyDescent="0.25">
      <c r="H210" t="s">
        <v>21</v>
      </c>
      <c r="I210">
        <v>1</v>
      </c>
    </row>
    <row r="211" spans="8:9" x14ac:dyDescent="0.25">
      <c r="H211" t="s">
        <v>32</v>
      </c>
      <c r="I211">
        <v>1</v>
      </c>
    </row>
    <row r="212" spans="8:9" x14ac:dyDescent="0.25">
      <c r="H212" t="s">
        <v>8</v>
      </c>
      <c r="I212">
        <v>1</v>
      </c>
    </row>
    <row r="213" spans="8:9" x14ac:dyDescent="0.25">
      <c r="H213" t="s">
        <v>17</v>
      </c>
      <c r="I213">
        <v>1</v>
      </c>
    </row>
    <row r="214" spans="8:9" x14ac:dyDescent="0.25">
      <c r="H214" t="s">
        <v>24</v>
      </c>
      <c r="I214">
        <v>1</v>
      </c>
    </row>
    <row r="215" spans="8:9" x14ac:dyDescent="0.25">
      <c r="H215" t="s">
        <v>29</v>
      </c>
      <c r="I215">
        <v>1</v>
      </c>
    </row>
    <row r="216" spans="8:9" x14ac:dyDescent="0.25">
      <c r="H216" t="s">
        <v>20</v>
      </c>
      <c r="I216">
        <v>1</v>
      </c>
    </row>
    <row r="217" spans="8:9" x14ac:dyDescent="0.25">
      <c r="H217" t="s">
        <v>16</v>
      </c>
      <c r="I217">
        <v>1</v>
      </c>
    </row>
    <row r="218" spans="8:9" x14ac:dyDescent="0.25">
      <c r="H218" t="s">
        <v>22</v>
      </c>
      <c r="I218">
        <v>1</v>
      </c>
    </row>
    <row r="219" spans="8:9" x14ac:dyDescent="0.25">
      <c r="H219" t="s">
        <v>31</v>
      </c>
      <c r="I219">
        <v>1</v>
      </c>
    </row>
    <row r="220" spans="8:9" x14ac:dyDescent="0.25">
      <c r="H220" t="s">
        <v>11</v>
      </c>
      <c r="I220">
        <v>1</v>
      </c>
    </row>
    <row r="221" spans="8:9" x14ac:dyDescent="0.25">
      <c r="H221" t="s">
        <v>11</v>
      </c>
      <c r="I221">
        <v>1</v>
      </c>
    </row>
    <row r="222" spans="8:9" x14ac:dyDescent="0.25">
      <c r="H222" t="s">
        <v>17</v>
      </c>
      <c r="I222">
        <v>1</v>
      </c>
    </row>
    <row r="223" spans="8:9" x14ac:dyDescent="0.25">
      <c r="H223" t="s">
        <v>15</v>
      </c>
      <c r="I223">
        <v>1</v>
      </c>
    </row>
    <row r="224" spans="8:9" x14ac:dyDescent="0.25">
      <c r="H224" t="s">
        <v>39</v>
      </c>
      <c r="I224">
        <v>1</v>
      </c>
    </row>
    <row r="225" spans="8:9" x14ac:dyDescent="0.25">
      <c r="H225" t="s">
        <v>37</v>
      </c>
      <c r="I225">
        <v>1</v>
      </c>
    </row>
    <row r="226" spans="8:9" x14ac:dyDescent="0.25">
      <c r="H226" t="s">
        <v>15</v>
      </c>
      <c r="I226">
        <v>1</v>
      </c>
    </row>
    <row r="227" spans="8:9" x14ac:dyDescent="0.25">
      <c r="H227" t="s">
        <v>14</v>
      </c>
      <c r="I227">
        <v>1</v>
      </c>
    </row>
    <row r="228" spans="8:9" x14ac:dyDescent="0.25">
      <c r="H228" t="s">
        <v>13</v>
      </c>
      <c r="I228">
        <v>1</v>
      </c>
    </row>
    <row r="229" spans="8:9" x14ac:dyDescent="0.25">
      <c r="H229" t="s">
        <v>18</v>
      </c>
      <c r="I229">
        <v>1</v>
      </c>
    </row>
    <row r="230" spans="8:9" x14ac:dyDescent="0.25">
      <c r="H230" t="s">
        <v>30</v>
      </c>
      <c r="I230">
        <v>1</v>
      </c>
    </row>
    <row r="231" spans="8:9" x14ac:dyDescent="0.25">
      <c r="H231" t="s">
        <v>22</v>
      </c>
      <c r="I231">
        <v>1</v>
      </c>
    </row>
    <row r="232" spans="8:9" x14ac:dyDescent="0.25">
      <c r="H232" t="s">
        <v>8</v>
      </c>
      <c r="I232">
        <v>1</v>
      </c>
    </row>
    <row r="233" spans="8:9" x14ac:dyDescent="0.25">
      <c r="H233" t="s">
        <v>32</v>
      </c>
      <c r="I233">
        <v>1</v>
      </c>
    </row>
    <row r="234" spans="8:9" x14ac:dyDescent="0.25">
      <c r="H234" t="s">
        <v>10</v>
      </c>
      <c r="I234">
        <v>1</v>
      </c>
    </row>
    <row r="235" spans="8:9" x14ac:dyDescent="0.25">
      <c r="H235" t="s">
        <v>16</v>
      </c>
      <c r="I235">
        <v>1</v>
      </c>
    </row>
    <row r="236" spans="8:9" x14ac:dyDescent="0.25">
      <c r="H236" t="s">
        <v>22</v>
      </c>
      <c r="I236">
        <v>1</v>
      </c>
    </row>
    <row r="237" spans="8:9" x14ac:dyDescent="0.25">
      <c r="H237" t="s">
        <v>24</v>
      </c>
      <c r="I237">
        <v>1</v>
      </c>
    </row>
    <row r="238" spans="8:9" x14ac:dyDescent="0.25">
      <c r="H238" t="s">
        <v>38</v>
      </c>
      <c r="I238">
        <v>1</v>
      </c>
    </row>
    <row r="239" spans="8:9" x14ac:dyDescent="0.25">
      <c r="H239" t="s">
        <v>40</v>
      </c>
      <c r="I239">
        <v>1</v>
      </c>
    </row>
    <row r="240" spans="8:9" x14ac:dyDescent="0.25">
      <c r="H240" t="s">
        <v>38</v>
      </c>
      <c r="I240">
        <v>1</v>
      </c>
    </row>
    <row r="241" spans="8:9" x14ac:dyDescent="0.25">
      <c r="H241" t="s">
        <v>8</v>
      </c>
      <c r="I241">
        <v>1</v>
      </c>
    </row>
    <row r="242" spans="8:9" x14ac:dyDescent="0.25">
      <c r="H242" t="s">
        <v>39</v>
      </c>
      <c r="I242">
        <v>1</v>
      </c>
    </row>
    <row r="243" spans="8:9" x14ac:dyDescent="0.25">
      <c r="H243" t="s">
        <v>13</v>
      </c>
      <c r="I243">
        <v>1</v>
      </c>
    </row>
    <row r="244" spans="8:9" x14ac:dyDescent="0.25">
      <c r="H244" t="s">
        <v>7</v>
      </c>
      <c r="I244">
        <v>1</v>
      </c>
    </row>
    <row r="245" spans="8:9" x14ac:dyDescent="0.25">
      <c r="H245" t="s">
        <v>13</v>
      </c>
      <c r="I245">
        <v>1</v>
      </c>
    </row>
    <row r="246" spans="8:9" x14ac:dyDescent="0.25">
      <c r="H246" t="s">
        <v>12</v>
      </c>
      <c r="I246">
        <v>1</v>
      </c>
    </row>
    <row r="247" spans="8:9" x14ac:dyDescent="0.25">
      <c r="H247" t="s">
        <v>21</v>
      </c>
      <c r="I247">
        <v>1</v>
      </c>
    </row>
    <row r="248" spans="8:9" x14ac:dyDescent="0.25">
      <c r="H248" t="s">
        <v>36</v>
      </c>
      <c r="I248">
        <v>1</v>
      </c>
    </row>
    <row r="249" spans="8:9" x14ac:dyDescent="0.25">
      <c r="H249" t="s">
        <v>21</v>
      </c>
      <c r="I249">
        <v>1</v>
      </c>
    </row>
    <row r="250" spans="8:9" x14ac:dyDescent="0.25">
      <c r="H250" t="s">
        <v>40</v>
      </c>
      <c r="I250">
        <v>1</v>
      </c>
    </row>
    <row r="251" spans="8:9" x14ac:dyDescent="0.25">
      <c r="H251" t="s">
        <v>11</v>
      </c>
      <c r="I251">
        <v>1</v>
      </c>
    </row>
    <row r="252" spans="8:9" x14ac:dyDescent="0.25">
      <c r="H252" t="s">
        <v>37</v>
      </c>
      <c r="I252">
        <v>1</v>
      </c>
    </row>
    <row r="253" spans="8:9" x14ac:dyDescent="0.25">
      <c r="H253" t="s">
        <v>19</v>
      </c>
      <c r="I253">
        <v>1</v>
      </c>
    </row>
    <row r="254" spans="8:9" x14ac:dyDescent="0.25">
      <c r="H254" t="s">
        <v>20</v>
      </c>
      <c r="I254">
        <v>1</v>
      </c>
    </row>
    <row r="255" spans="8:9" x14ac:dyDescent="0.25">
      <c r="H255" t="s">
        <v>17</v>
      </c>
      <c r="I255">
        <v>1</v>
      </c>
    </row>
    <row r="256" spans="8:9" x14ac:dyDescent="0.25">
      <c r="H256" t="s">
        <v>26</v>
      </c>
      <c r="I256">
        <v>1</v>
      </c>
    </row>
    <row r="257" spans="8:9" x14ac:dyDescent="0.25">
      <c r="H257" t="s">
        <v>26</v>
      </c>
      <c r="I257">
        <v>1</v>
      </c>
    </row>
    <row r="258" spans="8:9" x14ac:dyDescent="0.25">
      <c r="H258" t="s">
        <v>38</v>
      </c>
      <c r="I258">
        <v>1</v>
      </c>
    </row>
    <row r="259" spans="8:9" x14ac:dyDescent="0.25">
      <c r="H259" t="s">
        <v>39</v>
      </c>
      <c r="I259">
        <v>1</v>
      </c>
    </row>
    <row r="260" spans="8:9" x14ac:dyDescent="0.25">
      <c r="H260" t="s">
        <v>25</v>
      </c>
      <c r="I260">
        <v>1</v>
      </c>
    </row>
    <row r="261" spans="8:9" x14ac:dyDescent="0.25">
      <c r="H261" t="s">
        <v>23</v>
      </c>
      <c r="I261">
        <v>1</v>
      </c>
    </row>
    <row r="262" spans="8:9" x14ac:dyDescent="0.25">
      <c r="H262" t="s">
        <v>21</v>
      </c>
      <c r="I262">
        <v>1</v>
      </c>
    </row>
    <row r="263" spans="8:9" x14ac:dyDescent="0.25">
      <c r="H263" t="s">
        <v>35</v>
      </c>
      <c r="I263">
        <v>1</v>
      </c>
    </row>
    <row r="264" spans="8:9" x14ac:dyDescent="0.25">
      <c r="H264" t="s">
        <v>9</v>
      </c>
      <c r="I264">
        <v>1</v>
      </c>
    </row>
    <row r="265" spans="8:9" x14ac:dyDescent="0.25">
      <c r="H265" t="s">
        <v>18</v>
      </c>
      <c r="I265">
        <v>1</v>
      </c>
    </row>
    <row r="266" spans="8:9" x14ac:dyDescent="0.25">
      <c r="H266" t="s">
        <v>30</v>
      </c>
      <c r="I266">
        <v>1</v>
      </c>
    </row>
    <row r="267" spans="8:9" x14ac:dyDescent="0.25">
      <c r="H267" t="s">
        <v>25</v>
      </c>
      <c r="I267">
        <v>1</v>
      </c>
    </row>
    <row r="268" spans="8:9" x14ac:dyDescent="0.25">
      <c r="H268" t="s">
        <v>23</v>
      </c>
      <c r="I268">
        <v>1</v>
      </c>
    </row>
    <row r="269" spans="8:9" x14ac:dyDescent="0.25">
      <c r="H269" t="s">
        <v>26</v>
      </c>
      <c r="I269">
        <v>1</v>
      </c>
    </row>
    <row r="270" spans="8:9" x14ac:dyDescent="0.25">
      <c r="H270" t="s">
        <v>26</v>
      </c>
      <c r="I270">
        <v>1</v>
      </c>
    </row>
    <row r="271" spans="8:9" x14ac:dyDescent="0.25">
      <c r="H271" t="s">
        <v>15</v>
      </c>
      <c r="I271">
        <v>1</v>
      </c>
    </row>
    <row r="272" spans="8:9" x14ac:dyDescent="0.25">
      <c r="H272" t="s">
        <v>31</v>
      </c>
      <c r="I272">
        <v>1</v>
      </c>
    </row>
    <row r="273" spans="8:9" x14ac:dyDescent="0.25">
      <c r="H273" t="s">
        <v>19</v>
      </c>
      <c r="I273">
        <v>1</v>
      </c>
    </row>
    <row r="274" spans="8:9" x14ac:dyDescent="0.25">
      <c r="H274" t="s">
        <v>27</v>
      </c>
      <c r="I274">
        <v>1</v>
      </c>
    </row>
    <row r="275" spans="8:9" x14ac:dyDescent="0.25">
      <c r="H275" t="s">
        <v>13</v>
      </c>
      <c r="I275">
        <v>1</v>
      </c>
    </row>
    <row r="276" spans="8:9" x14ac:dyDescent="0.25">
      <c r="H276" t="s">
        <v>24</v>
      </c>
      <c r="I276">
        <v>1</v>
      </c>
    </row>
    <row r="277" spans="8:9" x14ac:dyDescent="0.25">
      <c r="H277" t="s">
        <v>27</v>
      </c>
      <c r="I277">
        <v>1</v>
      </c>
    </row>
    <row r="278" spans="8:9" x14ac:dyDescent="0.25">
      <c r="H278" t="s">
        <v>14</v>
      </c>
      <c r="I278">
        <v>1</v>
      </c>
    </row>
    <row r="279" spans="8:9" x14ac:dyDescent="0.25">
      <c r="H279" t="s">
        <v>7</v>
      </c>
      <c r="I279">
        <v>1</v>
      </c>
    </row>
  </sheetData>
  <sortState xmlns:xlrd2="http://schemas.microsoft.com/office/spreadsheetml/2017/richdata2" ref="C2:D278">
    <sortCondition ref="C2:C278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D9B64-5E71-4B62-BAC4-C0F78C96F105}">
  <dimension ref="B1:E34"/>
  <sheetViews>
    <sheetView workbookViewId="0">
      <selection activeCell="J20" sqref="J20"/>
    </sheetView>
  </sheetViews>
  <sheetFormatPr baseColWidth="10" defaultRowHeight="15" x14ac:dyDescent="0.25"/>
  <sheetData>
    <row r="1" spans="2:5" x14ac:dyDescent="0.25">
      <c r="B1">
        <v>700023</v>
      </c>
      <c r="C1" t="s">
        <v>105</v>
      </c>
      <c r="D1">
        <v>272</v>
      </c>
      <c r="E1">
        <v>44.1</v>
      </c>
    </row>
    <row r="2" spans="2:5" x14ac:dyDescent="0.25">
      <c r="B2">
        <v>71276</v>
      </c>
      <c r="C2" t="s">
        <v>106</v>
      </c>
      <c r="D2">
        <v>326</v>
      </c>
      <c r="E2">
        <v>43.3</v>
      </c>
    </row>
    <row r="3" spans="2:5" x14ac:dyDescent="0.25">
      <c r="B3">
        <v>71507</v>
      </c>
      <c r="C3" t="s">
        <v>107</v>
      </c>
      <c r="D3">
        <v>172</v>
      </c>
      <c r="E3">
        <v>23.8</v>
      </c>
    </row>
    <row r="4" spans="2:5" x14ac:dyDescent="0.25">
      <c r="B4">
        <v>71255</v>
      </c>
      <c r="C4" t="s">
        <v>108</v>
      </c>
      <c r="D4">
        <v>224</v>
      </c>
      <c r="E4">
        <v>22.8</v>
      </c>
    </row>
    <row r="5" spans="2:5" x14ac:dyDescent="0.25">
      <c r="B5">
        <v>70067</v>
      </c>
      <c r="C5" t="s">
        <v>109</v>
      </c>
      <c r="D5">
        <v>259</v>
      </c>
      <c r="E5">
        <v>15.4</v>
      </c>
    </row>
    <row r="6" spans="2:5" x14ac:dyDescent="0.25">
      <c r="B6">
        <v>71606</v>
      </c>
      <c r="C6" t="s">
        <v>110</v>
      </c>
      <c r="D6">
        <v>155</v>
      </c>
      <c r="E6">
        <v>12.9</v>
      </c>
    </row>
    <row r="7" spans="2:5" x14ac:dyDescent="0.25">
      <c r="B7">
        <v>71270</v>
      </c>
      <c r="C7" t="s">
        <v>111</v>
      </c>
      <c r="D7">
        <v>203</v>
      </c>
      <c r="E7">
        <v>12.8</v>
      </c>
    </row>
    <row r="8" spans="2:5" x14ac:dyDescent="0.25">
      <c r="B8">
        <v>71239</v>
      </c>
      <c r="C8" t="s">
        <v>112</v>
      </c>
      <c r="D8">
        <v>190</v>
      </c>
      <c r="E8">
        <v>12.6</v>
      </c>
    </row>
    <row r="9" spans="2:5" x14ac:dyDescent="0.25">
      <c r="B9">
        <v>71188</v>
      </c>
      <c r="C9" t="s">
        <v>113</v>
      </c>
      <c r="D9">
        <v>264</v>
      </c>
      <c r="E9">
        <v>7.6</v>
      </c>
    </row>
    <row r="10" spans="2:5" x14ac:dyDescent="0.25">
      <c r="B10">
        <v>70930</v>
      </c>
      <c r="C10" t="s">
        <v>114</v>
      </c>
      <c r="D10">
        <v>213</v>
      </c>
      <c r="E10">
        <v>6.1</v>
      </c>
    </row>
    <row r="11" spans="2:5" x14ac:dyDescent="0.25">
      <c r="B11">
        <v>71031</v>
      </c>
      <c r="C11" t="s">
        <v>115</v>
      </c>
      <c r="D11">
        <v>198</v>
      </c>
      <c r="E11">
        <v>3</v>
      </c>
    </row>
    <row r="12" spans="2:5" x14ac:dyDescent="0.25">
      <c r="B12">
        <v>71607</v>
      </c>
      <c r="C12" t="s">
        <v>116</v>
      </c>
      <c r="D12">
        <v>241</v>
      </c>
      <c r="E12">
        <v>2.9</v>
      </c>
    </row>
    <row r="13" spans="2:5" x14ac:dyDescent="0.25">
      <c r="B13">
        <v>71662</v>
      </c>
      <c r="C13" t="s">
        <v>117</v>
      </c>
      <c r="D13">
        <v>139</v>
      </c>
      <c r="E13">
        <v>2.9</v>
      </c>
    </row>
    <row r="14" spans="2:5" x14ac:dyDescent="0.25">
      <c r="B14">
        <v>71129</v>
      </c>
      <c r="C14" t="s">
        <v>118</v>
      </c>
      <c r="D14">
        <v>168</v>
      </c>
      <c r="E14">
        <v>2.4</v>
      </c>
    </row>
    <row r="15" spans="2:5" x14ac:dyDescent="0.25">
      <c r="B15">
        <v>70066</v>
      </c>
      <c r="C15" t="s">
        <v>119</v>
      </c>
      <c r="D15">
        <v>73</v>
      </c>
      <c r="E15">
        <v>1.4</v>
      </c>
    </row>
    <row r="16" spans="2:5" x14ac:dyDescent="0.25">
      <c r="B16">
        <v>71174</v>
      </c>
      <c r="C16" t="s">
        <v>120</v>
      </c>
      <c r="D16">
        <v>296</v>
      </c>
      <c r="E16">
        <v>0.7</v>
      </c>
    </row>
    <row r="17" spans="2:5" x14ac:dyDescent="0.25">
      <c r="B17">
        <v>71063</v>
      </c>
      <c r="C17" t="s">
        <v>121</v>
      </c>
      <c r="D17">
        <v>158</v>
      </c>
      <c r="E17">
        <v>0.6</v>
      </c>
    </row>
    <row r="18" spans="2:5" x14ac:dyDescent="0.25">
      <c r="B18">
        <v>71248</v>
      </c>
      <c r="C18" t="s">
        <v>122</v>
      </c>
      <c r="D18">
        <v>105</v>
      </c>
      <c r="E18">
        <v>0</v>
      </c>
    </row>
    <row r="19" spans="2:5" x14ac:dyDescent="0.25">
      <c r="B19">
        <v>71159</v>
      </c>
      <c r="C19" t="s">
        <v>123</v>
      </c>
      <c r="D19">
        <v>172</v>
      </c>
      <c r="E19">
        <v>-0.6</v>
      </c>
    </row>
    <row r="20" spans="2:5" x14ac:dyDescent="0.25">
      <c r="B20">
        <v>71139</v>
      </c>
      <c r="C20" t="s">
        <v>124</v>
      </c>
      <c r="D20">
        <v>106</v>
      </c>
      <c r="E20">
        <v>-0.9</v>
      </c>
    </row>
    <row r="21" spans="2:5" x14ac:dyDescent="0.25">
      <c r="B21">
        <v>71045</v>
      </c>
      <c r="C21" t="s">
        <v>125</v>
      </c>
      <c r="D21">
        <v>177</v>
      </c>
      <c r="E21">
        <v>-1.7</v>
      </c>
    </row>
    <row r="22" spans="2:5" x14ac:dyDescent="0.25">
      <c r="B22">
        <v>71601</v>
      </c>
      <c r="C22" t="s">
        <v>126</v>
      </c>
      <c r="D22">
        <v>100</v>
      </c>
      <c r="E22">
        <v>-2</v>
      </c>
    </row>
    <row r="23" spans="2:5" x14ac:dyDescent="0.25">
      <c r="B23">
        <v>71252</v>
      </c>
      <c r="C23" t="s">
        <v>127</v>
      </c>
      <c r="D23">
        <v>132</v>
      </c>
      <c r="E23">
        <v>-2.2999999999999998</v>
      </c>
    </row>
    <row r="24" spans="2:5" x14ac:dyDescent="0.25">
      <c r="B24">
        <v>71510</v>
      </c>
      <c r="C24" t="s">
        <v>128</v>
      </c>
      <c r="D24">
        <v>96</v>
      </c>
      <c r="E24">
        <v>-5.2</v>
      </c>
    </row>
    <row r="25" spans="2:5" x14ac:dyDescent="0.25">
      <c r="B25">
        <v>71024</v>
      </c>
      <c r="C25" t="s">
        <v>129</v>
      </c>
      <c r="D25">
        <v>191</v>
      </c>
      <c r="E25">
        <v>-6.3</v>
      </c>
    </row>
    <row r="26" spans="2:5" x14ac:dyDescent="0.25">
      <c r="B26">
        <v>71050</v>
      </c>
      <c r="C26" t="s">
        <v>130</v>
      </c>
      <c r="D26">
        <v>170</v>
      </c>
      <c r="E26">
        <v>-6.5</v>
      </c>
    </row>
    <row r="27" spans="2:5" x14ac:dyDescent="0.25">
      <c r="B27">
        <v>71594</v>
      </c>
      <c r="C27" t="s">
        <v>131</v>
      </c>
      <c r="D27">
        <v>178</v>
      </c>
      <c r="E27">
        <v>-7.3</v>
      </c>
    </row>
    <row r="28" spans="2:5" x14ac:dyDescent="0.25">
      <c r="B28">
        <v>71505</v>
      </c>
      <c r="C28" t="s">
        <v>132</v>
      </c>
      <c r="D28">
        <v>200</v>
      </c>
      <c r="E28">
        <v>-9</v>
      </c>
    </row>
    <row r="29" spans="2:5" x14ac:dyDescent="0.25">
      <c r="B29">
        <v>71602</v>
      </c>
      <c r="C29" t="s">
        <v>133</v>
      </c>
      <c r="D29">
        <v>128</v>
      </c>
      <c r="E29">
        <v>-10.9</v>
      </c>
    </row>
    <row r="30" spans="2:5" x14ac:dyDescent="0.25">
      <c r="B30">
        <v>71595</v>
      </c>
      <c r="C30" t="s">
        <v>134</v>
      </c>
      <c r="D30">
        <v>171</v>
      </c>
      <c r="E30">
        <v>-12.3</v>
      </c>
    </row>
    <row r="31" spans="2:5" x14ac:dyDescent="0.25">
      <c r="B31">
        <v>71591</v>
      </c>
      <c r="C31" t="s">
        <v>135</v>
      </c>
      <c r="D31">
        <v>146</v>
      </c>
      <c r="E31">
        <v>-12.3</v>
      </c>
    </row>
    <row r="32" spans="2:5" x14ac:dyDescent="0.25">
      <c r="B32">
        <v>71506</v>
      </c>
      <c r="C32" t="s">
        <v>136</v>
      </c>
      <c r="D32">
        <v>193</v>
      </c>
      <c r="E32">
        <v>-13</v>
      </c>
    </row>
    <row r="33" spans="2:5" x14ac:dyDescent="0.25">
      <c r="B33">
        <v>71592</v>
      </c>
      <c r="C33" t="s">
        <v>137</v>
      </c>
      <c r="D33">
        <v>173</v>
      </c>
      <c r="E33">
        <v>-15</v>
      </c>
    </row>
    <row r="34" spans="2:5" x14ac:dyDescent="0.25">
      <c r="B34">
        <v>71054</v>
      </c>
      <c r="C34" t="s">
        <v>138</v>
      </c>
      <c r="D34">
        <v>126</v>
      </c>
      <c r="E34">
        <v>-16.7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54BE2-1929-4AAD-9C57-45C90493D13D}">
  <dimension ref="A1:AT35"/>
  <sheetViews>
    <sheetView topLeftCell="U1" workbookViewId="0">
      <selection activeCell="AN11" sqref="AN11"/>
    </sheetView>
  </sheetViews>
  <sheetFormatPr baseColWidth="10" defaultRowHeight="15" x14ac:dyDescent="0.25"/>
  <cols>
    <col min="1" max="1" width="6.28515625" bestFit="1" customWidth="1"/>
    <col min="2" max="3" width="7" bestFit="1" customWidth="1"/>
    <col min="4" max="4" width="39.7109375" bestFit="1" customWidth="1"/>
    <col min="5" max="5" width="7" bestFit="1" customWidth="1"/>
    <col min="6" max="6" width="20.28515625" bestFit="1" customWidth="1"/>
    <col min="7" max="7" width="8.140625" bestFit="1" customWidth="1"/>
    <col min="8" max="8" width="7.85546875" bestFit="1" customWidth="1"/>
    <col min="9" max="9" width="7.85546875" style="36" customWidth="1"/>
    <col min="10" max="10" width="8.28515625" bestFit="1" customWidth="1"/>
    <col min="11" max="11" width="7.85546875" bestFit="1" customWidth="1"/>
    <col min="12" max="12" width="7.85546875" style="36" customWidth="1"/>
    <col min="13" max="13" width="10.5703125" bestFit="1" customWidth="1"/>
    <col min="14" max="14" width="7.85546875" bestFit="1" customWidth="1"/>
    <col min="15" max="15" width="7.85546875" style="36" customWidth="1"/>
    <col min="16" max="16" width="11.140625" bestFit="1" customWidth="1"/>
    <col min="17" max="17" width="7.85546875" bestFit="1" customWidth="1"/>
    <col min="18" max="18" width="7.85546875" style="36" customWidth="1"/>
    <col min="19" max="19" width="8.140625" bestFit="1" customWidth="1"/>
    <col min="20" max="20" width="7.85546875" bestFit="1" customWidth="1"/>
    <col min="21" max="21" width="7.85546875" style="36" customWidth="1"/>
    <col min="22" max="22" width="10.85546875" bestFit="1" customWidth="1"/>
    <col min="23" max="23" width="7.85546875" bestFit="1" customWidth="1"/>
    <col min="24" max="24" width="7.85546875" style="36" customWidth="1"/>
    <col min="25" max="25" width="10.28515625" bestFit="1" customWidth="1"/>
    <col min="26" max="26" width="10.140625" customWidth="1"/>
    <col min="27" max="27" width="4.7109375" style="43" bestFit="1" customWidth="1"/>
    <col min="28" max="28" width="7.5703125" style="43" bestFit="1" customWidth="1"/>
    <col min="29" max="29" width="5.140625" bestFit="1" customWidth="1"/>
    <col min="30" max="30" width="7.85546875" bestFit="1" customWidth="1"/>
    <col min="31" max="31" width="10.140625" style="61" bestFit="1" customWidth="1"/>
    <col min="32" max="32" width="10.7109375" bestFit="1" customWidth="1"/>
    <col min="33" max="33" width="7.85546875" bestFit="1" customWidth="1"/>
    <col min="34" max="34" width="7.85546875" style="36" customWidth="1"/>
    <col min="35" max="35" width="11.140625" bestFit="1" customWidth="1"/>
    <col min="36" max="36" width="7.85546875" bestFit="1" customWidth="1"/>
    <col min="37" max="37" width="7.85546875" style="36" customWidth="1"/>
    <col min="38" max="38" width="8" bestFit="1" customWidth="1"/>
    <col min="39" max="39" width="7.85546875" bestFit="1" customWidth="1"/>
    <col min="40" max="40" width="7.85546875" style="36" customWidth="1"/>
    <col min="42" max="42" width="7.85546875" bestFit="1" customWidth="1"/>
    <col min="43" max="43" width="7.85546875" customWidth="1"/>
    <col min="44" max="44" width="11.140625" bestFit="1" customWidth="1"/>
    <col min="45" max="45" width="7.85546875" bestFit="1" customWidth="1"/>
    <col min="46" max="46" width="11.42578125" style="36"/>
  </cols>
  <sheetData>
    <row r="1" spans="1:46" ht="76.5" x14ac:dyDescent="0.25">
      <c r="A1" s="10" t="s">
        <v>0</v>
      </c>
      <c r="B1" s="11" t="s">
        <v>1</v>
      </c>
      <c r="C1" s="11" t="s">
        <v>41</v>
      </c>
      <c r="D1" s="10" t="s">
        <v>2</v>
      </c>
      <c r="E1" s="11" t="s">
        <v>1</v>
      </c>
      <c r="F1" s="11" t="s">
        <v>3</v>
      </c>
      <c r="G1" s="19" t="s">
        <v>92</v>
      </c>
      <c r="H1" s="19"/>
      <c r="I1" s="34"/>
      <c r="J1" s="19" t="s">
        <v>93</v>
      </c>
      <c r="K1" s="19"/>
      <c r="L1" s="37"/>
      <c r="M1" s="20" t="s">
        <v>94</v>
      </c>
      <c r="N1" s="19"/>
      <c r="O1" s="37"/>
      <c r="P1" s="20" t="s">
        <v>95</v>
      </c>
      <c r="Q1" s="19"/>
      <c r="R1" s="37"/>
      <c r="S1" s="21" t="s">
        <v>96</v>
      </c>
      <c r="T1" s="19"/>
      <c r="U1" s="37"/>
      <c r="V1" s="20" t="s">
        <v>97</v>
      </c>
      <c r="W1" s="19"/>
      <c r="X1" s="34"/>
      <c r="Y1" s="22" t="s">
        <v>98</v>
      </c>
      <c r="Z1" s="22" t="s">
        <v>139</v>
      </c>
      <c r="AA1" s="41"/>
      <c r="AB1" s="41"/>
      <c r="AC1" s="22" t="s">
        <v>99</v>
      </c>
      <c r="AD1" s="23">
        <v>2024</v>
      </c>
      <c r="AE1" s="59"/>
      <c r="AF1" s="24" t="s">
        <v>100</v>
      </c>
      <c r="AG1" s="25"/>
      <c r="AH1" s="39"/>
      <c r="AI1" s="22" t="s">
        <v>101</v>
      </c>
      <c r="AJ1" s="23"/>
      <c r="AK1" s="38"/>
      <c r="AL1" s="26" t="s">
        <v>102</v>
      </c>
      <c r="AM1" s="23"/>
      <c r="AN1" s="38"/>
      <c r="AO1" s="27" t="s">
        <v>103</v>
      </c>
      <c r="AP1" s="23"/>
      <c r="AQ1" s="23"/>
      <c r="AR1" s="27" t="s">
        <v>104</v>
      </c>
      <c r="AS1" s="23"/>
    </row>
    <row r="2" spans="1:46" x14ac:dyDescent="0.25">
      <c r="A2" s="5" t="s">
        <v>77</v>
      </c>
      <c r="B2" s="5">
        <v>71129</v>
      </c>
      <c r="C2" s="5">
        <v>193601</v>
      </c>
      <c r="D2" s="5" t="s">
        <v>30</v>
      </c>
      <c r="E2" s="5">
        <v>71129</v>
      </c>
      <c r="F2" s="5" t="s">
        <v>50</v>
      </c>
      <c r="G2" s="2">
        <v>263137</v>
      </c>
      <c r="H2" s="28">
        <v>372109</v>
      </c>
      <c r="I2" s="35">
        <v>-0.29284967576704674</v>
      </c>
      <c r="J2" s="2">
        <v>1000252</v>
      </c>
      <c r="K2" s="28">
        <v>853150</v>
      </c>
      <c r="L2" s="35">
        <v>0.17242220008204887</v>
      </c>
      <c r="M2" s="2">
        <v>425277</v>
      </c>
      <c r="N2" s="28">
        <v>501105</v>
      </c>
      <c r="O2" s="35">
        <v>-0.15132157930972551</v>
      </c>
      <c r="P2" s="2">
        <v>11.8</v>
      </c>
      <c r="Q2" s="28">
        <v>9.1300000000000008</v>
      </c>
      <c r="R2" s="35">
        <f t="shared" ref="R2:R35" si="0">(P2-Q2)/Q2</f>
        <v>0.29244249726177435</v>
      </c>
      <c r="S2" s="1">
        <v>14985.09513742072</v>
      </c>
      <c r="T2" s="28"/>
      <c r="U2" s="35" t="e">
        <f t="shared" ref="U2:U35" si="1">(S2-T2)/T2</f>
        <v>#DIV/0!</v>
      </c>
      <c r="V2" s="2">
        <v>6.28</v>
      </c>
      <c r="W2" s="28">
        <v>4.2699999999999996</v>
      </c>
      <c r="X2" s="35">
        <f t="shared" ref="X2:X35" si="2">(V2-W2)/W2</f>
        <v>0.47072599531615944</v>
      </c>
      <c r="Y2" s="29">
        <v>-181</v>
      </c>
      <c r="Z2" s="28">
        <v>-229</v>
      </c>
      <c r="AA2" s="42">
        <f t="shared" ref="AA2:AA35" si="3">(Z2-Y2)</f>
        <v>-48</v>
      </c>
      <c r="AB2" s="42">
        <v>48</v>
      </c>
      <c r="AC2" s="30">
        <v>-2.7000000000000011</v>
      </c>
      <c r="AD2" s="28">
        <f>VLOOKUP($E2,Feuil2!$B:$E,4,0)</f>
        <v>2.4</v>
      </c>
      <c r="AE2" s="60">
        <v>5.1000000000000014</v>
      </c>
      <c r="AF2" s="31">
        <v>0.52753531185526104</v>
      </c>
      <c r="AG2" s="28"/>
      <c r="AH2" s="35" t="e">
        <f t="shared" ref="AH2:AH35" si="4">(AF2-AG2)/AG2</f>
        <v>#DIV/0!</v>
      </c>
      <c r="AI2" s="32">
        <v>55.91</v>
      </c>
      <c r="AJ2" s="28">
        <v>48.01</v>
      </c>
      <c r="AK2" s="35">
        <v>0.16454905228077482</v>
      </c>
      <c r="AL2" s="1">
        <v>3</v>
      </c>
      <c r="AM2" s="28"/>
      <c r="AN2" s="35" t="e">
        <f t="shared" ref="AN2:AN35" si="5">(AL2-AM2)/AM2</f>
        <v>#DIV/0!</v>
      </c>
      <c r="AO2" s="33">
        <v>188.88888888888889</v>
      </c>
      <c r="AP2" s="28"/>
      <c r="AQ2" s="28" t="e">
        <f t="shared" ref="AQ2:AQ35" si="6">(AO2-AP2)/AP2</f>
        <v>#DIV/0!</v>
      </c>
      <c r="AR2" s="2">
        <v>11.83</v>
      </c>
      <c r="AS2" s="28">
        <f>VLOOKUP($E2,[1]Feuil1!$C$3:$M$36,11,0)</f>
        <v>0</v>
      </c>
      <c r="AT2" s="35" t="e">
        <f t="shared" ref="AT2:AT35" si="7">(AR2-AS2)/AS2</f>
        <v>#DIV/0!</v>
      </c>
    </row>
    <row r="3" spans="1:46" x14ac:dyDescent="0.25">
      <c r="A3" s="5" t="s">
        <v>75</v>
      </c>
      <c r="B3" s="5">
        <v>70066</v>
      </c>
      <c r="C3" s="5">
        <v>182484</v>
      </c>
      <c r="D3" s="5" t="s">
        <v>37</v>
      </c>
      <c r="E3" s="5">
        <v>70066</v>
      </c>
      <c r="F3" s="5" t="s">
        <v>55</v>
      </c>
      <c r="G3" s="2">
        <v>394649</v>
      </c>
      <c r="H3" s="28">
        <v>429717</v>
      </c>
      <c r="I3" s="35">
        <v>-8.1607197294963893E-2</v>
      </c>
      <c r="J3" s="2">
        <v>798311</v>
      </c>
      <c r="K3" s="28">
        <v>572275</v>
      </c>
      <c r="L3" s="35">
        <v>0.39497793892796296</v>
      </c>
      <c r="M3" s="2">
        <v>556313</v>
      </c>
      <c r="N3" s="28">
        <v>561280</v>
      </c>
      <c r="O3" s="35">
        <v>-8.8494156214367157E-3</v>
      </c>
      <c r="P3" s="2">
        <v>16.14</v>
      </c>
      <c r="Q3" s="28">
        <v>14.96</v>
      </c>
      <c r="R3" s="35">
        <f t="shared" si="0"/>
        <v>7.8877005347593565E-2</v>
      </c>
      <c r="S3" s="1">
        <v>20385.232685965555</v>
      </c>
      <c r="T3" s="28"/>
      <c r="U3" s="35" t="e">
        <f t="shared" si="1"/>
        <v>#DIV/0!</v>
      </c>
      <c r="V3" s="2">
        <v>9.8500000000000014</v>
      </c>
      <c r="W3" s="28">
        <v>8.48</v>
      </c>
      <c r="X3" s="35">
        <f t="shared" si="2"/>
        <v>0.16155660377358502</v>
      </c>
      <c r="Y3" s="29">
        <v>6</v>
      </c>
      <c r="Z3" s="28">
        <v>-58</v>
      </c>
      <c r="AA3" s="42">
        <f t="shared" si="3"/>
        <v>-64</v>
      </c>
      <c r="AB3" s="42">
        <v>64</v>
      </c>
      <c r="AC3" s="30">
        <v>18.600000000000012</v>
      </c>
      <c r="AD3" s="28">
        <f>VLOOKUP($E3,Feuil2!$B:$E,4,0)</f>
        <v>1.4</v>
      </c>
      <c r="AE3" s="60">
        <v>17.200000000000014</v>
      </c>
      <c r="AF3" s="31">
        <v>0.50010912265386298</v>
      </c>
      <c r="AG3" s="28"/>
      <c r="AH3" s="35" t="e">
        <f t="shared" si="4"/>
        <v>#DIV/0!</v>
      </c>
      <c r="AI3" s="32">
        <v>57.39</v>
      </c>
      <c r="AJ3" s="28">
        <v>54.04</v>
      </c>
      <c r="AK3" s="35">
        <v>6.1991117690599583E-2</v>
      </c>
      <c r="AL3" s="1">
        <v>1</v>
      </c>
      <c r="AM3" s="28"/>
      <c r="AN3" s="35" t="e">
        <f t="shared" si="5"/>
        <v>#DIV/0!</v>
      </c>
      <c r="AO3" s="33">
        <v>200</v>
      </c>
      <c r="AP3" s="28"/>
      <c r="AQ3" s="28" t="e">
        <f t="shared" si="6"/>
        <v>#DIV/0!</v>
      </c>
      <c r="AR3" s="2">
        <v>20.97</v>
      </c>
      <c r="AS3" s="28">
        <f>VLOOKUP($E3,[1]Feuil1!$C$3:$M$36,11,0)</f>
        <v>4.4400000000000004</v>
      </c>
      <c r="AT3" s="35">
        <f t="shared" si="7"/>
        <v>3.7229729729729719</v>
      </c>
    </row>
    <row r="4" spans="1:46" x14ac:dyDescent="0.25">
      <c r="A4" s="5" t="s">
        <v>77</v>
      </c>
      <c r="B4" s="5">
        <v>71139</v>
      </c>
      <c r="C4" s="5">
        <v>172115</v>
      </c>
      <c r="D4" s="5" t="s">
        <v>27</v>
      </c>
      <c r="E4" s="5">
        <v>71139</v>
      </c>
      <c r="F4" s="5" t="s">
        <v>56</v>
      </c>
      <c r="G4" s="2">
        <v>289392</v>
      </c>
      <c r="H4" s="28">
        <v>363780</v>
      </c>
      <c r="I4" s="35">
        <v>-0.20448622793996371</v>
      </c>
      <c r="J4" s="2">
        <v>831337</v>
      </c>
      <c r="K4" s="28">
        <v>754394</v>
      </c>
      <c r="L4" s="35">
        <v>0.10199312295696944</v>
      </c>
      <c r="M4" s="2">
        <v>429025</v>
      </c>
      <c r="N4" s="28">
        <v>497996</v>
      </c>
      <c r="O4" s="35">
        <v>-0.13849709636221977</v>
      </c>
      <c r="P4" s="2">
        <v>12.87</v>
      </c>
      <c r="Q4" s="28">
        <v>11.64</v>
      </c>
      <c r="R4" s="35">
        <f t="shared" si="0"/>
        <v>0.10567010309278338</v>
      </c>
      <c r="S4" s="1">
        <v>16116.641622839968</v>
      </c>
      <c r="T4" s="28"/>
      <c r="U4" s="35" t="e">
        <f t="shared" si="1"/>
        <v>#DIV/0!</v>
      </c>
      <c r="V4" s="2">
        <v>6.77</v>
      </c>
      <c r="W4" s="28">
        <v>5.7700000000000005</v>
      </c>
      <c r="X4" s="35">
        <f t="shared" si="2"/>
        <v>0.17331022530329274</v>
      </c>
      <c r="Y4" s="29">
        <v>-94</v>
      </c>
      <c r="Z4" s="28">
        <v>-107</v>
      </c>
      <c r="AA4" s="42">
        <f t="shared" si="3"/>
        <v>-13</v>
      </c>
      <c r="AB4" s="42">
        <v>13</v>
      </c>
      <c r="AC4" s="30">
        <v>4.4000000000000021</v>
      </c>
      <c r="AD4" s="28">
        <f>VLOOKUP($E4,Feuil2!$B:$E,4,0)</f>
        <v>-0.9</v>
      </c>
      <c r="AE4" s="60">
        <v>5.3000000000000025</v>
      </c>
      <c r="AF4" s="31">
        <v>0.50934913660978853</v>
      </c>
      <c r="AG4" s="28"/>
      <c r="AH4" s="35" t="e">
        <f t="shared" si="4"/>
        <v>#DIV/0!</v>
      </c>
      <c r="AI4" s="32">
        <v>57.760000000000005</v>
      </c>
      <c r="AJ4" s="28">
        <v>57.99</v>
      </c>
      <c r="AK4" s="35">
        <v>-3.9662010691497995E-3</v>
      </c>
      <c r="AL4" s="1">
        <v>-1</v>
      </c>
      <c r="AM4" s="28"/>
      <c r="AN4" s="35" t="e">
        <f t="shared" si="5"/>
        <v>#DIV/0!</v>
      </c>
      <c r="AO4" s="33">
        <v>166.66666666666669</v>
      </c>
      <c r="AP4" s="28"/>
      <c r="AQ4" s="28" t="e">
        <f t="shared" si="6"/>
        <v>#DIV/0!</v>
      </c>
      <c r="AR4" s="2">
        <v>0</v>
      </c>
      <c r="AS4" s="28">
        <f>VLOOKUP($E4,[1]Feuil1!$C$3:$M$36,11,0)</f>
        <v>0</v>
      </c>
      <c r="AT4" s="35" t="e">
        <f t="shared" si="7"/>
        <v>#DIV/0!</v>
      </c>
    </row>
    <row r="5" spans="1:46" x14ac:dyDescent="0.25">
      <c r="A5" s="5" t="s">
        <v>75</v>
      </c>
      <c r="B5" s="5">
        <v>71239</v>
      </c>
      <c r="C5" s="5">
        <v>163397</v>
      </c>
      <c r="D5" s="5" t="s">
        <v>8</v>
      </c>
      <c r="E5" s="5">
        <v>71239</v>
      </c>
      <c r="F5" s="5" t="s">
        <v>59</v>
      </c>
      <c r="G5" s="2">
        <v>537531</v>
      </c>
      <c r="H5" s="28">
        <v>589416</v>
      </c>
      <c r="I5" s="35">
        <v>-8.8027810578606619E-2</v>
      </c>
      <c r="J5" s="2">
        <v>1846301</v>
      </c>
      <c r="K5" s="28">
        <v>1586275</v>
      </c>
      <c r="L5" s="35">
        <v>0.16392239681013696</v>
      </c>
      <c r="M5" s="2">
        <v>838568</v>
      </c>
      <c r="N5" s="28">
        <v>848342</v>
      </c>
      <c r="O5" s="35">
        <v>-1.1521296835474372E-2</v>
      </c>
      <c r="P5" s="2">
        <v>13.73</v>
      </c>
      <c r="Q5" s="28">
        <v>16.66</v>
      </c>
      <c r="R5" s="35">
        <f t="shared" si="0"/>
        <v>-0.17587034813925567</v>
      </c>
      <c r="S5" s="1">
        <v>17078.77800407332</v>
      </c>
      <c r="T5" s="28"/>
      <c r="U5" s="35" t="e">
        <f t="shared" si="1"/>
        <v>#DIV/0!</v>
      </c>
      <c r="V5" s="2">
        <v>7.83</v>
      </c>
      <c r="W5" s="28">
        <v>9.27</v>
      </c>
      <c r="X5" s="35">
        <f t="shared" si="2"/>
        <v>-0.15533980582524268</v>
      </c>
      <c r="Y5" s="29">
        <v>-73</v>
      </c>
      <c r="Z5" s="28">
        <v>-112</v>
      </c>
      <c r="AA5" s="42">
        <f t="shared" si="3"/>
        <v>-39</v>
      </c>
      <c r="AB5" s="42">
        <v>39</v>
      </c>
      <c r="AC5" s="30">
        <v>45</v>
      </c>
      <c r="AD5" s="28">
        <f>VLOOKUP($E5,Feuil2!$B:$E,4,0)</f>
        <v>12.6</v>
      </c>
      <c r="AE5" s="60">
        <v>32.4</v>
      </c>
      <c r="AF5" s="31">
        <v>0.49290383369648433</v>
      </c>
      <c r="AG5" s="28"/>
      <c r="AH5" s="35" t="e">
        <f t="shared" si="4"/>
        <v>#DIV/0!</v>
      </c>
      <c r="AI5" s="32">
        <v>50.72</v>
      </c>
      <c r="AJ5" s="28">
        <v>56.14</v>
      </c>
      <c r="AK5" s="35">
        <v>-9.6544353402208793E-2</v>
      </c>
      <c r="AL5" s="1">
        <v>1</v>
      </c>
      <c r="AM5" s="28"/>
      <c r="AN5" s="35" t="e">
        <f t="shared" si="5"/>
        <v>#DIV/0!</v>
      </c>
      <c r="AO5" s="33">
        <v>200</v>
      </c>
      <c r="AP5" s="28"/>
      <c r="AQ5" s="28" t="e">
        <f t="shared" si="6"/>
        <v>#DIV/0!</v>
      </c>
      <c r="AR5" s="2">
        <v>0</v>
      </c>
      <c r="AS5" s="28">
        <f>VLOOKUP($E5,[1]Feuil1!$C$3:$M$36,11,0)</f>
        <v>0</v>
      </c>
      <c r="AT5" s="35" t="e">
        <f t="shared" si="7"/>
        <v>#DIV/0!</v>
      </c>
    </row>
    <row r="6" spans="1:46" x14ac:dyDescent="0.25">
      <c r="A6" s="5" t="s">
        <v>77</v>
      </c>
      <c r="B6" s="5">
        <v>71276</v>
      </c>
      <c r="C6" s="5">
        <v>300268</v>
      </c>
      <c r="D6" s="5" t="s">
        <v>20</v>
      </c>
      <c r="E6" s="5">
        <v>71276</v>
      </c>
      <c r="F6" s="5" t="s">
        <v>52</v>
      </c>
      <c r="G6" s="2">
        <v>381376</v>
      </c>
      <c r="H6" s="28">
        <v>472184</v>
      </c>
      <c r="I6" s="35">
        <v>-0.19231486030869321</v>
      </c>
      <c r="J6" s="2">
        <v>1134654</v>
      </c>
      <c r="K6" s="28">
        <v>1482620</v>
      </c>
      <c r="L6" s="35">
        <v>-0.23469668559711862</v>
      </c>
      <c r="M6" s="2">
        <v>569656</v>
      </c>
      <c r="N6" s="28">
        <v>688172</v>
      </c>
      <c r="O6" s="35">
        <v>-0.17221857326366083</v>
      </c>
      <c r="P6" s="2">
        <v>13.61</v>
      </c>
      <c r="Q6" s="28">
        <v>18.78</v>
      </c>
      <c r="R6" s="35">
        <f t="shared" si="0"/>
        <v>-0.27529286474973386</v>
      </c>
      <c r="S6" s="1">
        <v>17474.110429447854</v>
      </c>
      <c r="T6" s="28"/>
      <c r="U6" s="35" t="e">
        <f t="shared" si="1"/>
        <v>#DIV/0!</v>
      </c>
      <c r="V6" s="2">
        <v>7.1099999999999994</v>
      </c>
      <c r="W6" s="28">
        <v>9.39</v>
      </c>
      <c r="X6" s="35">
        <f t="shared" si="2"/>
        <v>-0.24281150159744419</v>
      </c>
      <c r="Y6" s="29">
        <v>-64</v>
      </c>
      <c r="Z6" s="28">
        <v>-129</v>
      </c>
      <c r="AA6" s="42">
        <f t="shared" si="3"/>
        <v>-65</v>
      </c>
      <c r="AB6" s="42">
        <v>65</v>
      </c>
      <c r="AC6" s="30">
        <v>26.700000000000006</v>
      </c>
      <c r="AD6" s="28">
        <f>VLOOKUP($E6,Feuil2!$B:$E,4,0)</f>
        <v>43.3</v>
      </c>
      <c r="AE6" s="60">
        <v>16.599999999999991</v>
      </c>
      <c r="AF6" s="31">
        <v>0.54924740610843192</v>
      </c>
      <c r="AG6" s="28"/>
      <c r="AH6" s="35" t="e">
        <f t="shared" si="4"/>
        <v>#DIV/0!</v>
      </c>
      <c r="AI6" s="32">
        <v>43.67</v>
      </c>
      <c r="AJ6" s="28">
        <v>42.04</v>
      </c>
      <c r="AK6" s="35">
        <v>3.8772597526165617E-2</v>
      </c>
      <c r="AL6" s="1">
        <v>3</v>
      </c>
      <c r="AM6" s="28"/>
      <c r="AN6" s="35" t="e">
        <f t="shared" si="5"/>
        <v>#DIV/0!</v>
      </c>
      <c r="AO6" s="33">
        <v>88.888888888888886</v>
      </c>
      <c r="AP6" s="28"/>
      <c r="AQ6" s="28" t="e">
        <f t="shared" si="6"/>
        <v>#DIV/0!</v>
      </c>
      <c r="AR6" s="2">
        <v>11.23</v>
      </c>
      <c r="AS6" s="28">
        <f>VLOOKUP($E6,[1]Feuil1!$C$3:$M$36,11,0)</f>
        <v>27.22</v>
      </c>
      <c r="AT6" s="35">
        <f t="shared" si="7"/>
        <v>-0.58743570903747244</v>
      </c>
    </row>
    <row r="7" spans="1:46" x14ac:dyDescent="0.25">
      <c r="A7" s="5" t="s">
        <v>75</v>
      </c>
      <c r="B7" s="5">
        <v>71252</v>
      </c>
      <c r="C7" s="5">
        <v>305931</v>
      </c>
      <c r="D7" s="5" t="s">
        <v>24</v>
      </c>
      <c r="E7" s="5">
        <v>71252</v>
      </c>
      <c r="F7" s="5" t="s">
        <v>73</v>
      </c>
      <c r="G7" s="2">
        <v>303772</v>
      </c>
      <c r="H7" s="28">
        <v>406990</v>
      </c>
      <c r="I7" s="35">
        <v>-0.25361311088724536</v>
      </c>
      <c r="J7" s="2">
        <v>441484</v>
      </c>
      <c r="K7" s="28">
        <v>1014927</v>
      </c>
      <c r="L7" s="35">
        <v>-0.5650091090295164</v>
      </c>
      <c r="M7" s="2">
        <v>430601</v>
      </c>
      <c r="N7" s="28">
        <v>570531</v>
      </c>
      <c r="O7" s="35">
        <v>-0.24526274645900048</v>
      </c>
      <c r="P7" s="2">
        <v>13.62</v>
      </c>
      <c r="Q7" s="28">
        <v>17.14</v>
      </c>
      <c r="R7" s="35">
        <f t="shared" si="0"/>
        <v>-0.20536756126021011</v>
      </c>
      <c r="S7" s="1">
        <v>17518.348250610252</v>
      </c>
      <c r="T7" s="28"/>
      <c r="U7" s="35" t="e">
        <f t="shared" si="1"/>
        <v>#DIV/0!</v>
      </c>
      <c r="V7" s="2">
        <v>8.17</v>
      </c>
      <c r="W7" s="28">
        <v>9.4499999999999993</v>
      </c>
      <c r="X7" s="35">
        <f t="shared" si="2"/>
        <v>-0.1354497354497354</v>
      </c>
      <c r="Y7" s="29">
        <v>-111</v>
      </c>
      <c r="Z7" s="28">
        <v>-103</v>
      </c>
      <c r="AA7" s="42">
        <f t="shared" si="3"/>
        <v>8</v>
      </c>
      <c r="AB7" s="42">
        <v>8</v>
      </c>
      <c r="AC7" s="30">
        <v>13.600000000000003</v>
      </c>
      <c r="AD7" s="28">
        <f>VLOOKUP($E7,Feuil2!$B:$E,4,0)</f>
        <v>-2.2999999999999998</v>
      </c>
      <c r="AE7" s="60">
        <v>15.900000000000002</v>
      </c>
      <c r="AF7" s="31">
        <v>0.42789953908381151</v>
      </c>
      <c r="AG7" s="28"/>
      <c r="AH7" s="35" t="e">
        <f t="shared" si="4"/>
        <v>#DIV/0!</v>
      </c>
      <c r="AI7" s="32">
        <v>89.97</v>
      </c>
      <c r="AJ7" s="28">
        <v>86.94</v>
      </c>
      <c r="AK7" s="35">
        <v>3.4851621808143558E-2</v>
      </c>
      <c r="AL7" s="1">
        <v>-4</v>
      </c>
      <c r="AM7" s="28"/>
      <c r="AN7" s="35" t="e">
        <f t="shared" si="5"/>
        <v>#DIV/0!</v>
      </c>
      <c r="AO7" s="33">
        <v>183.33333333333334</v>
      </c>
      <c r="AP7" s="28"/>
      <c r="AQ7" s="28" t="e">
        <f t="shared" si="6"/>
        <v>#DIV/0!</v>
      </c>
      <c r="AR7" s="2">
        <v>0</v>
      </c>
      <c r="AS7" s="28">
        <f>VLOOKUP($E7,[1]Feuil1!$C$3:$M$36,11,0)</f>
        <v>0</v>
      </c>
      <c r="AT7" s="35" t="e">
        <f t="shared" si="7"/>
        <v>#DIV/0!</v>
      </c>
    </row>
    <row r="8" spans="1:46" x14ac:dyDescent="0.25">
      <c r="A8" s="5" t="s">
        <v>76</v>
      </c>
      <c r="B8" s="5">
        <v>71607</v>
      </c>
      <c r="C8" s="5">
        <v>192093</v>
      </c>
      <c r="D8" s="5" t="s">
        <v>18</v>
      </c>
      <c r="E8" s="5">
        <v>71607</v>
      </c>
      <c r="F8" s="5" t="s">
        <v>63</v>
      </c>
      <c r="G8" s="2">
        <v>521987</v>
      </c>
      <c r="H8" s="28">
        <v>483798</v>
      </c>
      <c r="I8" s="35">
        <v>7.8935836857531444E-2</v>
      </c>
      <c r="J8" s="2">
        <v>1202413</v>
      </c>
      <c r="K8" s="28">
        <v>1665819</v>
      </c>
      <c r="L8" s="35">
        <v>-0.27818508493419752</v>
      </c>
      <c r="M8" s="2">
        <v>740537</v>
      </c>
      <c r="N8" s="28">
        <v>739835</v>
      </c>
      <c r="O8" s="35">
        <v>9.4886021883257754E-4</v>
      </c>
      <c r="P8" s="2">
        <v>12.5</v>
      </c>
      <c r="Q8" s="28">
        <v>14.21</v>
      </c>
      <c r="R8" s="35">
        <f t="shared" si="0"/>
        <v>-0.12033779028852926</v>
      </c>
      <c r="S8" s="1">
        <v>14819.63177906744</v>
      </c>
      <c r="T8" s="28"/>
      <c r="U8" s="35" t="e">
        <f t="shared" si="1"/>
        <v>#DIV/0!</v>
      </c>
      <c r="V8" s="2">
        <v>6.86</v>
      </c>
      <c r="W8" s="28">
        <v>7.77</v>
      </c>
      <c r="X8" s="35">
        <f t="shared" si="2"/>
        <v>-0.11711711711711703</v>
      </c>
      <c r="Y8" s="29">
        <v>-128</v>
      </c>
      <c r="Z8" s="28">
        <v>-240</v>
      </c>
      <c r="AA8" s="42">
        <f t="shared" si="3"/>
        <v>-112</v>
      </c>
      <c r="AB8" s="42">
        <v>112</v>
      </c>
      <c r="AC8" s="30">
        <v>19.616822429906538</v>
      </c>
      <c r="AD8" s="28">
        <f>VLOOKUP($E8,Feuil2!$B:$E,4,0)</f>
        <v>2.9</v>
      </c>
      <c r="AE8" s="60">
        <v>16.716822429906539</v>
      </c>
      <c r="AF8" s="31">
        <v>0.53758648997302683</v>
      </c>
      <c r="AG8" s="28"/>
      <c r="AH8" s="35" t="e">
        <f t="shared" si="4"/>
        <v>#DIV/0!</v>
      </c>
      <c r="AI8" s="32">
        <v>55.92</v>
      </c>
      <c r="AJ8" s="28">
        <v>46.42</v>
      </c>
      <c r="AK8" s="35">
        <v>0.20465316673847478</v>
      </c>
      <c r="AL8" s="1">
        <v>3</v>
      </c>
      <c r="AM8" s="28"/>
      <c r="AN8" s="35" t="e">
        <f t="shared" si="5"/>
        <v>#DIV/0!</v>
      </c>
      <c r="AO8" s="33">
        <v>200</v>
      </c>
      <c r="AP8" s="28"/>
      <c r="AQ8" s="28" t="e">
        <f t="shared" si="6"/>
        <v>#DIV/0!</v>
      </c>
      <c r="AR8" s="2">
        <v>11.23</v>
      </c>
      <c r="AS8" s="28">
        <f>VLOOKUP($E8,[1]Feuil1!$C$3:$M$36,11,0)</f>
        <v>0</v>
      </c>
      <c r="AT8" s="35" t="e">
        <f t="shared" si="7"/>
        <v>#DIV/0!</v>
      </c>
    </row>
    <row r="9" spans="1:46" x14ac:dyDescent="0.25">
      <c r="A9" s="5" t="s">
        <v>77</v>
      </c>
      <c r="B9" s="5">
        <v>71506</v>
      </c>
      <c r="C9" s="5">
        <v>182240</v>
      </c>
      <c r="D9" s="5" t="s">
        <v>33</v>
      </c>
      <c r="E9" s="5">
        <v>71506</v>
      </c>
      <c r="F9" s="5" t="s">
        <v>60</v>
      </c>
      <c r="G9" s="2">
        <v>308327</v>
      </c>
      <c r="H9" s="28">
        <v>351163</v>
      </c>
      <c r="I9" s="35">
        <v>-0.12198323855303662</v>
      </c>
      <c r="J9" s="2">
        <v>1343765</v>
      </c>
      <c r="K9" s="28">
        <v>1280873</v>
      </c>
      <c r="L9" s="35">
        <v>4.9100886660894565E-2</v>
      </c>
      <c r="M9" s="2">
        <v>496459</v>
      </c>
      <c r="N9" s="28">
        <v>534613</v>
      </c>
      <c r="O9" s="35">
        <v>-7.1367512574516526E-2</v>
      </c>
      <c r="P9" s="2">
        <v>12.23</v>
      </c>
      <c r="Q9" s="28">
        <v>11.71</v>
      </c>
      <c r="R9" s="35">
        <f t="shared" si="0"/>
        <v>4.440649017933386E-2</v>
      </c>
      <c r="S9" s="1">
        <v>18448.866592344853</v>
      </c>
      <c r="T9" s="28"/>
      <c r="U9" s="35" t="e">
        <f t="shared" si="1"/>
        <v>#DIV/0!</v>
      </c>
      <c r="V9" s="2">
        <v>6.64</v>
      </c>
      <c r="W9" s="28">
        <v>6.07</v>
      </c>
      <c r="X9" s="35">
        <f t="shared" si="2"/>
        <v>9.3904448105436467E-2</v>
      </c>
      <c r="Y9" s="29">
        <v>-107</v>
      </c>
      <c r="Z9" s="28">
        <v>-141</v>
      </c>
      <c r="AA9" s="42">
        <f t="shared" si="3"/>
        <v>-34</v>
      </c>
      <c r="AB9" s="42">
        <v>34</v>
      </c>
      <c r="AC9" s="30">
        <v>-20.399999999999988</v>
      </c>
      <c r="AD9" s="28">
        <f>VLOOKUP($E9,Feuil2!$B:$E,4,0)</f>
        <v>-13</v>
      </c>
      <c r="AE9" s="60">
        <v>7.3999999999999879</v>
      </c>
      <c r="AF9" s="31">
        <v>0.53581081081081083</v>
      </c>
      <c r="AG9" s="28"/>
      <c r="AH9" s="35" t="e">
        <f t="shared" si="4"/>
        <v>#DIV/0!</v>
      </c>
      <c r="AI9" s="32">
        <v>64.87</v>
      </c>
      <c r="AJ9" s="28">
        <v>54.480000000000004</v>
      </c>
      <c r="AK9" s="35">
        <v>0.19071218795888398</v>
      </c>
      <c r="AL9" s="1">
        <v>0</v>
      </c>
      <c r="AM9" s="28"/>
      <c r="AN9" s="35" t="e">
        <f t="shared" si="5"/>
        <v>#DIV/0!</v>
      </c>
      <c r="AO9" s="33">
        <v>170</v>
      </c>
      <c r="AP9" s="28"/>
      <c r="AQ9" s="28" t="e">
        <f t="shared" si="6"/>
        <v>#DIV/0!</v>
      </c>
      <c r="AR9" s="2">
        <v>27.32</v>
      </c>
      <c r="AS9" s="28">
        <f>VLOOKUP($E9,[1]Feuil1!$C$3:$M$36,11,0)</f>
        <v>0</v>
      </c>
      <c r="AT9" s="35" t="e">
        <f t="shared" si="7"/>
        <v>#DIV/0!</v>
      </c>
    </row>
    <row r="10" spans="1:46" x14ac:dyDescent="0.25">
      <c r="A10" s="5" t="s">
        <v>76</v>
      </c>
      <c r="B10" s="5">
        <v>71591</v>
      </c>
      <c r="C10" s="5">
        <v>306484</v>
      </c>
      <c r="D10" s="5" t="s">
        <v>10</v>
      </c>
      <c r="E10" s="5">
        <v>71591</v>
      </c>
      <c r="F10" s="5" t="s">
        <v>54</v>
      </c>
      <c r="G10" s="2">
        <v>283083</v>
      </c>
      <c r="H10" s="28">
        <v>396420</v>
      </c>
      <c r="I10" s="35">
        <v>-0.28590131678522779</v>
      </c>
      <c r="J10" s="2">
        <v>1559999</v>
      </c>
      <c r="K10" s="28">
        <v>1280297</v>
      </c>
      <c r="L10" s="35">
        <v>0.21846649644574656</v>
      </c>
      <c r="M10" s="2">
        <v>463173</v>
      </c>
      <c r="N10" s="28">
        <v>568462</v>
      </c>
      <c r="O10" s="35">
        <v>-0.1852173056422417</v>
      </c>
      <c r="P10" s="2">
        <v>15.78</v>
      </c>
      <c r="Q10" s="28">
        <v>11.74</v>
      </c>
      <c r="R10" s="35">
        <f t="shared" si="0"/>
        <v>0.34412265758091987</v>
      </c>
      <c r="S10" s="1">
        <v>20948.575305291724</v>
      </c>
      <c r="T10" s="28"/>
      <c r="U10" s="35" t="e">
        <f t="shared" si="1"/>
        <v>#DIV/0!</v>
      </c>
      <c r="V10" s="2">
        <v>6.7999999999999989</v>
      </c>
      <c r="W10" s="28">
        <v>5</v>
      </c>
      <c r="X10" s="35">
        <f t="shared" si="2"/>
        <v>0.35999999999999976</v>
      </c>
      <c r="Y10" s="29">
        <v>-164</v>
      </c>
      <c r="Z10" s="28">
        <v>-200</v>
      </c>
      <c r="AA10" s="42">
        <f t="shared" si="3"/>
        <v>-36</v>
      </c>
      <c r="AB10" s="42">
        <v>36</v>
      </c>
      <c r="AC10" s="30">
        <v>7.7773913043478275</v>
      </c>
      <c r="AD10" s="28">
        <f>VLOOKUP($E10,Feuil2!$B:$E,4,0)</f>
        <v>-12.3</v>
      </c>
      <c r="AE10" s="60">
        <v>20.077391304347827</v>
      </c>
      <c r="AF10" s="31">
        <v>0.55985267034990793</v>
      </c>
      <c r="AG10" s="28"/>
      <c r="AH10" s="35" t="e">
        <f t="shared" si="4"/>
        <v>#DIV/0!</v>
      </c>
      <c r="AI10" s="32">
        <v>42.69</v>
      </c>
      <c r="AJ10" s="28">
        <v>37.57</v>
      </c>
      <c r="AK10" s="35">
        <v>0.13627894596752721</v>
      </c>
      <c r="AL10" s="1">
        <v>-1</v>
      </c>
      <c r="AM10" s="28"/>
      <c r="AN10" s="35" t="e">
        <f t="shared" si="5"/>
        <v>#DIV/0!</v>
      </c>
      <c r="AO10" s="33">
        <v>125</v>
      </c>
      <c r="AP10" s="28"/>
      <c r="AQ10" s="28" t="e">
        <f t="shared" si="6"/>
        <v>#DIV/0!</v>
      </c>
      <c r="AR10" s="2">
        <v>0</v>
      </c>
      <c r="AS10" s="28">
        <f>VLOOKUP($E10,[1]Feuil1!$C$3:$M$36,11,0)</f>
        <v>0</v>
      </c>
      <c r="AT10" s="35" t="e">
        <f t="shared" si="7"/>
        <v>#DIV/0!</v>
      </c>
    </row>
    <row r="11" spans="1:46" x14ac:dyDescent="0.25">
      <c r="A11" s="5" t="s">
        <v>76</v>
      </c>
      <c r="B11" s="5">
        <v>71606</v>
      </c>
      <c r="C11" s="5">
        <v>306306</v>
      </c>
      <c r="D11" s="5" t="s">
        <v>29</v>
      </c>
      <c r="E11" s="5">
        <v>71606</v>
      </c>
      <c r="F11" s="5" t="s">
        <v>74</v>
      </c>
      <c r="G11" s="2">
        <v>249998</v>
      </c>
      <c r="H11" s="28">
        <v>228570</v>
      </c>
      <c r="I11" s="35">
        <v>9.3748085925537031E-2</v>
      </c>
      <c r="J11" s="2">
        <v>1057634</v>
      </c>
      <c r="K11" s="28">
        <v>581887</v>
      </c>
      <c r="L11" s="35">
        <v>0.81759345027470964</v>
      </c>
      <c r="M11" s="2">
        <v>409897</v>
      </c>
      <c r="N11" s="28">
        <v>330136</v>
      </c>
      <c r="O11" s="35">
        <v>0.24160043133738823</v>
      </c>
      <c r="P11" s="2">
        <v>14.89</v>
      </c>
      <c r="Q11" s="28">
        <v>9.75</v>
      </c>
      <c r="R11" s="35">
        <f t="shared" si="0"/>
        <v>0.52717948717948726</v>
      </c>
      <c r="S11" s="1">
        <v>20891.794087665647</v>
      </c>
      <c r="T11" s="28"/>
      <c r="U11" s="35" t="e">
        <f t="shared" si="1"/>
        <v>#DIV/0!</v>
      </c>
      <c r="V11" s="2">
        <v>8.84</v>
      </c>
      <c r="W11" s="28">
        <v>4.92</v>
      </c>
      <c r="X11" s="35">
        <f t="shared" si="2"/>
        <v>0.7967479674796748</v>
      </c>
      <c r="Y11" s="29">
        <v>-131</v>
      </c>
      <c r="Z11" s="28">
        <v>-225</v>
      </c>
      <c r="AA11" s="42">
        <f t="shared" si="3"/>
        <v>-94</v>
      </c>
      <c r="AB11" s="42">
        <v>94</v>
      </c>
      <c r="AC11" s="30">
        <v>33.5</v>
      </c>
      <c r="AD11" s="28">
        <f>VLOOKUP($E11,Feuil2!$B:$E,4,0)</f>
        <v>12.9</v>
      </c>
      <c r="AE11" s="60">
        <v>20.6</v>
      </c>
      <c r="AF11" s="31">
        <v>0.5145921418995566</v>
      </c>
      <c r="AG11" s="28"/>
      <c r="AH11" s="35" t="e">
        <f t="shared" si="4"/>
        <v>#DIV/0!</v>
      </c>
      <c r="AI11" s="32">
        <v>55.93</v>
      </c>
      <c r="AJ11" s="28">
        <v>52.519999999999996</v>
      </c>
      <c r="AK11" s="35">
        <v>6.4927646610815001E-2</v>
      </c>
      <c r="AL11" s="1">
        <v>-2</v>
      </c>
      <c r="AM11" s="28"/>
      <c r="AN11" s="35" t="e">
        <f t="shared" si="5"/>
        <v>#DIV/0!</v>
      </c>
      <c r="AO11" s="33">
        <v>100</v>
      </c>
      <c r="AP11" s="28"/>
      <c r="AQ11" s="28" t="e">
        <f t="shared" si="6"/>
        <v>#DIV/0!</v>
      </c>
      <c r="AR11" s="2">
        <v>0</v>
      </c>
      <c r="AS11" s="28">
        <f>VLOOKUP($E11,[1]Feuil1!$C$3:$M$36,11,0)</f>
        <v>0</v>
      </c>
      <c r="AT11" s="35" t="e">
        <f t="shared" si="7"/>
        <v>#DIV/0!</v>
      </c>
    </row>
    <row r="12" spans="1:46" x14ac:dyDescent="0.25">
      <c r="A12" s="5" t="s">
        <v>78</v>
      </c>
      <c r="B12" s="5">
        <v>71505</v>
      </c>
      <c r="C12" s="5">
        <v>302041</v>
      </c>
      <c r="D12" s="5" t="s">
        <v>39</v>
      </c>
      <c r="E12" s="5">
        <v>71505</v>
      </c>
      <c r="F12" s="5" t="s">
        <v>71</v>
      </c>
      <c r="G12" s="2">
        <v>434432</v>
      </c>
      <c r="H12" s="28">
        <v>471252</v>
      </c>
      <c r="I12" s="35">
        <v>-7.8132294398750565E-2</v>
      </c>
      <c r="J12" s="2">
        <v>1182133</v>
      </c>
      <c r="K12" s="28">
        <v>946142</v>
      </c>
      <c r="L12" s="35">
        <v>0.24942450498973728</v>
      </c>
      <c r="M12" s="2">
        <v>598630</v>
      </c>
      <c r="N12" s="28">
        <v>616840</v>
      </c>
      <c r="O12" s="35">
        <v>-2.9521431813760456E-2</v>
      </c>
      <c r="P12" s="2">
        <v>11.68</v>
      </c>
      <c r="Q12" s="28">
        <v>9.81</v>
      </c>
      <c r="R12" s="35">
        <f t="shared" si="0"/>
        <v>0.19062181447502541</v>
      </c>
      <c r="S12" s="1">
        <v>18140.303030303032</v>
      </c>
      <c r="T12" s="28"/>
      <c r="U12" s="35" t="e">
        <f t="shared" si="1"/>
        <v>#DIV/0!</v>
      </c>
      <c r="V12" s="2">
        <v>4.79</v>
      </c>
      <c r="W12" s="28">
        <v>4.6399999999999997</v>
      </c>
      <c r="X12" s="35">
        <f t="shared" si="2"/>
        <v>3.232758620689663E-2</v>
      </c>
      <c r="Y12" s="29">
        <v>-253</v>
      </c>
      <c r="Z12" s="28">
        <v>-246</v>
      </c>
      <c r="AA12" s="42">
        <f t="shared" si="3"/>
        <v>7</v>
      </c>
      <c r="AB12" s="42">
        <v>7</v>
      </c>
      <c r="AC12" s="30">
        <v>4.6999999999999984</v>
      </c>
      <c r="AD12" s="28">
        <f>VLOOKUP($E12,Feuil2!$B:$E,4,0)</f>
        <v>-9</v>
      </c>
      <c r="AE12" s="60">
        <v>13.7</v>
      </c>
      <c r="AF12" s="31">
        <v>0.4894681960375391</v>
      </c>
      <c r="AG12" s="28"/>
      <c r="AH12" s="35" t="e">
        <f t="shared" si="4"/>
        <v>#DIV/0!</v>
      </c>
      <c r="AI12" s="32">
        <v>70.78</v>
      </c>
      <c r="AJ12" s="28">
        <v>65.240000000000009</v>
      </c>
      <c r="AK12" s="35">
        <v>8.4917228694052591E-2</v>
      </c>
      <c r="AL12" s="1">
        <v>0</v>
      </c>
      <c r="AM12" s="28"/>
      <c r="AN12" s="35" t="e">
        <f t="shared" si="5"/>
        <v>#DIV/0!</v>
      </c>
      <c r="AO12" s="33">
        <v>187.5</v>
      </c>
      <c r="AP12" s="28"/>
      <c r="AQ12" s="28" t="e">
        <f t="shared" si="6"/>
        <v>#DIV/0!</v>
      </c>
      <c r="AR12" s="2">
        <v>0</v>
      </c>
      <c r="AS12" s="28">
        <f>VLOOKUP($E12,[1]Feuil1!$C$3:$M$36,11,0)</f>
        <v>10.56</v>
      </c>
      <c r="AT12" s="35">
        <f t="shared" si="7"/>
        <v>-1</v>
      </c>
    </row>
    <row r="13" spans="1:46" x14ac:dyDescent="0.25">
      <c r="A13" s="5" t="s">
        <v>75</v>
      </c>
      <c r="B13" s="5">
        <v>71174</v>
      </c>
      <c r="C13" s="5">
        <v>305131</v>
      </c>
      <c r="D13" s="5" t="s">
        <v>34</v>
      </c>
      <c r="E13" s="5">
        <v>71174</v>
      </c>
      <c r="F13" s="5" t="s">
        <v>45</v>
      </c>
      <c r="G13" s="2">
        <v>713943</v>
      </c>
      <c r="H13" s="28">
        <v>753257</v>
      </c>
      <c r="I13" s="35">
        <v>-5.2192014146566178E-2</v>
      </c>
      <c r="J13" s="2">
        <v>2820329</v>
      </c>
      <c r="K13" s="28">
        <v>2492322</v>
      </c>
      <c r="L13" s="35">
        <v>0.131606991391963</v>
      </c>
      <c r="M13" s="2">
        <v>1115580</v>
      </c>
      <c r="N13" s="28">
        <v>1125032</v>
      </c>
      <c r="O13" s="35">
        <v>-8.4015388006741139E-3</v>
      </c>
      <c r="P13" s="2">
        <v>14.58</v>
      </c>
      <c r="Q13" s="28">
        <v>18.36</v>
      </c>
      <c r="R13" s="35">
        <f t="shared" si="0"/>
        <v>-0.20588235294117643</v>
      </c>
      <c r="S13" s="1">
        <v>24599.338478500551</v>
      </c>
      <c r="T13" s="28"/>
      <c r="U13" s="35" t="e">
        <f t="shared" si="1"/>
        <v>#DIV/0!</v>
      </c>
      <c r="V13" s="2">
        <v>6.52</v>
      </c>
      <c r="W13" s="28">
        <v>8.7799999999999994</v>
      </c>
      <c r="X13" s="35">
        <f t="shared" si="2"/>
        <v>-0.25740318906605925</v>
      </c>
      <c r="Y13" s="29">
        <v>-145</v>
      </c>
      <c r="Z13" s="28">
        <v>-192</v>
      </c>
      <c r="AA13" s="42">
        <f t="shared" si="3"/>
        <v>-47</v>
      </c>
      <c r="AB13" s="42">
        <v>47</v>
      </c>
      <c r="AC13" s="30">
        <v>29.208333333333346</v>
      </c>
      <c r="AD13" s="28">
        <f>VLOOKUP($E13,Feuil2!$B:$E,4,0)</f>
        <v>0.7</v>
      </c>
      <c r="AE13" s="60">
        <v>28.508333333333347</v>
      </c>
      <c r="AF13" s="31">
        <v>0.53892288120191434</v>
      </c>
      <c r="AG13" s="28"/>
      <c r="AH13" s="35" t="e">
        <f t="shared" si="4"/>
        <v>#DIV/0!</v>
      </c>
      <c r="AI13" s="32">
        <v>57.05</v>
      </c>
      <c r="AJ13" s="28">
        <v>46.4</v>
      </c>
      <c r="AK13" s="35">
        <v>0.2295258620689655</v>
      </c>
      <c r="AL13" s="1">
        <v>-1</v>
      </c>
      <c r="AM13" s="28"/>
      <c r="AN13" s="35" t="e">
        <f t="shared" si="5"/>
        <v>#DIV/0!</v>
      </c>
      <c r="AO13" s="33">
        <v>78.571428571428569</v>
      </c>
      <c r="AP13" s="28"/>
      <c r="AQ13" s="28" t="e">
        <f t="shared" si="6"/>
        <v>#DIV/0!</v>
      </c>
      <c r="AR13" s="2">
        <v>0</v>
      </c>
      <c r="AS13" s="28">
        <f>VLOOKUP($E13,[1]Feuil1!$C$3:$M$36,11,0)</f>
        <v>0</v>
      </c>
      <c r="AT13" s="35" t="e">
        <f t="shared" si="7"/>
        <v>#DIV/0!</v>
      </c>
    </row>
    <row r="14" spans="1:46" x14ac:dyDescent="0.25">
      <c r="A14" s="5" t="s">
        <v>76</v>
      </c>
      <c r="B14" s="5">
        <v>71592</v>
      </c>
      <c r="C14" s="5">
        <v>175115</v>
      </c>
      <c r="D14" s="5" t="s">
        <v>7</v>
      </c>
      <c r="E14" s="5">
        <v>71592</v>
      </c>
      <c r="F14" s="5" t="s">
        <v>43</v>
      </c>
      <c r="G14" s="2">
        <v>434279</v>
      </c>
      <c r="H14" s="28">
        <v>567115</v>
      </c>
      <c r="I14" s="35">
        <v>-0.23423115241176834</v>
      </c>
      <c r="J14" s="2">
        <v>3003651</v>
      </c>
      <c r="K14" s="28">
        <v>2015135</v>
      </c>
      <c r="L14" s="35">
        <v>0.4905457946986182</v>
      </c>
      <c r="M14" s="2">
        <v>792513</v>
      </c>
      <c r="N14" s="28">
        <v>846743</v>
      </c>
      <c r="O14" s="35">
        <v>-6.404540692984767E-2</v>
      </c>
      <c r="P14" s="2">
        <v>15.28</v>
      </c>
      <c r="Q14" s="28">
        <v>15.54</v>
      </c>
      <c r="R14" s="35">
        <f t="shared" si="0"/>
        <v>-1.6731016731016717E-2</v>
      </c>
      <c r="S14" s="1">
        <v>19621.515226541222</v>
      </c>
      <c r="T14" s="28"/>
      <c r="U14" s="35" t="e">
        <f t="shared" si="1"/>
        <v>#DIV/0!</v>
      </c>
      <c r="V14" s="2">
        <v>6.01</v>
      </c>
      <c r="W14" s="28">
        <v>6.5</v>
      </c>
      <c r="X14" s="35">
        <f t="shared" si="2"/>
        <v>-7.5384615384615411E-2</v>
      </c>
      <c r="Y14" s="29">
        <v>-111</v>
      </c>
      <c r="Z14" s="28">
        <v>-201</v>
      </c>
      <c r="AA14" s="42">
        <f t="shared" si="3"/>
        <v>-90</v>
      </c>
      <c r="AB14" s="42">
        <v>90</v>
      </c>
      <c r="AC14" s="30">
        <v>28.100000000000016</v>
      </c>
      <c r="AD14" s="28">
        <f>VLOOKUP($E14,Feuil2!$B:$E,4,0)</f>
        <v>-15</v>
      </c>
      <c r="AE14" s="60">
        <v>43.100000000000016</v>
      </c>
      <c r="AF14" s="31">
        <v>0.552788937681024</v>
      </c>
      <c r="AG14" s="28"/>
      <c r="AH14" s="35" t="e">
        <f t="shared" si="4"/>
        <v>#DIV/0!</v>
      </c>
      <c r="AI14" s="32">
        <v>37.03</v>
      </c>
      <c r="AJ14" s="28">
        <v>34.35</v>
      </c>
      <c r="AK14" s="35">
        <v>7.8020378457059669E-2</v>
      </c>
      <c r="AL14" s="1">
        <v>2</v>
      </c>
      <c r="AM14" s="28"/>
      <c r="AN14" s="35" t="e">
        <f t="shared" si="5"/>
        <v>#DIV/0!</v>
      </c>
      <c r="AO14" s="33">
        <v>180</v>
      </c>
      <c r="AP14" s="28"/>
      <c r="AQ14" s="28" t="e">
        <f t="shared" si="6"/>
        <v>#DIV/0!</v>
      </c>
      <c r="AR14" s="2">
        <v>0</v>
      </c>
      <c r="AS14" s="28">
        <f>VLOOKUP($E14,[1]Feuil1!$C$3:$M$36,11,0)</f>
        <v>0</v>
      </c>
      <c r="AT14" s="35" t="e">
        <f t="shared" si="7"/>
        <v>#DIV/0!</v>
      </c>
    </row>
    <row r="15" spans="1:46" x14ac:dyDescent="0.25">
      <c r="A15" s="5" t="s">
        <v>76</v>
      </c>
      <c r="B15" s="5">
        <v>71601</v>
      </c>
      <c r="C15" s="5">
        <v>305493</v>
      </c>
      <c r="D15" s="5" t="s">
        <v>40</v>
      </c>
      <c r="E15" s="5">
        <v>71601</v>
      </c>
      <c r="F15" s="5" t="s">
        <v>70</v>
      </c>
      <c r="G15" s="2">
        <v>164658</v>
      </c>
      <c r="H15" s="28">
        <v>151151</v>
      </c>
      <c r="I15" s="35">
        <v>8.936097015567214E-2</v>
      </c>
      <c r="J15" s="2">
        <v>669921</v>
      </c>
      <c r="K15" s="28">
        <v>415955</v>
      </c>
      <c r="L15" s="35">
        <v>0.61056123859552114</v>
      </c>
      <c r="M15" s="2">
        <v>264837</v>
      </c>
      <c r="N15" s="28">
        <v>222938</v>
      </c>
      <c r="O15" s="35">
        <v>0.18794014479361976</v>
      </c>
      <c r="P15" s="2">
        <v>12.75</v>
      </c>
      <c r="Q15" s="28">
        <v>11.81</v>
      </c>
      <c r="R15" s="35">
        <f t="shared" si="0"/>
        <v>7.9593564775613843E-2</v>
      </c>
      <c r="S15" s="1">
        <v>13532.805314256515</v>
      </c>
      <c r="T15" s="28"/>
      <c r="U15" s="35" t="e">
        <f t="shared" si="1"/>
        <v>#DIV/0!</v>
      </c>
      <c r="V15" s="2">
        <v>6.83</v>
      </c>
      <c r="W15" s="28">
        <v>5.99</v>
      </c>
      <c r="X15" s="35">
        <f t="shared" si="2"/>
        <v>0.14023372287145239</v>
      </c>
      <c r="Y15" s="29">
        <v>-72</v>
      </c>
      <c r="Z15" s="28">
        <v>-134</v>
      </c>
      <c r="AA15" s="42">
        <f t="shared" si="3"/>
        <v>-62</v>
      </c>
      <c r="AB15" s="42">
        <v>62</v>
      </c>
      <c r="AC15" s="30">
        <v>-8.9000000000000021</v>
      </c>
      <c r="AD15" s="28">
        <f>VLOOKUP($E15,Feuil2!$B:$E,4,0)</f>
        <v>-2</v>
      </c>
      <c r="AE15" s="60">
        <v>6.9000000000000021</v>
      </c>
      <c r="AF15" s="31">
        <v>0.50515978695073238</v>
      </c>
      <c r="AG15" s="28"/>
      <c r="AH15" s="35" t="e">
        <f t="shared" si="4"/>
        <v>#DIV/0!</v>
      </c>
      <c r="AI15" s="32">
        <v>55.65</v>
      </c>
      <c r="AJ15" s="28">
        <v>55.17</v>
      </c>
      <c r="AK15" s="35">
        <v>8.7003806416530161E-3</v>
      </c>
      <c r="AL15" s="1">
        <v>-1</v>
      </c>
      <c r="AM15" s="28"/>
      <c r="AN15" s="35" t="e">
        <f t="shared" si="5"/>
        <v>#DIV/0!</v>
      </c>
      <c r="AO15" s="33">
        <v>169.23076923076923</v>
      </c>
      <c r="AP15" s="28"/>
      <c r="AQ15" s="28" t="e">
        <f t="shared" si="6"/>
        <v>#DIV/0!</v>
      </c>
      <c r="AR15" s="2">
        <v>5.15</v>
      </c>
      <c r="AS15" s="28">
        <f>VLOOKUP($E15,[1]Feuil1!$C$3:$M$36,11,0)</f>
        <v>0</v>
      </c>
      <c r="AT15" s="35" t="e">
        <f t="shared" si="7"/>
        <v>#DIV/0!</v>
      </c>
    </row>
    <row r="16" spans="1:46" x14ac:dyDescent="0.25">
      <c r="A16" s="5" t="s">
        <v>75</v>
      </c>
      <c r="B16" s="5">
        <v>70930</v>
      </c>
      <c r="C16" s="5">
        <v>186531</v>
      </c>
      <c r="D16" s="5" t="s">
        <v>19</v>
      </c>
      <c r="E16" s="5">
        <v>70930</v>
      </c>
      <c r="F16" s="5" t="s">
        <v>44</v>
      </c>
      <c r="G16" s="2">
        <v>729698</v>
      </c>
      <c r="H16" s="28">
        <v>748864</v>
      </c>
      <c r="I16" s="35">
        <v>-2.5593432185283309E-2</v>
      </c>
      <c r="J16" s="2">
        <v>2265058</v>
      </c>
      <c r="K16" s="28">
        <v>2996521</v>
      </c>
      <c r="L16" s="35">
        <v>-0.24410407936403583</v>
      </c>
      <c r="M16" s="2">
        <v>1087233</v>
      </c>
      <c r="N16" s="28">
        <v>1168847</v>
      </c>
      <c r="O16" s="35">
        <v>-6.9824365378873363E-2</v>
      </c>
      <c r="P16" s="2">
        <v>18.78</v>
      </c>
      <c r="Q16" s="28">
        <v>18.55</v>
      </c>
      <c r="R16" s="35">
        <f t="shared" si="0"/>
        <v>1.239892183288412E-2</v>
      </c>
      <c r="S16" s="1">
        <v>28506.371263765075</v>
      </c>
      <c r="T16" s="28"/>
      <c r="U16" s="35" t="e">
        <f t="shared" si="1"/>
        <v>#DIV/0!</v>
      </c>
      <c r="V16" s="2">
        <v>9.27</v>
      </c>
      <c r="W16" s="28">
        <v>8.9600000000000009</v>
      </c>
      <c r="X16" s="35">
        <f t="shared" si="2"/>
        <v>3.4598214285714142E-2</v>
      </c>
      <c r="Y16" s="29">
        <v>27</v>
      </c>
      <c r="Z16" s="28">
        <v>-127</v>
      </c>
      <c r="AA16" s="42">
        <f t="shared" si="3"/>
        <v>-154</v>
      </c>
      <c r="AB16" s="42">
        <v>154</v>
      </c>
      <c r="AC16" s="30">
        <v>-4.8000000000000007</v>
      </c>
      <c r="AD16" s="28">
        <f>VLOOKUP($E16,Feuil2!$B:$E,4,0)</f>
        <v>6.1</v>
      </c>
      <c r="AE16" s="60">
        <v>10.9</v>
      </c>
      <c r="AF16" s="31">
        <v>0.5180576149120949</v>
      </c>
      <c r="AG16" s="28"/>
      <c r="AH16" s="35" t="e">
        <f t="shared" si="4"/>
        <v>#DIV/0!</v>
      </c>
      <c r="AI16" s="32">
        <v>41</v>
      </c>
      <c r="AJ16" s="28">
        <v>38.769999999999996</v>
      </c>
      <c r="AK16" s="35">
        <v>5.7518700025793248E-2</v>
      </c>
      <c r="AL16" s="1">
        <v>-2</v>
      </c>
      <c r="AM16" s="28"/>
      <c r="AN16" s="35" t="e">
        <f t="shared" si="5"/>
        <v>#DIV/0!</v>
      </c>
      <c r="AO16" s="33">
        <v>88.888888888888886</v>
      </c>
      <c r="AP16" s="28"/>
      <c r="AQ16" s="28" t="e">
        <f t="shared" si="6"/>
        <v>#DIV/0!</v>
      </c>
      <c r="AR16" s="2">
        <v>0</v>
      </c>
      <c r="AS16" s="28">
        <f>VLOOKUP($E16,[1]Feuil1!$C$3:$M$36,11,0)</f>
        <v>0</v>
      </c>
      <c r="AT16" s="35" t="e">
        <f t="shared" si="7"/>
        <v>#DIV/0!</v>
      </c>
    </row>
    <row r="17" spans="1:46" x14ac:dyDescent="0.25">
      <c r="A17" s="5" t="s">
        <v>76</v>
      </c>
      <c r="B17" s="5">
        <v>71602</v>
      </c>
      <c r="C17" s="5">
        <v>300602</v>
      </c>
      <c r="D17" s="5" t="s">
        <v>36</v>
      </c>
      <c r="E17" s="5">
        <v>71602</v>
      </c>
      <c r="F17" s="5" t="s">
        <v>58</v>
      </c>
      <c r="G17" s="2">
        <v>178459</v>
      </c>
      <c r="H17" s="28">
        <v>202346</v>
      </c>
      <c r="I17" s="35">
        <v>-0.11805027032904036</v>
      </c>
      <c r="J17" s="2">
        <v>900378</v>
      </c>
      <c r="K17" s="28">
        <v>1031131</v>
      </c>
      <c r="L17" s="35">
        <v>-0.12680542045579077</v>
      </c>
      <c r="M17" s="2">
        <v>287815</v>
      </c>
      <c r="N17" s="28">
        <v>332775</v>
      </c>
      <c r="O17" s="35">
        <v>-0.13510630305762153</v>
      </c>
      <c r="P17" s="2">
        <v>12.33</v>
      </c>
      <c r="Q17" s="28">
        <v>12.78</v>
      </c>
      <c r="R17" s="35">
        <f t="shared" si="0"/>
        <v>-3.5211267605633749E-2</v>
      </c>
      <c r="S17" s="1">
        <v>19460.108181203515</v>
      </c>
      <c r="T17" s="28"/>
      <c r="U17" s="35" t="e">
        <f t="shared" si="1"/>
        <v>#DIV/0!</v>
      </c>
      <c r="V17" s="2">
        <v>5.5399999999999991</v>
      </c>
      <c r="W17" s="28">
        <v>5.919999999999999</v>
      </c>
      <c r="X17" s="35">
        <f t="shared" si="2"/>
        <v>-6.4189189189189186E-2</v>
      </c>
      <c r="Y17" s="29">
        <v>-207</v>
      </c>
      <c r="Z17" s="28">
        <v>-279</v>
      </c>
      <c r="AA17" s="42">
        <f t="shared" si="3"/>
        <v>-72</v>
      </c>
      <c r="AB17" s="42">
        <v>72</v>
      </c>
      <c r="AC17" s="30">
        <v>4.7999999999999989</v>
      </c>
      <c r="AD17" s="28">
        <f>VLOOKUP($E17,Feuil2!$B:$E,4,0)</f>
        <v>-10.9</v>
      </c>
      <c r="AE17" s="60">
        <v>15.7</v>
      </c>
      <c r="AF17" s="31">
        <v>0.47518132366273796</v>
      </c>
      <c r="AG17" s="28"/>
      <c r="AH17" s="35" t="e">
        <f t="shared" si="4"/>
        <v>#DIV/0!</v>
      </c>
      <c r="AI17" s="32">
        <v>67.830000000000013</v>
      </c>
      <c r="AJ17" s="28">
        <v>50.48</v>
      </c>
      <c r="AK17" s="35">
        <v>0.3437004754358165</v>
      </c>
      <c r="AL17" s="1">
        <v>1</v>
      </c>
      <c r="AM17" s="28"/>
      <c r="AN17" s="35" t="e">
        <f t="shared" si="5"/>
        <v>#DIV/0!</v>
      </c>
      <c r="AO17" s="33">
        <v>150</v>
      </c>
      <c r="AP17" s="28"/>
      <c r="AQ17" s="28" t="e">
        <f t="shared" si="6"/>
        <v>#DIV/0!</v>
      </c>
      <c r="AR17" s="2">
        <v>20.97</v>
      </c>
      <c r="AS17" s="28">
        <f>VLOOKUP($E17,[1]Feuil1!$C$3:$M$36,11,0)</f>
        <v>0</v>
      </c>
      <c r="AT17" s="35" t="e">
        <f t="shared" si="7"/>
        <v>#DIV/0!</v>
      </c>
    </row>
    <row r="18" spans="1:46" x14ac:dyDescent="0.25">
      <c r="A18" s="5" t="s">
        <v>76</v>
      </c>
      <c r="B18" s="5">
        <v>71594</v>
      </c>
      <c r="C18" s="5">
        <v>190433</v>
      </c>
      <c r="D18" s="5" t="s">
        <v>14</v>
      </c>
      <c r="E18" s="5">
        <v>71594</v>
      </c>
      <c r="F18" s="5" t="s">
        <v>67</v>
      </c>
      <c r="G18" s="2">
        <v>559760</v>
      </c>
      <c r="H18" s="28">
        <v>548468</v>
      </c>
      <c r="I18" s="35">
        <v>2.0588256744240321E-2</v>
      </c>
      <c r="J18" s="2">
        <v>2724250</v>
      </c>
      <c r="K18" s="28">
        <v>1741119</v>
      </c>
      <c r="L18" s="35">
        <v>0.56465468471712732</v>
      </c>
      <c r="M18" s="2">
        <v>881353</v>
      </c>
      <c r="N18" s="28">
        <v>773785</v>
      </c>
      <c r="O18" s="35">
        <v>0.13901535956370309</v>
      </c>
      <c r="P18" s="2">
        <v>14.71</v>
      </c>
      <c r="Q18" s="28">
        <v>12</v>
      </c>
      <c r="R18" s="35">
        <f t="shared" si="0"/>
        <v>0.22583333333333341</v>
      </c>
      <c r="S18" s="1">
        <v>23371.864226995491</v>
      </c>
      <c r="T18" s="28"/>
      <c r="U18" s="35" t="e">
        <f t="shared" si="1"/>
        <v>#DIV/0!</v>
      </c>
      <c r="V18" s="2">
        <v>5.01</v>
      </c>
      <c r="W18" s="28">
        <v>4.4399999999999995</v>
      </c>
      <c r="X18" s="35">
        <f t="shared" si="2"/>
        <v>0.12837837837837845</v>
      </c>
      <c r="Y18" s="29">
        <v>-124</v>
      </c>
      <c r="Z18" s="28">
        <v>-206</v>
      </c>
      <c r="AA18" s="42">
        <f t="shared" si="3"/>
        <v>-82</v>
      </c>
      <c r="AB18" s="42">
        <v>82</v>
      </c>
      <c r="AC18" s="30">
        <v>33</v>
      </c>
      <c r="AD18" s="28">
        <f>VLOOKUP($E18,Feuil2!$B:$E,4,0)</f>
        <v>-7.3</v>
      </c>
      <c r="AE18" s="60">
        <v>40.299999999999997</v>
      </c>
      <c r="AF18" s="31">
        <v>0.51679668842540993</v>
      </c>
      <c r="AG18" s="28"/>
      <c r="AH18" s="35" t="e">
        <f t="shared" si="4"/>
        <v>#DIV/0!</v>
      </c>
      <c r="AI18" s="32">
        <v>34.31</v>
      </c>
      <c r="AJ18" s="28">
        <v>42.51</v>
      </c>
      <c r="AK18" s="35">
        <v>-0.19289578922606437</v>
      </c>
      <c r="AL18" s="1">
        <v>-1</v>
      </c>
      <c r="AM18" s="28"/>
      <c r="AN18" s="35" t="e">
        <f t="shared" si="5"/>
        <v>#DIV/0!</v>
      </c>
      <c r="AO18" s="33">
        <v>166.66666666666669</v>
      </c>
      <c r="AP18" s="28"/>
      <c r="AQ18" s="28" t="e">
        <f t="shared" si="6"/>
        <v>#DIV/0!</v>
      </c>
      <c r="AR18" s="2">
        <v>1.03</v>
      </c>
      <c r="AS18" s="28">
        <f>VLOOKUP($E18,[1]Feuil1!$C$3:$M$36,11,0)</f>
        <v>0</v>
      </c>
      <c r="AT18" s="35" t="e">
        <f t="shared" si="7"/>
        <v>#DIV/0!</v>
      </c>
    </row>
    <row r="19" spans="1:46" x14ac:dyDescent="0.25">
      <c r="A19" s="5" t="s">
        <v>75</v>
      </c>
      <c r="B19" s="5">
        <v>71248</v>
      </c>
      <c r="C19" s="5">
        <v>306077</v>
      </c>
      <c r="D19" s="5" t="s">
        <v>35</v>
      </c>
      <c r="E19" s="5">
        <v>71248</v>
      </c>
      <c r="F19" s="5" t="s">
        <v>68</v>
      </c>
      <c r="G19" s="2">
        <v>417365</v>
      </c>
      <c r="H19" s="28">
        <v>391197</v>
      </c>
      <c r="I19" s="35">
        <v>6.6892128518367983E-2</v>
      </c>
      <c r="J19" s="2">
        <v>1282214</v>
      </c>
      <c r="K19" s="28">
        <v>985659</v>
      </c>
      <c r="L19" s="35">
        <v>0.30086977342062521</v>
      </c>
      <c r="M19" s="2">
        <v>620802</v>
      </c>
      <c r="N19" s="28">
        <v>571304</v>
      </c>
      <c r="O19" s="35">
        <v>8.6640387604497784E-2</v>
      </c>
      <c r="P19" s="2">
        <v>15.9</v>
      </c>
      <c r="Q19" s="28">
        <v>16.13</v>
      </c>
      <c r="R19" s="35">
        <f t="shared" si="0"/>
        <v>-1.4259144451332837E-2</v>
      </c>
      <c r="S19" s="1">
        <v>18291.160872127286</v>
      </c>
      <c r="T19" s="28"/>
      <c r="U19" s="35" t="e">
        <f t="shared" si="1"/>
        <v>#DIV/0!</v>
      </c>
      <c r="V19" s="2">
        <v>8.32</v>
      </c>
      <c r="W19" s="28">
        <v>9.120000000000001</v>
      </c>
      <c r="X19" s="35">
        <f t="shared" si="2"/>
        <v>-8.77192982456141E-2</v>
      </c>
      <c r="Y19" s="29">
        <v>-59</v>
      </c>
      <c r="Z19" s="28">
        <v>-204</v>
      </c>
      <c r="AA19" s="42">
        <f t="shared" si="3"/>
        <v>-145</v>
      </c>
      <c r="AB19" s="42">
        <v>145</v>
      </c>
      <c r="AC19" s="30">
        <v>35.807486631016019</v>
      </c>
      <c r="AD19" s="28">
        <f>VLOOKUP($E19,Feuil2!$B:$E,4,0)</f>
        <v>0</v>
      </c>
      <c r="AE19" s="60">
        <v>35.807486631016019</v>
      </c>
      <c r="AF19" s="31">
        <v>0.46049642406394614</v>
      </c>
      <c r="AG19" s="28"/>
      <c r="AH19" s="35" t="e">
        <f t="shared" si="4"/>
        <v>#DIV/0!</v>
      </c>
      <c r="AI19" s="32">
        <v>62.96</v>
      </c>
      <c r="AJ19" s="28">
        <v>57.43</v>
      </c>
      <c r="AK19" s="35">
        <v>9.6291137036392152E-2</v>
      </c>
      <c r="AL19" s="1">
        <v>1</v>
      </c>
      <c r="AM19" s="28"/>
      <c r="AN19" s="35" t="e">
        <f t="shared" si="5"/>
        <v>#DIV/0!</v>
      </c>
      <c r="AO19" s="33">
        <v>177.77777777777777</v>
      </c>
      <c r="AP19" s="28"/>
      <c r="AQ19" s="28" t="e">
        <f t="shared" si="6"/>
        <v>#DIV/0!</v>
      </c>
      <c r="AR19" s="2">
        <v>14.43</v>
      </c>
      <c r="AS19" s="28">
        <f>VLOOKUP($E19,[1]Feuil1!$C$3:$M$36,11,0)</f>
        <v>24.44</v>
      </c>
      <c r="AT19" s="35">
        <f t="shared" si="7"/>
        <v>-0.40957446808510645</v>
      </c>
    </row>
    <row r="20" spans="1:46" x14ac:dyDescent="0.25">
      <c r="A20" s="5" t="s">
        <v>76</v>
      </c>
      <c r="B20" s="5">
        <v>71050</v>
      </c>
      <c r="C20" s="5">
        <v>170189</v>
      </c>
      <c r="D20" s="5" t="s">
        <v>26</v>
      </c>
      <c r="E20" s="5">
        <v>71050</v>
      </c>
      <c r="F20" s="5" t="s">
        <v>64</v>
      </c>
      <c r="G20" s="2">
        <v>530053</v>
      </c>
      <c r="H20" s="28">
        <v>546770</v>
      </c>
      <c r="I20" s="35">
        <v>-3.0574098798397863E-2</v>
      </c>
      <c r="J20" s="2">
        <v>3268173</v>
      </c>
      <c r="K20" s="28">
        <v>2568535</v>
      </c>
      <c r="L20" s="35">
        <v>0.27238795655889447</v>
      </c>
      <c r="M20" s="2">
        <v>939510</v>
      </c>
      <c r="N20" s="28">
        <v>891398</v>
      </c>
      <c r="O20" s="35">
        <v>5.397364589106101E-2</v>
      </c>
      <c r="P20" s="2">
        <v>17.86</v>
      </c>
      <c r="Q20" s="28">
        <v>21.84</v>
      </c>
      <c r="R20" s="35">
        <f t="shared" si="0"/>
        <v>-0.18223443223443225</v>
      </c>
      <c r="S20" s="1">
        <v>22726.41509433962</v>
      </c>
      <c r="T20" s="28"/>
      <c r="U20" s="35" t="e">
        <f t="shared" si="1"/>
        <v>#DIV/0!</v>
      </c>
      <c r="V20" s="2">
        <v>7.55</v>
      </c>
      <c r="W20" s="28">
        <v>10.15</v>
      </c>
      <c r="X20" s="35">
        <f t="shared" si="2"/>
        <v>-0.25615763546798032</v>
      </c>
      <c r="Y20" s="29">
        <v>-93</v>
      </c>
      <c r="Z20" s="28">
        <v>-175</v>
      </c>
      <c r="AA20" s="42">
        <f t="shared" si="3"/>
        <v>-82</v>
      </c>
      <c r="AB20" s="42">
        <v>82</v>
      </c>
      <c r="AC20" s="30">
        <v>22.700000000000003</v>
      </c>
      <c r="AD20" s="28">
        <f>VLOOKUP($E20,Feuil2!$B:$E,4,0)</f>
        <v>-6.5</v>
      </c>
      <c r="AE20" s="60">
        <v>29.200000000000003</v>
      </c>
      <c r="AF20" s="31">
        <v>0.55062823355506285</v>
      </c>
      <c r="AG20" s="28"/>
      <c r="AH20" s="35" t="e">
        <f t="shared" si="4"/>
        <v>#DIV/0!</v>
      </c>
      <c r="AI20" s="32">
        <v>46.39</v>
      </c>
      <c r="AJ20" s="28">
        <v>41.150000000000006</v>
      </c>
      <c r="AK20" s="35">
        <v>0.12733900364520034</v>
      </c>
      <c r="AL20" s="1">
        <v>2</v>
      </c>
      <c r="AM20" s="28"/>
      <c r="AN20" s="35" t="e">
        <f t="shared" si="5"/>
        <v>#DIV/0!</v>
      </c>
      <c r="AO20" s="33">
        <v>190</v>
      </c>
      <c r="AP20" s="28"/>
      <c r="AQ20" s="28" t="e">
        <f t="shared" si="6"/>
        <v>#DIV/0!</v>
      </c>
      <c r="AR20" s="2">
        <v>3.09</v>
      </c>
      <c r="AS20" s="28">
        <f>VLOOKUP($E20,[1]Feuil1!$C$3:$M$36,11,0)</f>
        <v>28.33</v>
      </c>
      <c r="AT20" s="35">
        <f t="shared" si="7"/>
        <v>-0.89092834451111891</v>
      </c>
    </row>
    <row r="21" spans="1:46" x14ac:dyDescent="0.25">
      <c r="A21" s="5" t="s">
        <v>77</v>
      </c>
      <c r="B21" s="5">
        <v>71159</v>
      </c>
      <c r="C21" s="5">
        <v>179897</v>
      </c>
      <c r="D21" s="5" t="s">
        <v>17</v>
      </c>
      <c r="E21" s="5">
        <v>71159</v>
      </c>
      <c r="F21" s="5" t="s">
        <v>48</v>
      </c>
      <c r="G21" s="2">
        <v>522731</v>
      </c>
      <c r="H21" s="28">
        <v>566169</v>
      </c>
      <c r="I21" s="35">
        <v>-7.672267467840875E-2</v>
      </c>
      <c r="J21" s="2">
        <v>1498676</v>
      </c>
      <c r="K21" s="28">
        <v>1023918</v>
      </c>
      <c r="L21" s="35">
        <v>0.46366798903818468</v>
      </c>
      <c r="M21" s="2">
        <v>732695</v>
      </c>
      <c r="N21" s="28">
        <v>743092</v>
      </c>
      <c r="O21" s="35">
        <v>-1.3991538059890295E-2</v>
      </c>
      <c r="P21" s="2">
        <v>12.13</v>
      </c>
      <c r="Q21" s="28">
        <v>9.93</v>
      </c>
      <c r="R21" s="35">
        <f t="shared" si="0"/>
        <v>0.22155085599194371</v>
      </c>
      <c r="S21" s="1">
        <v>24325.863213811419</v>
      </c>
      <c r="T21" s="28"/>
      <c r="U21" s="35" t="e">
        <f t="shared" si="1"/>
        <v>#DIV/0!</v>
      </c>
      <c r="V21" s="2">
        <v>6.11</v>
      </c>
      <c r="W21" s="28">
        <v>5.17</v>
      </c>
      <c r="X21" s="35">
        <f t="shared" si="2"/>
        <v>0.18181818181818191</v>
      </c>
      <c r="Y21" s="29">
        <v>-116</v>
      </c>
      <c r="Z21" s="28">
        <v>-122</v>
      </c>
      <c r="AA21" s="42">
        <f t="shared" si="3"/>
        <v>-6</v>
      </c>
      <c r="AB21" s="42">
        <v>6</v>
      </c>
      <c r="AC21" s="30">
        <v>13.899999999999993</v>
      </c>
      <c r="AD21" s="28">
        <f>VLOOKUP($E21,Feuil2!$B:$E,4,0)</f>
        <v>-0.6</v>
      </c>
      <c r="AE21" s="60">
        <v>14.499999999999993</v>
      </c>
      <c r="AF21" s="31">
        <v>0.52291421856639253</v>
      </c>
      <c r="AG21" s="28"/>
      <c r="AH21" s="35" t="e">
        <f t="shared" si="4"/>
        <v>#DIV/0!</v>
      </c>
      <c r="AI21" s="32">
        <v>54.669999999999995</v>
      </c>
      <c r="AJ21" s="28">
        <v>53.44</v>
      </c>
      <c r="AK21" s="35">
        <v>2.3016467065868206E-2</v>
      </c>
      <c r="AL21" s="1">
        <v>0</v>
      </c>
      <c r="AM21" s="28"/>
      <c r="AN21" s="35" t="e">
        <f t="shared" si="5"/>
        <v>#DIV/0!</v>
      </c>
      <c r="AO21" s="33">
        <v>188.88888888888889</v>
      </c>
      <c r="AP21" s="28"/>
      <c r="AQ21" s="28" t="e">
        <f t="shared" si="6"/>
        <v>#DIV/0!</v>
      </c>
      <c r="AR21" s="2">
        <v>0</v>
      </c>
      <c r="AS21" s="28">
        <f>VLOOKUP($E21,[1]Feuil1!$C$3:$M$36,11,0)</f>
        <v>0</v>
      </c>
      <c r="AT21" s="35" t="e">
        <f t="shared" si="7"/>
        <v>#DIV/0!</v>
      </c>
    </row>
    <row r="22" spans="1:46" x14ac:dyDescent="0.25">
      <c r="A22" s="5" t="s">
        <v>78</v>
      </c>
      <c r="B22" s="5">
        <v>71045</v>
      </c>
      <c r="C22" s="5">
        <v>305330</v>
      </c>
      <c r="D22" s="5" t="s">
        <v>32</v>
      </c>
      <c r="E22" s="5">
        <v>71045</v>
      </c>
      <c r="F22" s="5" t="s">
        <v>61</v>
      </c>
      <c r="G22" s="2">
        <v>332376</v>
      </c>
      <c r="H22" s="28">
        <v>440518</v>
      </c>
      <c r="I22" s="35">
        <v>-0.24548826608674335</v>
      </c>
      <c r="J22" s="2">
        <v>888907</v>
      </c>
      <c r="K22" s="28">
        <v>650641</v>
      </c>
      <c r="L22" s="35">
        <v>0.36620194546608653</v>
      </c>
      <c r="M22" s="2">
        <v>482938</v>
      </c>
      <c r="N22" s="28">
        <v>584583</v>
      </c>
      <c r="O22" s="35">
        <v>-0.17387607918807083</v>
      </c>
      <c r="P22" s="2">
        <v>10.1</v>
      </c>
      <c r="Q22" s="28">
        <v>11.43</v>
      </c>
      <c r="R22" s="35">
        <f t="shared" si="0"/>
        <v>-0.11636045494313212</v>
      </c>
      <c r="S22" s="1">
        <v>13925.547866205306</v>
      </c>
      <c r="T22" s="28"/>
      <c r="U22" s="35" t="e">
        <f t="shared" si="1"/>
        <v>#DIV/0!</v>
      </c>
      <c r="V22" s="2">
        <v>4.7300000000000004</v>
      </c>
      <c r="W22" s="28">
        <v>6.18</v>
      </c>
      <c r="X22" s="35">
        <f t="shared" si="2"/>
        <v>-0.23462783171521026</v>
      </c>
      <c r="Y22" s="29">
        <v>-153</v>
      </c>
      <c r="Z22" s="28">
        <v>-205</v>
      </c>
      <c r="AA22" s="42">
        <f t="shared" si="3"/>
        <v>-52</v>
      </c>
      <c r="AB22" s="42">
        <v>52</v>
      </c>
      <c r="AC22" s="30">
        <v>5.599999999999997</v>
      </c>
      <c r="AD22" s="28">
        <f>VLOOKUP($E22,Feuil2!$B:$E,4,0)</f>
        <v>-1.7</v>
      </c>
      <c r="AE22" s="60">
        <v>7.2999999999999972</v>
      </c>
      <c r="AF22" s="31">
        <v>0.49987928536938675</v>
      </c>
      <c r="AG22" s="28"/>
      <c r="AH22" s="35" t="e">
        <f t="shared" si="4"/>
        <v>#DIV/0!</v>
      </c>
      <c r="AI22" s="32">
        <v>75.649999999999991</v>
      </c>
      <c r="AJ22" s="28">
        <v>65.78</v>
      </c>
      <c r="AK22" s="35">
        <v>0.15004560656734556</v>
      </c>
      <c r="AL22" s="1">
        <v>0</v>
      </c>
      <c r="AM22" s="28"/>
      <c r="AN22" s="35" t="e">
        <f t="shared" si="5"/>
        <v>#DIV/0!</v>
      </c>
      <c r="AO22" s="33">
        <v>183.33333333333334</v>
      </c>
      <c r="AP22" s="28"/>
      <c r="AQ22" s="28" t="e">
        <f t="shared" si="6"/>
        <v>#DIV/0!</v>
      </c>
      <c r="AR22" s="2">
        <v>0</v>
      </c>
      <c r="AS22" s="28">
        <f>VLOOKUP($E22,[1]Feuil1!$C$3:$M$36,11,0)</f>
        <v>20.56</v>
      </c>
      <c r="AT22" s="35">
        <f t="shared" si="7"/>
        <v>-1</v>
      </c>
    </row>
    <row r="23" spans="1:46" x14ac:dyDescent="0.25">
      <c r="A23" s="5" t="s">
        <v>78</v>
      </c>
      <c r="B23" s="5">
        <v>71024</v>
      </c>
      <c r="C23" s="5">
        <v>177094</v>
      </c>
      <c r="D23" s="5" t="s">
        <v>28</v>
      </c>
      <c r="E23" s="5">
        <v>71024</v>
      </c>
      <c r="F23" s="5" t="s">
        <v>62</v>
      </c>
      <c r="G23" s="2">
        <v>471686</v>
      </c>
      <c r="H23" s="28">
        <v>575788</v>
      </c>
      <c r="I23" s="35">
        <v>-0.18079918303264397</v>
      </c>
      <c r="J23" s="2">
        <v>1628381</v>
      </c>
      <c r="K23" s="28">
        <v>936600</v>
      </c>
      <c r="L23" s="35">
        <v>0.73860879777920141</v>
      </c>
      <c r="M23" s="2">
        <v>735883</v>
      </c>
      <c r="N23" s="28">
        <v>772380</v>
      </c>
      <c r="O23" s="35">
        <v>-4.7252647660478E-2</v>
      </c>
      <c r="P23" s="2">
        <v>14.25</v>
      </c>
      <c r="Q23" s="28">
        <v>16.59</v>
      </c>
      <c r="R23" s="35">
        <f t="shared" si="0"/>
        <v>-0.1410488245931284</v>
      </c>
      <c r="S23" s="1">
        <v>20089.625989625987</v>
      </c>
      <c r="T23" s="28"/>
      <c r="U23" s="35" t="e">
        <f t="shared" si="1"/>
        <v>#DIV/0!</v>
      </c>
      <c r="V23" s="2">
        <v>7.32</v>
      </c>
      <c r="W23" s="28">
        <v>9.2199999999999989</v>
      </c>
      <c r="X23" s="35">
        <f t="shared" si="2"/>
        <v>-0.20607375271149661</v>
      </c>
      <c r="Y23" s="29">
        <v>-155</v>
      </c>
      <c r="Z23" s="28">
        <v>-246</v>
      </c>
      <c r="AA23" s="42">
        <f t="shared" si="3"/>
        <v>-91</v>
      </c>
      <c r="AB23" s="42">
        <v>91</v>
      </c>
      <c r="AC23" s="30">
        <v>34.700000000000017</v>
      </c>
      <c r="AD23" s="28">
        <f>VLOOKUP($E23,Feuil2!$B:$E,4,0)</f>
        <v>-6.3</v>
      </c>
      <c r="AE23" s="60">
        <v>41.000000000000014</v>
      </c>
      <c r="AF23" s="31">
        <v>0.50580474934036934</v>
      </c>
      <c r="AG23" s="28"/>
      <c r="AH23" s="35" t="e">
        <f t="shared" si="4"/>
        <v>#DIV/0!</v>
      </c>
      <c r="AI23" s="32">
        <v>57.31</v>
      </c>
      <c r="AJ23" s="28">
        <v>53.72</v>
      </c>
      <c r="AK23" s="35">
        <v>6.6827997021593519E-2</v>
      </c>
      <c r="AL23" s="1">
        <v>-2</v>
      </c>
      <c r="AM23" s="28"/>
      <c r="AN23" s="35" t="e">
        <f t="shared" si="5"/>
        <v>#DIV/0!</v>
      </c>
      <c r="AO23" s="33">
        <v>187.5</v>
      </c>
      <c r="AP23" s="28"/>
      <c r="AQ23" s="28" t="e">
        <f t="shared" si="6"/>
        <v>#DIV/0!</v>
      </c>
      <c r="AR23" s="2">
        <v>22.04</v>
      </c>
      <c r="AS23" s="28">
        <f>VLOOKUP($E23,[1]Feuil1!$C$3:$M$36,11,0)</f>
        <v>11.11</v>
      </c>
      <c r="AT23" s="35">
        <f t="shared" si="7"/>
        <v>0.98379837983798379</v>
      </c>
    </row>
    <row r="24" spans="1:46" x14ac:dyDescent="0.25">
      <c r="A24" s="5" t="s">
        <v>78</v>
      </c>
      <c r="B24" s="5">
        <v>71031</v>
      </c>
      <c r="C24" s="5">
        <v>185551</v>
      </c>
      <c r="D24" s="5" t="s">
        <v>25</v>
      </c>
      <c r="E24" s="5">
        <v>71031</v>
      </c>
      <c r="F24" s="5" t="s">
        <v>65</v>
      </c>
      <c r="G24" s="2">
        <v>562590</v>
      </c>
      <c r="H24" s="28">
        <v>616031</v>
      </c>
      <c r="I24" s="35">
        <v>-8.6750504438899992E-2</v>
      </c>
      <c r="J24" s="2">
        <v>1616586</v>
      </c>
      <c r="K24" s="28">
        <v>1734623</v>
      </c>
      <c r="L24" s="35">
        <v>-6.8047639170009847E-2</v>
      </c>
      <c r="M24" s="2">
        <v>794112</v>
      </c>
      <c r="N24" s="28">
        <v>902543</v>
      </c>
      <c r="O24" s="35">
        <v>-0.12013942825992778</v>
      </c>
      <c r="P24" s="2">
        <v>11.25</v>
      </c>
      <c r="Q24" s="28">
        <v>12.01</v>
      </c>
      <c r="R24" s="35">
        <f t="shared" si="0"/>
        <v>-6.3280599500416299E-2</v>
      </c>
      <c r="S24" s="1">
        <v>15793.794749403341</v>
      </c>
      <c r="T24" s="28"/>
      <c r="U24" s="35" t="e">
        <f t="shared" si="1"/>
        <v>#DIV/0!</v>
      </c>
      <c r="V24" s="2">
        <v>5.42</v>
      </c>
      <c r="W24" s="28">
        <v>5.8000000000000007</v>
      </c>
      <c r="X24" s="35">
        <f t="shared" si="2"/>
        <v>-6.5517241379310476E-2</v>
      </c>
      <c r="Y24" s="29">
        <v>-94</v>
      </c>
      <c r="Z24" s="28">
        <v>-164</v>
      </c>
      <c r="AA24" s="42">
        <f t="shared" si="3"/>
        <v>-70</v>
      </c>
      <c r="AB24" s="42">
        <v>70</v>
      </c>
      <c r="AC24" s="30">
        <v>17.899999999999988</v>
      </c>
      <c r="AD24" s="28">
        <f>VLOOKUP($E24,Feuil2!$B:$E,4,0)</f>
        <v>3</v>
      </c>
      <c r="AE24" s="60">
        <v>14.899999999999988</v>
      </c>
      <c r="AF24" s="31">
        <v>0.51160986709417178</v>
      </c>
      <c r="AG24" s="28"/>
      <c r="AH24" s="35" t="e">
        <f t="shared" si="4"/>
        <v>#DIV/0!</v>
      </c>
      <c r="AI24" s="32">
        <v>50.86</v>
      </c>
      <c r="AJ24" s="28">
        <v>48.82</v>
      </c>
      <c r="AK24" s="35">
        <v>4.1786153215895107E-2</v>
      </c>
      <c r="AL24" s="1">
        <v>1</v>
      </c>
      <c r="AM24" s="28"/>
      <c r="AN24" s="35" t="e">
        <f t="shared" si="5"/>
        <v>#DIV/0!</v>
      </c>
      <c r="AO24" s="33">
        <v>181.81818181818181</v>
      </c>
      <c r="AP24" s="28"/>
      <c r="AQ24" s="28" t="e">
        <f t="shared" si="6"/>
        <v>#DIV/0!</v>
      </c>
      <c r="AR24" s="2">
        <v>3.61</v>
      </c>
      <c r="AS24" s="28">
        <f>VLOOKUP($E24,[1]Feuil1!$C$3:$M$36,11,0)</f>
        <v>11.11</v>
      </c>
      <c r="AT24" s="35">
        <f t="shared" si="7"/>
        <v>-0.67506750675067506</v>
      </c>
    </row>
    <row r="25" spans="1:46" x14ac:dyDescent="0.25">
      <c r="A25" s="5" t="s">
        <v>75</v>
      </c>
      <c r="B25" s="5">
        <v>700023</v>
      </c>
      <c r="C25" s="5">
        <v>193087</v>
      </c>
      <c r="D25" s="5" t="s">
        <v>12</v>
      </c>
      <c r="E25" s="5">
        <v>700023</v>
      </c>
      <c r="F25" s="5" t="s">
        <v>49</v>
      </c>
      <c r="G25" s="2">
        <v>841839</v>
      </c>
      <c r="H25" s="28">
        <v>776794</v>
      </c>
      <c r="I25" s="35">
        <v>8.3735198778569345E-2</v>
      </c>
      <c r="J25" s="2">
        <v>2575243</v>
      </c>
      <c r="K25" s="28">
        <v>2026252</v>
      </c>
      <c r="L25" s="35">
        <v>0.27093915268189739</v>
      </c>
      <c r="M25" s="2">
        <v>1262111</v>
      </c>
      <c r="N25" s="28">
        <v>1115764</v>
      </c>
      <c r="O25" s="35">
        <v>0.13116304164679987</v>
      </c>
      <c r="P25" s="2">
        <v>19.25</v>
      </c>
      <c r="Q25" s="28">
        <v>21.11</v>
      </c>
      <c r="R25" s="35">
        <f t="shared" si="0"/>
        <v>-8.8109900521080031E-2</v>
      </c>
      <c r="S25" s="1">
        <v>24393.332044839583</v>
      </c>
      <c r="T25" s="28"/>
      <c r="U25" s="35" t="e">
        <f t="shared" si="1"/>
        <v>#DIV/0!</v>
      </c>
      <c r="V25" s="2">
        <v>9.6</v>
      </c>
      <c r="W25" s="28">
        <v>10.08</v>
      </c>
      <c r="X25" s="35">
        <f t="shared" si="2"/>
        <v>-4.7619047619047658E-2</v>
      </c>
      <c r="Y25" s="29">
        <v>6</v>
      </c>
      <c r="Z25" s="28">
        <v>-142</v>
      </c>
      <c r="AA25" s="42">
        <f t="shared" si="3"/>
        <v>-148</v>
      </c>
      <c r="AB25" s="42">
        <v>148</v>
      </c>
      <c r="AC25" s="30">
        <v>46.299999999999976</v>
      </c>
      <c r="AD25" s="28">
        <f>VLOOKUP($E25,Feuil2!$B:$E,4,0)</f>
        <v>44.1</v>
      </c>
      <c r="AE25" s="60">
        <v>2.1999999999999744</v>
      </c>
      <c r="AF25" s="31">
        <v>0.52468250172697806</v>
      </c>
      <c r="AG25" s="28"/>
      <c r="AH25" s="35" t="e">
        <f t="shared" si="4"/>
        <v>#DIV/0!</v>
      </c>
      <c r="AI25" s="32">
        <v>41.04</v>
      </c>
      <c r="AJ25" s="28">
        <v>40.120000000000005</v>
      </c>
      <c r="AK25" s="35">
        <v>2.2931206380857289E-2</v>
      </c>
      <c r="AL25" s="1">
        <v>-2</v>
      </c>
      <c r="AM25" s="28"/>
      <c r="AN25" s="35" t="e">
        <f t="shared" si="5"/>
        <v>#DIV/0!</v>
      </c>
      <c r="AO25" s="33">
        <v>170</v>
      </c>
      <c r="AP25" s="28"/>
      <c r="AQ25" s="28" t="e">
        <f t="shared" si="6"/>
        <v>#DIV/0!</v>
      </c>
      <c r="AR25" s="2">
        <v>7.69</v>
      </c>
      <c r="AS25" s="28">
        <f>VLOOKUP($E25,[1]Feuil1!$C$3:$M$36,11,0)</f>
        <v>17.22</v>
      </c>
      <c r="AT25" s="35">
        <f t="shared" si="7"/>
        <v>-0.55342624854819966</v>
      </c>
    </row>
    <row r="26" spans="1:46" x14ac:dyDescent="0.25">
      <c r="A26" s="5" t="s">
        <v>77</v>
      </c>
      <c r="B26" s="5">
        <v>71188</v>
      </c>
      <c r="C26" s="5">
        <v>304393</v>
      </c>
      <c r="D26" s="5" t="s">
        <v>9</v>
      </c>
      <c r="E26" s="5">
        <v>71188</v>
      </c>
      <c r="F26" s="5" t="s">
        <v>46</v>
      </c>
      <c r="G26" s="2">
        <v>384102</v>
      </c>
      <c r="H26" s="28">
        <v>531429</v>
      </c>
      <c r="I26" s="35">
        <v>-0.27722800223548205</v>
      </c>
      <c r="J26" s="2">
        <v>1308673</v>
      </c>
      <c r="K26" s="28">
        <v>1783398</v>
      </c>
      <c r="L26" s="35">
        <v>-0.26619128203575421</v>
      </c>
      <c r="M26" s="2">
        <v>634943</v>
      </c>
      <c r="N26" s="28">
        <v>840091</v>
      </c>
      <c r="O26" s="35">
        <v>-0.24419735481037175</v>
      </c>
      <c r="P26" s="2">
        <v>13.92</v>
      </c>
      <c r="Q26" s="28">
        <v>13.38</v>
      </c>
      <c r="R26" s="35">
        <f t="shared" si="0"/>
        <v>4.035874439461877E-2</v>
      </c>
      <c r="S26" s="1">
        <v>23326.34092578986</v>
      </c>
      <c r="T26" s="28"/>
      <c r="U26" s="35" t="e">
        <f t="shared" si="1"/>
        <v>#DIV/0!</v>
      </c>
      <c r="V26" s="2">
        <v>7.73</v>
      </c>
      <c r="W26" s="28">
        <v>6.9</v>
      </c>
      <c r="X26" s="35">
        <f t="shared" si="2"/>
        <v>0.12028985507246377</v>
      </c>
      <c r="Y26" s="29">
        <v>-108</v>
      </c>
      <c r="Z26" s="28">
        <v>-141</v>
      </c>
      <c r="AA26" s="42">
        <f t="shared" si="3"/>
        <v>-33</v>
      </c>
      <c r="AB26" s="42">
        <v>33</v>
      </c>
      <c r="AC26" s="30">
        <v>8.5</v>
      </c>
      <c r="AD26" s="28">
        <f>VLOOKUP($E26,Feuil2!$B:$E,4,0)</f>
        <v>7.6</v>
      </c>
      <c r="AE26" s="60">
        <v>0.90000000000000036</v>
      </c>
      <c r="AF26" s="31">
        <v>0.5335211267605634</v>
      </c>
      <c r="AG26" s="28"/>
      <c r="AH26" s="35" t="e">
        <f t="shared" si="4"/>
        <v>#DIV/0!</v>
      </c>
      <c r="AI26" s="32">
        <v>57.760000000000005</v>
      </c>
      <c r="AJ26" s="28">
        <v>45.01</v>
      </c>
      <c r="AK26" s="35">
        <v>0.28327038435903151</v>
      </c>
      <c r="AL26" s="1">
        <v>0</v>
      </c>
      <c r="AM26" s="28"/>
      <c r="AN26" s="35" t="e">
        <f t="shared" si="5"/>
        <v>#DIV/0!</v>
      </c>
      <c r="AO26" s="33">
        <v>83.333333333333343</v>
      </c>
      <c r="AP26" s="28"/>
      <c r="AQ26" s="28" t="e">
        <f t="shared" si="6"/>
        <v>#DIV/0!</v>
      </c>
      <c r="AR26" s="2">
        <v>0</v>
      </c>
      <c r="AS26" s="28">
        <f>VLOOKUP($E26,[1]Feuil1!$C$3:$M$36,11,0)</f>
        <v>0</v>
      </c>
      <c r="AT26" s="35" t="e">
        <f t="shared" si="7"/>
        <v>#DIV/0!</v>
      </c>
    </row>
    <row r="27" spans="1:46" x14ac:dyDescent="0.25">
      <c r="A27" s="5" t="s">
        <v>76</v>
      </c>
      <c r="B27" s="5">
        <v>71595</v>
      </c>
      <c r="C27" s="5">
        <v>306176</v>
      </c>
      <c r="D27" s="5" t="s">
        <v>23</v>
      </c>
      <c r="E27" s="5">
        <v>71595</v>
      </c>
      <c r="F27" s="5" t="s">
        <v>57</v>
      </c>
      <c r="G27" s="2">
        <v>383806</v>
      </c>
      <c r="H27" s="28">
        <v>385425</v>
      </c>
      <c r="I27" s="35">
        <v>-4.2005578257767401E-3</v>
      </c>
      <c r="J27" s="2">
        <v>2479818</v>
      </c>
      <c r="K27" s="28">
        <v>1799102</v>
      </c>
      <c r="L27" s="35">
        <v>0.37836431730941328</v>
      </c>
      <c r="M27" s="2">
        <v>703699</v>
      </c>
      <c r="N27" s="28">
        <v>640264</v>
      </c>
      <c r="O27" s="35">
        <v>9.9076318518611067E-2</v>
      </c>
      <c r="P27" s="2">
        <v>13.56</v>
      </c>
      <c r="Q27" s="28">
        <v>13.89</v>
      </c>
      <c r="R27" s="35">
        <f t="shared" si="0"/>
        <v>-2.375809935205184E-2</v>
      </c>
      <c r="S27" s="1">
        <v>20690.943840047046</v>
      </c>
      <c r="T27" s="28"/>
      <c r="U27" s="35" t="e">
        <f t="shared" si="1"/>
        <v>#DIV/0!</v>
      </c>
      <c r="V27" s="2">
        <v>6.3100000000000005</v>
      </c>
      <c r="W27" s="28">
        <v>6.63</v>
      </c>
      <c r="X27" s="35">
        <f t="shared" si="2"/>
        <v>-4.8265460030165824E-2</v>
      </c>
      <c r="Y27" s="29">
        <v>-125</v>
      </c>
      <c r="Z27" s="28">
        <v>-194</v>
      </c>
      <c r="AA27" s="42">
        <f t="shared" si="3"/>
        <v>-69</v>
      </c>
      <c r="AB27" s="42">
        <v>69</v>
      </c>
      <c r="AC27" s="30">
        <v>25.5</v>
      </c>
      <c r="AD27" s="28">
        <f>VLOOKUP($E27,Feuil2!$B:$E,4,0)</f>
        <v>-12.3</v>
      </c>
      <c r="AE27" s="60">
        <v>37.799999999999997</v>
      </c>
      <c r="AF27" s="31">
        <v>0.53798637203082211</v>
      </c>
      <c r="AG27" s="28"/>
      <c r="AH27" s="35" t="e">
        <f t="shared" si="4"/>
        <v>#DIV/0!</v>
      </c>
      <c r="AI27" s="32">
        <v>36.72</v>
      </c>
      <c r="AJ27" s="28">
        <v>35.239999999999995</v>
      </c>
      <c r="AK27" s="35">
        <v>4.1997729852440525E-2</v>
      </c>
      <c r="AL27" s="1">
        <v>-3</v>
      </c>
      <c r="AM27" s="28"/>
      <c r="AN27" s="35" t="e">
        <f t="shared" si="5"/>
        <v>#DIV/0!</v>
      </c>
      <c r="AO27" s="33">
        <v>185.71428571428572</v>
      </c>
      <c r="AP27" s="28"/>
      <c r="AQ27" s="28" t="e">
        <f t="shared" si="6"/>
        <v>#DIV/0!</v>
      </c>
      <c r="AR27" s="2">
        <v>0</v>
      </c>
      <c r="AS27" s="28">
        <f>VLOOKUP($E27,[1]Feuil1!$C$3:$M$36,11,0)</f>
        <v>0</v>
      </c>
      <c r="AT27" s="35" t="e">
        <f t="shared" si="7"/>
        <v>#DIV/0!</v>
      </c>
    </row>
    <row r="28" spans="1:46" x14ac:dyDescent="0.25">
      <c r="A28" s="5" t="s">
        <v>77</v>
      </c>
      <c r="B28" s="5">
        <v>71507</v>
      </c>
      <c r="C28" s="5">
        <v>193601</v>
      </c>
      <c r="D28" s="5" t="s">
        <v>13</v>
      </c>
      <c r="E28" s="5">
        <v>71507</v>
      </c>
      <c r="G28" s="2">
        <v>678810</v>
      </c>
      <c r="H28" s="28">
        <v>680108</v>
      </c>
      <c r="I28" s="35">
        <v>-1.9085204114640615E-3</v>
      </c>
      <c r="J28" s="2">
        <v>1870072</v>
      </c>
      <c r="K28" s="28">
        <v>870710</v>
      </c>
      <c r="L28" s="35">
        <v>1.1477552801736515</v>
      </c>
      <c r="M28" s="2">
        <v>1002696</v>
      </c>
      <c r="N28" s="28">
        <v>887020</v>
      </c>
      <c r="O28" s="35">
        <v>0.13040968636558364</v>
      </c>
      <c r="P28" s="2">
        <v>18.7</v>
      </c>
      <c r="Q28" s="28">
        <v>19.34</v>
      </c>
      <c r="R28" s="35">
        <f t="shared" si="0"/>
        <v>-3.3092037228541912E-2</v>
      </c>
      <c r="S28" s="1">
        <v>24942.686567164179</v>
      </c>
      <c r="T28" s="28"/>
      <c r="U28" s="35" t="e">
        <f t="shared" si="1"/>
        <v>#DIV/0!</v>
      </c>
      <c r="V28" s="2">
        <v>11.52</v>
      </c>
      <c r="W28" s="28">
        <v>10.36</v>
      </c>
      <c r="X28" s="35">
        <f t="shared" si="2"/>
        <v>0.111969111969112</v>
      </c>
      <c r="Y28" s="29">
        <v>84</v>
      </c>
      <c r="Z28" s="28">
        <v>26</v>
      </c>
      <c r="AA28" s="42">
        <f t="shared" si="3"/>
        <v>-58</v>
      </c>
      <c r="AB28" s="42">
        <v>58</v>
      </c>
      <c r="AC28" s="30">
        <v>30.5</v>
      </c>
      <c r="AD28" s="28">
        <f>VLOOKUP($E28,Feuil2!$B:$E,4,0)</f>
        <v>23.8</v>
      </c>
      <c r="AE28" s="60">
        <v>6.6999999999999993</v>
      </c>
      <c r="AF28" s="31">
        <v>0.51072845900316133</v>
      </c>
      <c r="AG28" s="28"/>
      <c r="AH28" s="35" t="e">
        <f t="shared" si="4"/>
        <v>#DIV/0!</v>
      </c>
      <c r="AI28" s="32">
        <v>56.74</v>
      </c>
      <c r="AJ28" s="28">
        <v>48.01</v>
      </c>
      <c r="AK28" s="35">
        <v>0.18183711726723609</v>
      </c>
      <c r="AL28" s="1">
        <v>1</v>
      </c>
      <c r="AM28" s="28"/>
      <c r="AN28" s="35" t="e">
        <f t="shared" si="5"/>
        <v>#DIV/0!</v>
      </c>
      <c r="AO28" s="33">
        <v>170</v>
      </c>
      <c r="AP28" s="28"/>
      <c r="AQ28" s="28" t="e">
        <f t="shared" si="6"/>
        <v>#DIV/0!</v>
      </c>
      <c r="AR28" s="2">
        <v>0</v>
      </c>
      <c r="AS28" s="28">
        <f>VLOOKUP($E28,[1]Feuil1!$C$3:$M$36,11,0)</f>
        <v>17.22</v>
      </c>
      <c r="AT28" s="35">
        <f t="shared" si="7"/>
        <v>-1</v>
      </c>
    </row>
    <row r="29" spans="1:46" x14ac:dyDescent="0.25">
      <c r="A29" s="5" t="s">
        <v>78</v>
      </c>
      <c r="B29" s="5">
        <v>71063</v>
      </c>
      <c r="C29" s="5">
        <v>193005</v>
      </c>
      <c r="D29" s="5" t="s">
        <v>15</v>
      </c>
      <c r="E29" s="5">
        <v>71063</v>
      </c>
      <c r="F29" s="5" t="s">
        <v>69</v>
      </c>
      <c r="G29" s="2">
        <v>446615</v>
      </c>
      <c r="H29" s="28">
        <v>559363</v>
      </c>
      <c r="I29" s="35">
        <v>-0.20156499446692042</v>
      </c>
      <c r="J29" s="2">
        <v>1431096</v>
      </c>
      <c r="K29" s="28">
        <v>1354968</v>
      </c>
      <c r="L29" s="35">
        <v>5.6184352693200136E-2</v>
      </c>
      <c r="M29" s="2">
        <v>684868</v>
      </c>
      <c r="N29" s="28">
        <v>805682</v>
      </c>
      <c r="O29" s="35">
        <v>-0.14995246263414103</v>
      </c>
      <c r="P29" s="2">
        <v>18.46</v>
      </c>
      <c r="Q29" s="28">
        <v>20.59</v>
      </c>
      <c r="R29" s="35">
        <f t="shared" si="0"/>
        <v>-0.10344827586206892</v>
      </c>
      <c r="S29" s="1">
        <v>20143.176470588234</v>
      </c>
      <c r="T29" s="28"/>
      <c r="U29" s="35" t="e">
        <f t="shared" si="1"/>
        <v>#DIV/0!</v>
      </c>
      <c r="V29" s="2">
        <v>9.51</v>
      </c>
      <c r="W29" s="28">
        <v>10.02</v>
      </c>
      <c r="X29" s="35">
        <f t="shared" si="2"/>
        <v>-5.0898203592814349E-2</v>
      </c>
      <c r="Y29" s="29">
        <v>-14</v>
      </c>
      <c r="Z29" s="28">
        <v>-77</v>
      </c>
      <c r="AA29" s="42">
        <f t="shared" si="3"/>
        <v>-63</v>
      </c>
      <c r="AB29" s="42">
        <v>63</v>
      </c>
      <c r="AC29" s="30">
        <v>23.299999999999986</v>
      </c>
      <c r="AD29" s="28">
        <f>VLOOKUP($E29,Feuil2!$B:$E,4,0)</f>
        <v>0.6</v>
      </c>
      <c r="AE29" s="60">
        <v>22.699999999999985</v>
      </c>
      <c r="AF29" s="31">
        <v>0.51333600320384465</v>
      </c>
      <c r="AG29" s="28"/>
      <c r="AH29" s="35" t="e">
        <f t="shared" si="4"/>
        <v>#DIV/0!</v>
      </c>
      <c r="AI29" s="32">
        <v>65.710000000000008</v>
      </c>
      <c r="AJ29" s="28">
        <v>61.230000000000004</v>
      </c>
      <c r="AK29" s="35">
        <v>7.3166748325984049E-2</v>
      </c>
      <c r="AL29" s="1">
        <v>2</v>
      </c>
      <c r="AM29" s="28"/>
      <c r="AN29" s="35" t="e">
        <f t="shared" si="5"/>
        <v>#DIV/0!</v>
      </c>
      <c r="AO29" s="33">
        <v>181.81818181818181</v>
      </c>
      <c r="AP29" s="28"/>
      <c r="AQ29" s="28" t="e">
        <f t="shared" si="6"/>
        <v>#DIV/0!</v>
      </c>
      <c r="AR29" s="2">
        <v>0</v>
      </c>
      <c r="AS29" s="28">
        <f>VLOOKUP($E29,[1]Feuil1!$C$3:$M$36,11,0)</f>
        <v>0</v>
      </c>
      <c r="AT29" s="35" t="e">
        <f t="shared" si="7"/>
        <v>#DIV/0!</v>
      </c>
    </row>
    <row r="30" spans="1:46" x14ac:dyDescent="0.25">
      <c r="A30" s="5" t="s">
        <v>78</v>
      </c>
      <c r="B30" s="5">
        <v>71662</v>
      </c>
      <c r="C30" s="5">
        <v>301703</v>
      </c>
      <c r="D30" s="5" t="s">
        <v>21</v>
      </c>
      <c r="E30" s="5">
        <v>71662</v>
      </c>
      <c r="F30" s="5" t="s">
        <v>53</v>
      </c>
      <c r="G30" s="2">
        <v>375842</v>
      </c>
      <c r="H30" s="28">
        <v>767952</v>
      </c>
      <c r="I30" s="35">
        <v>-0.51059180782132219</v>
      </c>
      <c r="J30" s="2">
        <v>722734</v>
      </c>
      <c r="K30" s="28">
        <v>671379</v>
      </c>
      <c r="L30" s="35">
        <v>7.6491817587383576E-2</v>
      </c>
      <c r="M30" s="2">
        <v>504397</v>
      </c>
      <c r="N30" s="28">
        <v>887870</v>
      </c>
      <c r="O30" s="35">
        <v>-0.43190219288859855</v>
      </c>
      <c r="P30" s="2">
        <v>15.06</v>
      </c>
      <c r="Q30" s="28">
        <v>12.12</v>
      </c>
      <c r="R30" s="35">
        <f t="shared" si="0"/>
        <v>0.24257425742574271</v>
      </c>
      <c r="S30" s="1">
        <v>21291.557619248626</v>
      </c>
      <c r="T30" s="28"/>
      <c r="U30" s="35" t="e">
        <f t="shared" si="1"/>
        <v>#DIV/0!</v>
      </c>
      <c r="V30" s="2">
        <v>7.51</v>
      </c>
      <c r="W30" s="28">
        <v>5.5200000000000005</v>
      </c>
      <c r="X30" s="35">
        <f t="shared" si="2"/>
        <v>0.36050724637681142</v>
      </c>
      <c r="Y30" s="29">
        <v>-170</v>
      </c>
      <c r="Z30" s="28">
        <v>-186</v>
      </c>
      <c r="AA30" s="42">
        <f t="shared" si="3"/>
        <v>-16</v>
      </c>
      <c r="AB30" s="42">
        <v>16</v>
      </c>
      <c r="AC30" s="30">
        <v>8.5578571428571379</v>
      </c>
      <c r="AD30" s="28">
        <f>VLOOKUP($E30,Feuil2!$B:$E,4,0)</f>
        <v>2.9</v>
      </c>
      <c r="AE30" s="60">
        <v>5.6578571428571376</v>
      </c>
      <c r="AF30" s="31">
        <v>0.53105397394361342</v>
      </c>
      <c r="AG30" s="28"/>
      <c r="AH30" s="35" t="e">
        <f t="shared" si="4"/>
        <v>#DIV/0!</v>
      </c>
      <c r="AI30" s="32">
        <v>56.32</v>
      </c>
      <c r="AJ30" s="28">
        <v>59.429999999999993</v>
      </c>
      <c r="AK30" s="35">
        <v>-5.233047282517235E-2</v>
      </c>
      <c r="AL30" s="1">
        <v>-2</v>
      </c>
      <c r="AM30" s="28"/>
      <c r="AN30" s="35" t="e">
        <f t="shared" si="5"/>
        <v>#DIV/0!</v>
      </c>
      <c r="AO30" s="33">
        <v>200</v>
      </c>
      <c r="AP30" s="28"/>
      <c r="AQ30" s="28" t="e">
        <f t="shared" si="6"/>
        <v>#DIV/0!</v>
      </c>
      <c r="AR30" s="2">
        <v>0</v>
      </c>
      <c r="AS30" s="28">
        <f>VLOOKUP($E30,[1]Feuil1!$C$3:$M$36,11,0)</f>
        <v>0</v>
      </c>
      <c r="AT30" s="35" t="e">
        <f t="shared" si="7"/>
        <v>#DIV/0!</v>
      </c>
    </row>
    <row r="31" spans="1:46" x14ac:dyDescent="0.25">
      <c r="A31" s="5" t="s">
        <v>78</v>
      </c>
      <c r="B31" s="5">
        <v>71054</v>
      </c>
      <c r="C31" s="5">
        <v>193254</v>
      </c>
      <c r="D31" s="5" t="s">
        <v>38</v>
      </c>
      <c r="E31" s="5">
        <v>71054</v>
      </c>
      <c r="F31" s="5" t="s">
        <v>72</v>
      </c>
      <c r="G31" s="2">
        <v>487832</v>
      </c>
      <c r="H31" s="28">
        <v>489687</v>
      </c>
      <c r="I31" s="35">
        <v>-3.7881340529766975E-3</v>
      </c>
      <c r="J31" s="2">
        <v>1126239</v>
      </c>
      <c r="K31" s="28">
        <v>891627</v>
      </c>
      <c r="L31" s="35">
        <v>0.26312796718807302</v>
      </c>
      <c r="M31" s="2">
        <v>663564</v>
      </c>
      <c r="N31" s="28">
        <v>642244</v>
      </c>
      <c r="O31" s="35">
        <v>3.319610615280174E-2</v>
      </c>
      <c r="P31" s="2">
        <v>14.71</v>
      </c>
      <c r="Q31" s="28">
        <v>8.67</v>
      </c>
      <c r="R31" s="35">
        <f t="shared" si="0"/>
        <v>0.69665513264129197</v>
      </c>
      <c r="S31" s="1">
        <v>19796.062052505964</v>
      </c>
      <c r="T31" s="28"/>
      <c r="U31" s="35" t="e">
        <f t="shared" si="1"/>
        <v>#DIV/0!</v>
      </c>
      <c r="V31" s="2">
        <v>7.1</v>
      </c>
      <c r="W31" s="28">
        <v>4.2600000000000007</v>
      </c>
      <c r="X31" s="35">
        <f t="shared" si="2"/>
        <v>0.6666666666666663</v>
      </c>
      <c r="Y31" s="29">
        <v>-26</v>
      </c>
      <c r="Z31" s="28">
        <v>-112</v>
      </c>
      <c r="AA31" s="42">
        <f t="shared" si="3"/>
        <v>-86</v>
      </c>
      <c r="AB31" s="42">
        <v>86</v>
      </c>
      <c r="AC31" s="30">
        <v>-21.799999999999997</v>
      </c>
      <c r="AD31" s="28">
        <f>VLOOKUP($E31,Feuil2!$B:$E,4,0)</f>
        <v>-16.7</v>
      </c>
      <c r="AE31" s="60">
        <v>5.0999999999999979</v>
      </c>
      <c r="AF31" s="31">
        <v>0.51063460369823765</v>
      </c>
      <c r="AG31" s="28"/>
      <c r="AH31" s="35" t="e">
        <f t="shared" si="4"/>
        <v>#DIV/0!</v>
      </c>
      <c r="AI31" s="32">
        <v>70</v>
      </c>
      <c r="AJ31" s="28">
        <v>61.78</v>
      </c>
      <c r="AK31" s="35">
        <v>0.13305276788604725</v>
      </c>
      <c r="AL31" s="1">
        <v>-3</v>
      </c>
      <c r="AM31" s="28"/>
      <c r="AN31" s="35" t="e">
        <f t="shared" si="5"/>
        <v>#DIV/0!</v>
      </c>
      <c r="AO31" s="33">
        <v>66.666666666666671</v>
      </c>
      <c r="AP31" s="28"/>
      <c r="AQ31" s="28" t="e">
        <f t="shared" si="6"/>
        <v>#DIV/0!</v>
      </c>
      <c r="AR31" s="2">
        <v>0</v>
      </c>
      <c r="AS31" s="28">
        <f>VLOOKUP($E31,[1]Feuil1!$C$3:$M$36,11,0)</f>
        <v>4.4400000000000004</v>
      </c>
      <c r="AT31" s="35">
        <f t="shared" si="7"/>
        <v>-1</v>
      </c>
    </row>
    <row r="32" spans="1:46" x14ac:dyDescent="0.25">
      <c r="A32" s="5" t="s">
        <v>75</v>
      </c>
      <c r="B32" s="5">
        <v>71255</v>
      </c>
      <c r="C32" s="5">
        <v>190355</v>
      </c>
      <c r="D32" s="5" t="s">
        <v>16</v>
      </c>
      <c r="E32" s="5">
        <v>71255</v>
      </c>
      <c r="F32" s="5" t="s">
        <v>42</v>
      </c>
      <c r="G32" s="2">
        <v>860697</v>
      </c>
      <c r="H32" s="28">
        <v>790250</v>
      </c>
      <c r="I32" s="35">
        <v>8.9145207212907307E-2</v>
      </c>
      <c r="J32" s="2">
        <v>1435135</v>
      </c>
      <c r="K32" s="28">
        <v>1725909</v>
      </c>
      <c r="L32" s="35">
        <v>-0.16847585822891009</v>
      </c>
      <c r="M32" s="2">
        <v>1132303</v>
      </c>
      <c r="N32" s="28">
        <v>1083210</v>
      </c>
      <c r="O32" s="35">
        <v>4.5321775094395361E-2</v>
      </c>
      <c r="P32" s="2">
        <v>19.05</v>
      </c>
      <c r="Q32" s="28">
        <v>20.92</v>
      </c>
      <c r="R32" s="35">
        <f t="shared" si="0"/>
        <v>-8.938814531548761E-2</v>
      </c>
      <c r="S32" s="1">
        <v>27350.314009661837</v>
      </c>
      <c r="T32" s="28"/>
      <c r="U32" s="35" t="e">
        <f t="shared" si="1"/>
        <v>#DIV/0!</v>
      </c>
      <c r="V32" s="2">
        <v>11.510000000000002</v>
      </c>
      <c r="W32" s="28">
        <v>12.58</v>
      </c>
      <c r="X32" s="35">
        <f t="shared" si="2"/>
        <v>-8.5055643879173165E-2</v>
      </c>
      <c r="Y32" s="29">
        <v>53</v>
      </c>
      <c r="Z32" s="28">
        <v>-92</v>
      </c>
      <c r="AA32" s="42">
        <f t="shared" si="3"/>
        <v>-145</v>
      </c>
      <c r="AB32" s="42">
        <v>145</v>
      </c>
      <c r="AC32" s="30">
        <v>26.100000000000016</v>
      </c>
      <c r="AD32" s="28">
        <f>VLOOKUP($E32,Feuil2!$B:$E,4,0)</f>
        <v>22.8</v>
      </c>
      <c r="AE32" s="60">
        <v>3.3000000000000149</v>
      </c>
      <c r="AF32" s="31">
        <v>0.50705518507780034</v>
      </c>
      <c r="AG32" s="28"/>
      <c r="AH32" s="35" t="e">
        <f t="shared" si="4"/>
        <v>#DIV/0!</v>
      </c>
      <c r="AI32" s="32">
        <v>48.2</v>
      </c>
      <c r="AJ32" s="28">
        <v>49.74</v>
      </c>
      <c r="AK32" s="35">
        <v>-3.0960997185363874E-2</v>
      </c>
      <c r="AL32" s="1">
        <v>-3</v>
      </c>
      <c r="AM32" s="28"/>
      <c r="AN32" s="35" t="e">
        <f t="shared" si="5"/>
        <v>#DIV/0!</v>
      </c>
      <c r="AO32" s="33">
        <v>77.777777777777771</v>
      </c>
      <c r="AP32" s="28"/>
      <c r="AQ32" s="28" t="e">
        <f t="shared" si="6"/>
        <v>#DIV/0!</v>
      </c>
      <c r="AR32" s="2">
        <v>0</v>
      </c>
      <c r="AS32" s="28">
        <f>VLOOKUP($E32,[1]Feuil1!$C$3:$M$36,11,0)</f>
        <v>0</v>
      </c>
      <c r="AT32" s="35" t="e">
        <f t="shared" si="7"/>
        <v>#DIV/0!</v>
      </c>
    </row>
    <row r="33" spans="1:46" x14ac:dyDescent="0.25">
      <c r="A33" s="5" t="s">
        <v>75</v>
      </c>
      <c r="B33" s="5">
        <v>70067</v>
      </c>
      <c r="C33" s="5">
        <v>304665</v>
      </c>
      <c r="D33" s="5" t="s">
        <v>11</v>
      </c>
      <c r="E33" s="5">
        <v>70067</v>
      </c>
      <c r="F33" s="5" t="s">
        <v>47</v>
      </c>
      <c r="G33" s="2">
        <v>689720</v>
      </c>
      <c r="H33" s="28">
        <v>600378</v>
      </c>
      <c r="I33" s="35">
        <v>0.14880958329585695</v>
      </c>
      <c r="J33" s="2">
        <v>1900477</v>
      </c>
      <c r="K33" s="28">
        <v>1288205</v>
      </c>
      <c r="L33" s="35">
        <v>0.47529081163324161</v>
      </c>
      <c r="M33" s="2">
        <v>1030607</v>
      </c>
      <c r="N33" s="28">
        <v>821218</v>
      </c>
      <c r="O33" s="35">
        <v>0.254973709782299</v>
      </c>
      <c r="P33" s="2">
        <v>18.18</v>
      </c>
      <c r="Q33" s="28">
        <v>14.43</v>
      </c>
      <c r="R33" s="35">
        <f t="shared" si="0"/>
        <v>0.25987525987525989</v>
      </c>
      <c r="S33" s="1">
        <v>23290.553672316386</v>
      </c>
      <c r="T33" s="28"/>
      <c r="U33" s="35" t="e">
        <f t="shared" si="1"/>
        <v>#DIV/0!</v>
      </c>
      <c r="V33" s="2">
        <v>9.0799999999999983</v>
      </c>
      <c r="W33" s="28">
        <v>6.9300000000000006</v>
      </c>
      <c r="X33" s="35">
        <f t="shared" si="2"/>
        <v>0.31024531024530988</v>
      </c>
      <c r="Y33" s="29">
        <v>69</v>
      </c>
      <c r="Z33" s="28">
        <v>-65</v>
      </c>
      <c r="AA33" s="42">
        <f t="shared" si="3"/>
        <v>-134</v>
      </c>
      <c r="AB33" s="42">
        <v>134</v>
      </c>
      <c r="AC33" s="30">
        <v>37.59999999999998</v>
      </c>
      <c r="AD33" s="28">
        <f>VLOOKUP($E33,Feuil2!$B:$E,4,0)</f>
        <v>15.4</v>
      </c>
      <c r="AE33" s="60">
        <v>22.199999999999982</v>
      </c>
      <c r="AF33" s="31">
        <v>0.51172224542146394</v>
      </c>
      <c r="AG33" s="28"/>
      <c r="AH33" s="35" t="e">
        <f t="shared" si="4"/>
        <v>#DIV/0!</v>
      </c>
      <c r="AI33" s="32">
        <v>52.64</v>
      </c>
      <c r="AJ33" s="28">
        <v>50.260000000000005</v>
      </c>
      <c r="AK33" s="35">
        <v>4.7353760445682354E-2</v>
      </c>
      <c r="AL33" s="1">
        <v>-1</v>
      </c>
      <c r="AM33" s="28"/>
      <c r="AN33" s="35" t="e">
        <f t="shared" si="5"/>
        <v>#DIV/0!</v>
      </c>
      <c r="AO33" s="33">
        <v>181.25</v>
      </c>
      <c r="AP33" s="28"/>
      <c r="AQ33" s="28" t="e">
        <f t="shared" si="6"/>
        <v>#DIV/0!</v>
      </c>
      <c r="AR33" s="2">
        <v>0</v>
      </c>
      <c r="AS33" s="28">
        <f>VLOOKUP($E33,[1]Feuil1!$C$3:$M$36,11,0)</f>
        <v>18.89</v>
      </c>
      <c r="AT33" s="35">
        <f t="shared" si="7"/>
        <v>-1</v>
      </c>
    </row>
    <row r="34" spans="1:46" x14ac:dyDescent="0.25">
      <c r="A34" s="5" t="s">
        <v>77</v>
      </c>
      <c r="B34" s="5">
        <v>71270</v>
      </c>
      <c r="C34" s="5">
        <v>305941</v>
      </c>
      <c r="D34" s="5" t="s">
        <v>31</v>
      </c>
      <c r="E34" s="5">
        <v>71270</v>
      </c>
      <c r="F34" s="5" t="s">
        <v>51</v>
      </c>
      <c r="G34" s="2">
        <v>344946</v>
      </c>
      <c r="H34" s="28">
        <v>451198</v>
      </c>
      <c r="I34" s="35">
        <v>-0.23548863248507307</v>
      </c>
      <c r="J34" s="2">
        <v>1392673</v>
      </c>
      <c r="K34" s="28">
        <v>1504021</v>
      </c>
      <c r="L34" s="35">
        <v>-7.4033540755082547E-2</v>
      </c>
      <c r="M34" s="2">
        <v>548171</v>
      </c>
      <c r="N34" s="28">
        <v>707285</v>
      </c>
      <c r="O34" s="35">
        <v>-0.22496447683748419</v>
      </c>
      <c r="P34" s="2">
        <v>15.64</v>
      </c>
      <c r="Q34" s="28">
        <v>18.920000000000002</v>
      </c>
      <c r="R34" s="35">
        <f t="shared" si="0"/>
        <v>-0.17336152219873155</v>
      </c>
      <c r="S34" s="1">
        <v>20584.716485167104</v>
      </c>
      <c r="T34" s="28"/>
      <c r="U34" s="35" t="e">
        <f t="shared" si="1"/>
        <v>#DIV/0!</v>
      </c>
      <c r="V34" s="2">
        <v>8.4700000000000006</v>
      </c>
      <c r="W34" s="28">
        <v>11.19</v>
      </c>
      <c r="X34" s="35">
        <f t="shared" si="2"/>
        <v>-0.24307417336907944</v>
      </c>
      <c r="Y34" s="29">
        <v>-131</v>
      </c>
      <c r="Z34" s="28">
        <v>-121</v>
      </c>
      <c r="AA34" s="42">
        <f t="shared" si="3"/>
        <v>10</v>
      </c>
      <c r="AB34" s="42">
        <v>10</v>
      </c>
      <c r="AC34" s="30">
        <v>19.981538461538449</v>
      </c>
      <c r="AD34" s="28">
        <f>VLOOKUP($E34,Feuil2!$B:$E,4,0)</f>
        <v>12.8</v>
      </c>
      <c r="AE34" s="60">
        <v>7.1815384615384481</v>
      </c>
      <c r="AF34" s="31">
        <v>0.55717689100655154</v>
      </c>
      <c r="AG34" s="28"/>
      <c r="AH34" s="35" t="e">
        <f t="shared" si="4"/>
        <v>#DIV/0!</v>
      </c>
      <c r="AI34" s="32">
        <v>44.930000000000007</v>
      </c>
      <c r="AJ34" s="28">
        <v>44.06</v>
      </c>
      <c r="AK34" s="35">
        <v>1.9745801180208907E-2</v>
      </c>
      <c r="AL34" s="1">
        <v>-2</v>
      </c>
      <c r="AM34" s="28"/>
      <c r="AN34" s="35" t="e">
        <f t="shared" si="5"/>
        <v>#DIV/0!</v>
      </c>
      <c r="AO34" s="33">
        <v>175</v>
      </c>
      <c r="AP34" s="28"/>
      <c r="AQ34" s="28" t="e">
        <f t="shared" si="6"/>
        <v>#DIV/0!</v>
      </c>
      <c r="AR34" s="2">
        <v>26.88</v>
      </c>
      <c r="AS34" s="28">
        <f>VLOOKUP($E34,[1]Feuil1!$C$3:$M$36,11,0)</f>
        <v>0</v>
      </c>
      <c r="AT34" s="35" t="e">
        <f t="shared" si="7"/>
        <v>#DIV/0!</v>
      </c>
    </row>
    <row r="35" spans="1:46" x14ac:dyDescent="0.25">
      <c r="A35" s="5" t="s">
        <v>78</v>
      </c>
      <c r="B35" s="5">
        <v>71510</v>
      </c>
      <c r="C35" s="5">
        <v>303103</v>
      </c>
      <c r="D35" s="5" t="s">
        <v>22</v>
      </c>
      <c r="E35" s="5">
        <v>71510</v>
      </c>
      <c r="F35" s="5" t="s">
        <v>66</v>
      </c>
      <c r="G35" s="2">
        <v>230915</v>
      </c>
      <c r="H35" s="28">
        <v>306128</v>
      </c>
      <c r="I35" s="35">
        <v>-0.24569134479694768</v>
      </c>
      <c r="J35" s="2">
        <v>1204357</v>
      </c>
      <c r="K35" s="28">
        <v>1121277</v>
      </c>
      <c r="L35" s="35">
        <v>7.4094090933819204E-2</v>
      </c>
      <c r="M35" s="2">
        <v>401959</v>
      </c>
      <c r="N35" s="28">
        <v>474662</v>
      </c>
      <c r="O35" s="35">
        <v>-0.15316793844883306</v>
      </c>
      <c r="P35" s="2">
        <v>11.68</v>
      </c>
      <c r="Q35" s="28">
        <v>14.54</v>
      </c>
      <c r="R35" s="35">
        <f t="shared" si="0"/>
        <v>-0.19669876203576339</v>
      </c>
      <c r="S35" s="1">
        <v>19938.442460317459</v>
      </c>
      <c r="T35" s="28"/>
      <c r="U35" s="35" t="e">
        <f t="shared" si="1"/>
        <v>#DIV/0!</v>
      </c>
      <c r="V35" s="2">
        <v>5.1999999999999993</v>
      </c>
      <c r="W35" s="28">
        <v>7.48</v>
      </c>
      <c r="X35" s="35">
        <f t="shared" si="2"/>
        <v>-0.30481283422459904</v>
      </c>
      <c r="Y35" s="29">
        <v>-101</v>
      </c>
      <c r="Z35" s="28">
        <v>-98</v>
      </c>
      <c r="AA35" s="42">
        <f t="shared" si="3"/>
        <v>3</v>
      </c>
      <c r="AB35" s="42">
        <v>3</v>
      </c>
      <c r="AC35" s="30">
        <v>40.5</v>
      </c>
      <c r="AD35" s="28">
        <f>VLOOKUP($E35,Feuil2!$B:$E,4,0)</f>
        <v>-5.2</v>
      </c>
      <c r="AE35" s="60">
        <v>45.7</v>
      </c>
      <c r="AF35" s="31">
        <v>0.51272768412716374</v>
      </c>
      <c r="AG35" s="28"/>
      <c r="AH35" s="35" t="e">
        <f t="shared" si="4"/>
        <v>#DIV/0!</v>
      </c>
      <c r="AI35" s="32">
        <v>49.11</v>
      </c>
      <c r="AJ35" s="28">
        <v>48.15</v>
      </c>
      <c r="AK35" s="35">
        <v>1.9937694704049862E-2</v>
      </c>
      <c r="AL35" s="1">
        <v>-2</v>
      </c>
      <c r="AM35" s="28"/>
      <c r="AN35" s="35" t="e">
        <f t="shared" si="5"/>
        <v>#DIV/0!</v>
      </c>
      <c r="AO35" s="33">
        <v>155.55555555555554</v>
      </c>
      <c r="AP35" s="28"/>
      <c r="AQ35" s="28" t="e">
        <f t="shared" si="6"/>
        <v>#DIV/0!</v>
      </c>
      <c r="AR35" s="2">
        <v>0</v>
      </c>
      <c r="AS35" s="28">
        <f>VLOOKUP($E35,[1]Feuil1!$C$3:$M$36,11,0)</f>
        <v>0</v>
      </c>
      <c r="AT35" s="35" t="e">
        <f t="shared" si="7"/>
        <v>#DIV/0!</v>
      </c>
    </row>
  </sheetData>
  <autoFilter ref="A1:AT1" xr:uid="{7FE54BE2-1929-4AAD-9C57-45C90493D13D}">
    <sortState xmlns:xlrd2="http://schemas.microsoft.com/office/spreadsheetml/2017/richdata2" ref="A2:AT35">
      <sortCondition ref="D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Evolution OD au 022025</vt:lpstr>
      <vt:lpstr>Feuil8</vt:lpstr>
      <vt:lpstr>Feuil9</vt:lpstr>
      <vt:lpstr>Feuil7</vt:lpstr>
      <vt:lpstr>Feuil6</vt:lpstr>
      <vt:lpstr>Feuil5</vt:lpstr>
      <vt:lpstr>Feuil2</vt:lpstr>
      <vt:lpstr>Feuil1</vt:lpstr>
    </vt:vector>
  </TitlesOfParts>
  <Company>Generali Shared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MONIERE Cedric</dc:creator>
  <cp:lastModifiedBy>MONIERE Cedric</cp:lastModifiedBy>
  <dcterms:created xsi:type="dcterms:W3CDTF">2025-01-09T06:38:44Z</dcterms:created>
  <dcterms:modified xsi:type="dcterms:W3CDTF">2025-03-13T11:44:54Z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bf4bb52-9e9d-4296-940a-59002820a53c_Enabled">
    <vt:lpwstr>true</vt:lpwstr>
  </property>
  <property fmtid="{D5CDD505-2E9C-101B-9397-08002B2CF9AE}" pid="3" name="MSIP_Label_5bf4bb52-9e9d-4296-940a-59002820a53c_SetDate">
    <vt:lpwstr>2025-01-09T06:38:51Z</vt:lpwstr>
  </property>
  <property fmtid="{D5CDD505-2E9C-101B-9397-08002B2CF9AE}" pid="4" name="MSIP_Label_5bf4bb52-9e9d-4296-940a-59002820a53c_Method">
    <vt:lpwstr>Standard</vt:lpwstr>
  </property>
  <property fmtid="{D5CDD505-2E9C-101B-9397-08002B2CF9AE}" pid="5" name="MSIP_Label_5bf4bb52-9e9d-4296-940a-59002820a53c_Name">
    <vt:lpwstr>5bf4bb52-9e9d-4296-940a-59002820a53c</vt:lpwstr>
  </property>
  <property fmtid="{D5CDD505-2E9C-101B-9397-08002B2CF9AE}" pid="6" name="MSIP_Label_5bf4bb52-9e9d-4296-940a-59002820a53c_SiteId">
    <vt:lpwstr>cbeb3ecc-6f45-4183-b5a8-088140deae5d</vt:lpwstr>
  </property>
  <property fmtid="{D5CDD505-2E9C-101B-9397-08002B2CF9AE}" pid="7" name="MSIP_Label_5bf4bb52-9e9d-4296-940a-59002820a53c_ActionId">
    <vt:lpwstr>89cde264-ee01-4bb8-a196-ae564c499106</vt:lpwstr>
  </property>
  <property fmtid="{D5CDD505-2E9C-101B-9397-08002B2CF9AE}" pid="8" name="MSIP_Label_5bf4bb52-9e9d-4296-940a-59002820a53c_ContentBits">
    <vt:lpwstr>0</vt:lpwstr>
  </property>
</Properties>
</file>