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_JC_ROUMIAN\REDLIONS\"/>
    </mc:Choice>
  </mc:AlternateContent>
  <xr:revisionPtr revIDLastSave="0" documentId="8_{0B66FA68-ADCC-4E2D-84C6-EFB169F92334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LAUREATS" sheetId="1" r:id="rId1"/>
    <sheet name="RED LIONS PAR OD" sheetId="10" r:id="rId2"/>
  </sheets>
  <externalReferences>
    <externalReference r:id="rId3"/>
    <externalReference r:id="rId4"/>
    <externalReference r:id="rId5"/>
  </externalReferences>
  <definedNames>
    <definedName name="_xlnm._FilterDatabase" localSheetId="0" hidden="1">LAUREATS!$A$4:$AZ$604</definedName>
    <definedName name="_xlnm.Print_Area" localSheetId="0">LAUREATS!$A$2:$L$354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0" l="1"/>
  <c r="I8" i="10"/>
  <c r="I16" i="10" l="1"/>
  <c r="L15" i="10"/>
  <c r="I15" i="10"/>
  <c r="I14" i="10"/>
  <c r="I13" i="10"/>
  <c r="I12" i="10"/>
  <c r="I11" i="10"/>
  <c r="I10" i="10"/>
  <c r="L10" i="10"/>
  <c r="F15" i="10"/>
  <c r="L9" i="10"/>
  <c r="L8" i="10"/>
  <c r="F13" i="10"/>
  <c r="L13" i="10"/>
  <c r="F12" i="10"/>
  <c r="L14" i="10"/>
  <c r="F14" i="10"/>
  <c r="F10" i="10"/>
  <c r="F9" i="10"/>
  <c r="L12" i="10"/>
  <c r="C16" i="10"/>
  <c r="C15" i="10"/>
  <c r="F11" i="10"/>
  <c r="C14" i="10"/>
  <c r="C13" i="10"/>
  <c r="F8" i="10"/>
  <c r="C12" i="10"/>
  <c r="I9" i="10"/>
  <c r="C11" i="10"/>
  <c r="C10" i="10"/>
  <c r="C9" i="10"/>
  <c r="C8" i="10"/>
  <c r="L4" i="1"/>
  <c r="L17" i="10" l="1"/>
  <c r="F17" i="10"/>
  <c r="I17" i="10"/>
  <c r="C17" i="10"/>
  <c r="I574" i="1"/>
  <c r="D574" i="1"/>
  <c r="I562" i="1"/>
  <c r="D562" i="1"/>
  <c r="I557" i="1"/>
  <c r="D557" i="1"/>
  <c r="I556" i="1"/>
  <c r="D556" i="1"/>
  <c r="B19" i="10" l="1"/>
  <c r="I115" i="1"/>
  <c r="I553" i="1"/>
  <c r="I552" i="1"/>
  <c r="I551" i="1"/>
  <c r="I550" i="1"/>
  <c r="I549" i="1"/>
  <c r="I548" i="1"/>
  <c r="I547" i="1"/>
  <c r="I546" i="1"/>
  <c r="I545" i="1"/>
  <c r="I544" i="1"/>
  <c r="I422" i="1"/>
  <c r="I404" i="1"/>
  <c r="I260" i="1"/>
  <c r="I257" i="1"/>
  <c r="I197" i="1"/>
  <c r="I333" i="1" l="1"/>
  <c r="I285" i="1"/>
  <c r="I123" i="1"/>
  <c r="I537" i="1" l="1"/>
  <c r="I536" i="1"/>
  <c r="I534" i="1"/>
  <c r="I190" i="1"/>
  <c r="I38" i="1"/>
</calcChain>
</file>

<file path=xl/sharedStrings.xml><?xml version="1.0" encoding="utf-8"?>
<sst xmlns="http://schemas.openxmlformats.org/spreadsheetml/2006/main" count="5640" uniqueCount="2490">
  <si>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</si>
  <si>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</si>
  <si>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</si>
  <si>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</si>
  <si>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</si>
  <si>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</si>
  <si>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</si>
  <si>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</si>
  <si>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</si>
  <si>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</si>
  <si>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</si>
  <si>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</si>
  <si>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</si>
  <si>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</si>
  <si>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</si>
  <si>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</si>
  <si>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</si>
  <si>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OD</t>
  </si>
  <si>
    <t>REGION</t>
  </si>
  <si>
    <t>NOM</t>
  </si>
  <si>
    <t>PRENOM</t>
  </si>
  <si>
    <t>FONCTION</t>
  </si>
  <si>
    <t>CCT</t>
  </si>
  <si>
    <t>FOLIO</t>
  </si>
  <si>
    <t>GO</t>
  </si>
  <si>
    <t>GE</t>
  </si>
  <si>
    <t>De LA CHAPELLE</t>
  </si>
  <si>
    <t>MAYER</t>
  </si>
  <si>
    <t>CCM.E</t>
  </si>
  <si>
    <t>CCTM</t>
  </si>
  <si>
    <t>BODRANT</t>
  </si>
  <si>
    <t>GARREAU</t>
  </si>
  <si>
    <t>CCT.S</t>
  </si>
  <si>
    <t>HEQUET</t>
  </si>
  <si>
    <t>CCEIM</t>
  </si>
  <si>
    <t>MACHA</t>
  </si>
  <si>
    <t>IFNE</t>
  </si>
  <si>
    <t>thibaud.delachapelle@generali.com</t>
  </si>
  <si>
    <t>nicolas.mayer@generali.com</t>
  </si>
  <si>
    <t>jerome.bodrant@generali.com</t>
  </si>
  <si>
    <t>aurelien.garreau@generali.com</t>
  </si>
  <si>
    <t>david.hequet@generali.com</t>
  </si>
  <si>
    <t>Mails</t>
  </si>
  <si>
    <t>OC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</si>
  <si>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</si>
  <si>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</si>
  <si>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</si>
  <si>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</si>
  <si>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</si>
  <si>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</si>
  <si>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</si>
  <si>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</si>
  <si>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</si>
  <si>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</si>
  <si>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</si>
  <si>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</si>
  <si>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</si>
  <si>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</si>
  <si>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</si>
  <si>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</si>
  <si>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</si>
  <si>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</si>
  <si>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</si>
  <si>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</si>
  <si>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</si>
  <si>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</si>
  <si>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</si>
  <si>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</si>
  <si>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</si>
  <si>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</si>
  <si>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</si>
  <si>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</si>
  <si>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</si>
  <si>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</si>
  <si>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</si>
  <si>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</si>
  <si>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</si>
  <si>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BARON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</si>
  <si>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</si>
  <si>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</si>
  <si>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</si>
  <si>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</si>
  <si>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</si>
  <si>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</si>
  <si>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</si>
  <si>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</si>
  <si>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</si>
  <si>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</si>
  <si>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</si>
  <si>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</si>
  <si>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</si>
  <si>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</si>
  <si>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</si>
  <si>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</si>
  <si>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</si>
  <si>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</si>
  <si>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</si>
  <si>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</si>
  <si>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</si>
  <si>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</si>
  <si>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</si>
  <si>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</si>
  <si>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</si>
  <si>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</si>
  <si>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</si>
  <si>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</si>
  <si>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</si>
  <si>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</si>
  <si>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</si>
  <si>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</si>
  <si>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</si>
  <si>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</si>
  <si>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</si>
  <si>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</si>
  <si>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</si>
  <si>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</si>
  <si>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</si>
  <si>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</si>
  <si>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</si>
  <si>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</si>
  <si>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</si>
  <si>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</si>
  <si>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</si>
  <si>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</si>
  <si>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</si>
  <si>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</si>
  <si>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</si>
  <si>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</si>
  <si>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</si>
  <si>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</si>
  <si>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</si>
  <si>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</si>
  <si>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</si>
  <si>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</si>
  <si>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</si>
  <si>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</si>
  <si>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</si>
  <si>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</si>
  <si>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</si>
  <si>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</si>
  <si>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</si>
  <si>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</si>
  <si>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</si>
  <si>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</si>
  <si>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</si>
  <si>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</si>
  <si>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</si>
  <si>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</si>
  <si>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</si>
  <si>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</si>
  <si>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</si>
  <si>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</si>
  <si>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</si>
  <si>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</si>
  <si>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</si>
  <si>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</si>
  <si>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</si>
  <si>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</si>
  <si>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</si>
  <si>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</si>
  <si>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</si>
  <si>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</si>
  <si>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</si>
  <si>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</si>
  <si>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</si>
  <si>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</si>
  <si>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</si>
  <si>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</si>
  <si>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</si>
  <si>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</si>
  <si>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</si>
  <si>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</si>
  <si>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</si>
  <si>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</si>
  <si>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</si>
  <si>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</si>
  <si>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</si>
  <si>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</si>
  <si>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</si>
  <si>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</si>
  <si>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</si>
  <si>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</si>
  <si>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</si>
  <si>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</si>
  <si>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</si>
  <si>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</si>
  <si>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</si>
  <si>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</si>
  <si>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</si>
  <si>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</si>
  <si>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</si>
  <si>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</si>
  <si>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</si>
  <si>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</si>
  <si>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</si>
  <si>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</si>
  <si>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</si>
  <si>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</si>
  <si>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</si>
  <si>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</si>
  <si>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</si>
  <si>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</si>
  <si>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</si>
  <si>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</si>
  <si>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</si>
  <si>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</si>
  <si>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</si>
  <si>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</si>
  <si>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</si>
  <si>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</si>
  <si>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</si>
  <si>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</si>
  <si>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</si>
  <si>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</si>
  <si>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</si>
  <si>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</si>
  <si>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</si>
  <si>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</si>
  <si>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</si>
  <si>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</si>
  <si>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</si>
  <si>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</si>
  <si>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</si>
  <si>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</si>
  <si>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</si>
  <si>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</si>
  <si>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</si>
  <si>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</si>
  <si>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</si>
  <si>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</si>
  <si>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</si>
  <si>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</si>
  <si>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</si>
  <si>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</si>
  <si>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</si>
  <si>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</si>
  <si>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</si>
  <si>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</si>
  <si>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</si>
  <si>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</si>
  <si>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</si>
  <si>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</si>
  <si>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</si>
  <si>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</si>
  <si>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</si>
  <si>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</si>
  <si>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</si>
  <si>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</si>
  <si>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</si>
  <si>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</si>
  <si>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</si>
  <si>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</si>
  <si>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</si>
  <si>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</si>
  <si>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</si>
  <si>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</si>
  <si>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</si>
  <si>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</si>
  <si>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</si>
  <si>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</si>
  <si>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</si>
  <si>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</si>
  <si>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</si>
  <si>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</si>
  <si>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</si>
  <si>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</si>
  <si>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</si>
  <si>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</si>
  <si>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</si>
  <si>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</si>
  <si>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</si>
  <si>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</si>
  <si>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</si>
  <si>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</si>
  <si>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</si>
  <si>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</si>
  <si>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</si>
  <si>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</si>
  <si>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</si>
  <si>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</si>
  <si>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</si>
  <si>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</si>
  <si>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</si>
  <si>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</si>
  <si>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</si>
  <si>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</si>
  <si>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</si>
  <si>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</si>
  <si>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</si>
  <si>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</si>
  <si>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</si>
  <si>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</si>
  <si>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</si>
  <si>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</si>
  <si>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</si>
  <si>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</si>
  <si>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</si>
  <si>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</si>
  <si>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</si>
  <si>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</si>
  <si>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</si>
  <si>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</si>
  <si>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</si>
  <si>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</si>
  <si>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</si>
  <si>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</si>
  <si>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</si>
  <si>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</si>
  <si>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</si>
  <si>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</si>
  <si>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</si>
  <si>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</si>
  <si>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</si>
  <si>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</si>
  <si>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</si>
  <si>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</si>
  <si>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</si>
  <si>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</si>
  <si>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</si>
  <si>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</si>
  <si>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</si>
  <si>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</si>
  <si>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</si>
  <si>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</si>
  <si>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</si>
  <si>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</si>
  <si>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</si>
  <si>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</si>
  <si>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</si>
  <si>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</si>
  <si>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</si>
  <si>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</si>
  <si>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</si>
  <si>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</si>
  <si>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</si>
  <si>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</si>
  <si>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</si>
  <si>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</si>
  <si>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</si>
  <si>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</si>
  <si>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</si>
  <si>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</si>
  <si>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</si>
  <si>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</si>
  <si>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</si>
  <si>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</si>
  <si>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</si>
  <si>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</si>
  <si>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</si>
  <si>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</si>
  <si>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</si>
  <si>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</si>
  <si>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</si>
  <si>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</si>
  <si>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</si>
  <si>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</si>
  <si>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</si>
  <si>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</si>
  <si>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</si>
  <si>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</si>
  <si>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</si>
  <si>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</si>
  <si>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</si>
  <si>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</si>
  <si>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</si>
  <si>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</si>
  <si>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</si>
  <si>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</si>
  <si>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</si>
  <si>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</si>
  <si>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</si>
  <si>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</si>
  <si>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</si>
  <si>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</si>
  <si>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</si>
  <si>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</si>
  <si>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</si>
  <si>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</si>
  <si>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</si>
  <si>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</si>
  <si>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</si>
  <si>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</si>
  <si>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</si>
  <si>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</si>
  <si>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378</t>
  </si>
  <si>
    <t>383</t>
  </si>
  <si>
    <t>ARNAUD</t>
  </si>
  <si>
    <t>ERIC</t>
  </si>
  <si>
    <t>MERLE</t>
  </si>
  <si>
    <t>FREDERIC</t>
  </si>
  <si>
    <t>DUFOUR</t>
  </si>
  <si>
    <t>ALEXIS</t>
  </si>
  <si>
    <t>SEBASTIEN</t>
  </si>
  <si>
    <t>FABIEN</t>
  </si>
  <si>
    <t>JANKIEWICZ</t>
  </si>
  <si>
    <t>FLORENCE</t>
  </si>
  <si>
    <t>HOUILLON</t>
  </si>
  <si>
    <t>CHRISTOPHE</t>
  </si>
  <si>
    <t>BOURGEOIS</t>
  </si>
  <si>
    <t>JEROME</t>
  </si>
  <si>
    <t>CADIN</t>
  </si>
  <si>
    <t>BENJAMIN</t>
  </si>
  <si>
    <t>TAUZIN</t>
  </si>
  <si>
    <t>FRANCK</t>
  </si>
  <si>
    <t>MISTRAL</t>
  </si>
  <si>
    <t>SANDRINE</t>
  </si>
  <si>
    <t>LIETARD</t>
  </si>
  <si>
    <t>ALVINE MAUD</t>
  </si>
  <si>
    <t>NOUNGUI</t>
  </si>
  <si>
    <t>NICOLAS</t>
  </si>
  <si>
    <t>OLMO</t>
  </si>
  <si>
    <t>PATRICE</t>
  </si>
  <si>
    <t>KLIMENKO</t>
  </si>
  <si>
    <t>THIERRY</t>
  </si>
  <si>
    <t>FRANCOIS</t>
  </si>
  <si>
    <t>ALAIN</t>
  </si>
  <si>
    <t>ANGELIQUE</t>
  </si>
  <si>
    <t>AYSEL</t>
  </si>
  <si>
    <t>BAL</t>
  </si>
  <si>
    <t>SYLVIA</t>
  </si>
  <si>
    <t>GRABAREK</t>
  </si>
  <si>
    <t>GUILLAUME</t>
  </si>
  <si>
    <t>SONIA</t>
  </si>
  <si>
    <t>ROSARIO</t>
  </si>
  <si>
    <t>LATINO</t>
  </si>
  <si>
    <t>DIDIER</t>
  </si>
  <si>
    <t>DAVID</t>
  </si>
  <si>
    <t>AURELIEN</t>
  </si>
  <si>
    <t>DEVIE</t>
  </si>
  <si>
    <t>ZYEDE</t>
  </si>
  <si>
    <t>BEN-ISMAIL</t>
  </si>
  <si>
    <t>KEVIN</t>
  </si>
  <si>
    <t>SABINE</t>
  </si>
  <si>
    <t>GALLIEN</t>
  </si>
  <si>
    <t>WALTER</t>
  </si>
  <si>
    <t>NATHALIE</t>
  </si>
  <si>
    <t>BERTRAND</t>
  </si>
  <si>
    <t>THEISEN</t>
  </si>
  <si>
    <t>CAROLE</t>
  </si>
  <si>
    <t>BASTIEN</t>
  </si>
  <si>
    <t>VIRGINIE</t>
  </si>
  <si>
    <t>PICHON</t>
  </si>
  <si>
    <t>LARGEAU</t>
  </si>
  <si>
    <t>NOEMIE</t>
  </si>
  <si>
    <t>THERET</t>
  </si>
  <si>
    <t>HERVE</t>
  </si>
  <si>
    <t>SAGNIER</t>
  </si>
  <si>
    <t>DANABARLENE</t>
  </si>
  <si>
    <t>PONNEN</t>
  </si>
  <si>
    <t>VINCENT</t>
  </si>
  <si>
    <t>TENEUR</t>
  </si>
  <si>
    <t>MARION</t>
  </si>
  <si>
    <t>LAPOUGE</t>
  </si>
  <si>
    <t>JEAN BAPTISTE</t>
  </si>
  <si>
    <t>GANDOSSI</t>
  </si>
  <si>
    <t>SAMUEL</t>
  </si>
  <si>
    <t>BAPTISTE</t>
  </si>
  <si>
    <t>THOMAS</t>
  </si>
  <si>
    <t>PAULINE</t>
  </si>
  <si>
    <t>JULIEN</t>
  </si>
  <si>
    <t>AMICEL</t>
  </si>
  <si>
    <t>CHRISTOPHER</t>
  </si>
  <si>
    <t>BRICE</t>
  </si>
  <si>
    <t>DENEUX</t>
  </si>
  <si>
    <t>AZZOPARDI</t>
  </si>
  <si>
    <t>PAULIN</t>
  </si>
  <si>
    <t>NJIKI NYA</t>
  </si>
  <si>
    <t>STEEVE</t>
  </si>
  <si>
    <t>KOUAME</t>
  </si>
  <si>
    <t>JEAN LOUIS</t>
  </si>
  <si>
    <t>BRUHIN</t>
  </si>
  <si>
    <t>LIONEL</t>
  </si>
  <si>
    <t>GURREA</t>
  </si>
  <si>
    <t>JORGE</t>
  </si>
  <si>
    <t>MAIA</t>
  </si>
  <si>
    <t>SABRINA</t>
  </si>
  <si>
    <t>GONZALEZ</t>
  </si>
  <si>
    <t>WILLIAM</t>
  </si>
  <si>
    <t>STIBLER</t>
  </si>
  <si>
    <t>ALEXANDRE</t>
  </si>
  <si>
    <t>RIVIER</t>
  </si>
  <si>
    <t>OLIVIER</t>
  </si>
  <si>
    <t>CANTREL</t>
  </si>
  <si>
    <t>ROUSSEL</t>
  </si>
  <si>
    <t>MICKAEL</t>
  </si>
  <si>
    <t>LEBLANC</t>
  </si>
  <si>
    <t>ANNE LAURE</t>
  </si>
  <si>
    <t>GOULLEY</t>
  </si>
  <si>
    <t>MAXIME</t>
  </si>
  <si>
    <t>DELEPIERRE</t>
  </si>
  <si>
    <t>CHARLES</t>
  </si>
  <si>
    <t>MURPHY</t>
  </si>
  <si>
    <t>MONCHEAUX</t>
  </si>
  <si>
    <t>BEUTIN</t>
  </si>
  <si>
    <t>MICHAEL</t>
  </si>
  <si>
    <t>LOOTEN</t>
  </si>
  <si>
    <t>EMMANUEL</t>
  </si>
  <si>
    <t>GERNEZ</t>
  </si>
  <si>
    <t>HUBRECHT</t>
  </si>
  <si>
    <t>YANN</t>
  </si>
  <si>
    <t>DELADOEUILLE</t>
  </si>
  <si>
    <t>GABRIEL</t>
  </si>
  <si>
    <t>FORTE</t>
  </si>
  <si>
    <t>ANTOINE</t>
  </si>
  <si>
    <t>MAMOURI</t>
  </si>
  <si>
    <t>MARIE NOELLE</t>
  </si>
  <si>
    <t>POUPARD</t>
  </si>
  <si>
    <t>MALCAVAT</t>
  </si>
  <si>
    <t>STEPHANIE</t>
  </si>
  <si>
    <t>VIRIOT</t>
  </si>
  <si>
    <t>PATRICIA THUY</t>
  </si>
  <si>
    <t>BOUCHET-NGUYEN</t>
  </si>
  <si>
    <t>ANTHONY</t>
  </si>
  <si>
    <t>MEILLAN</t>
  </si>
  <si>
    <t>CEDRIC</t>
  </si>
  <si>
    <t>JACKY</t>
  </si>
  <si>
    <t>CAILLAUD</t>
  </si>
  <si>
    <t>PHILIPPE</t>
  </si>
  <si>
    <t>GUILLARD</t>
  </si>
  <si>
    <t>BESNIER</t>
  </si>
  <si>
    <t>JONATHAN</t>
  </si>
  <si>
    <t>VANVLANDEREN</t>
  </si>
  <si>
    <t>LAINE</t>
  </si>
  <si>
    <t>NOIRAULT</t>
  </si>
  <si>
    <t>STEPHANE</t>
  </si>
  <si>
    <t>LOPEZ</t>
  </si>
  <si>
    <t>NOANN</t>
  </si>
  <si>
    <t>FOURNIER</t>
  </si>
  <si>
    <t>GAEL</t>
  </si>
  <si>
    <t>GUIBERT</t>
  </si>
  <si>
    <t>BLY</t>
  </si>
  <si>
    <t>GREGORY</t>
  </si>
  <si>
    <t>KLEIN</t>
  </si>
  <si>
    <t>PIERRE</t>
  </si>
  <si>
    <t>BRENNER BOJARA</t>
  </si>
  <si>
    <t>EMILIE</t>
  </si>
  <si>
    <t>HARMONIE</t>
  </si>
  <si>
    <t>DESCAMPS</t>
  </si>
  <si>
    <t>JULIA</t>
  </si>
  <si>
    <t>DEULLIN</t>
  </si>
  <si>
    <t>MASCHIETTO</t>
  </si>
  <si>
    <t>MARJOLAINE</t>
  </si>
  <si>
    <t>LIZOTTE</t>
  </si>
  <si>
    <t>LOUGE</t>
  </si>
  <si>
    <t>GAELLE</t>
  </si>
  <si>
    <t>BRUN</t>
  </si>
  <si>
    <t>GALLUS</t>
  </si>
  <si>
    <t>JEAN-FRANCOIS</t>
  </si>
  <si>
    <t>HIREL</t>
  </si>
  <si>
    <t>KLEINA</t>
  </si>
  <si>
    <t>TONY</t>
  </si>
  <si>
    <t>ZULIAN</t>
  </si>
  <si>
    <t>MARINE</t>
  </si>
  <si>
    <t>MIGNOT</t>
  </si>
  <si>
    <t>FRANCOIS XAVIER</t>
  </si>
  <si>
    <t>RENOUX</t>
  </si>
  <si>
    <t>JORDAN</t>
  </si>
  <si>
    <t>BRICARD</t>
  </si>
  <si>
    <t>JUSTINE</t>
  </si>
  <si>
    <t>DUSSART</t>
  </si>
  <si>
    <t>MATHIEU</t>
  </si>
  <si>
    <t>DANTEC</t>
  </si>
  <si>
    <t>DOUDARD</t>
  </si>
  <si>
    <t>GIBOIRE</t>
  </si>
  <si>
    <t>BIARD</t>
  </si>
  <si>
    <t>GAILLARD</t>
  </si>
  <si>
    <t>DURAND</t>
  </si>
  <si>
    <t>FLORENT</t>
  </si>
  <si>
    <t>PRAT</t>
  </si>
  <si>
    <t>FRANK</t>
  </si>
  <si>
    <t>LEROUX</t>
  </si>
  <si>
    <t>BRUNO</t>
  </si>
  <si>
    <t>BERTON</t>
  </si>
  <si>
    <t>ERWAN</t>
  </si>
  <si>
    <t>FINAN</t>
  </si>
  <si>
    <t>LAURENT</t>
  </si>
  <si>
    <t>BUROT</t>
  </si>
  <si>
    <t>MARTIN</t>
  </si>
  <si>
    <t>YOANN</t>
  </si>
  <si>
    <t>LE GARREC</t>
  </si>
  <si>
    <t>LEHUEDE</t>
  </si>
  <si>
    <t>LE GAL</t>
  </si>
  <si>
    <t>CHRISTELLE</t>
  </si>
  <si>
    <t>MANUEL</t>
  </si>
  <si>
    <t>MARIN</t>
  </si>
  <si>
    <t>DI TOLA</t>
  </si>
  <si>
    <t>GILLES</t>
  </si>
  <si>
    <t>PERROT</t>
  </si>
  <si>
    <t>PULCINA</t>
  </si>
  <si>
    <t>MARQUETTI</t>
  </si>
  <si>
    <t>CAROLINE</t>
  </si>
  <si>
    <t>BOTELLA</t>
  </si>
  <si>
    <t>CLARISSE</t>
  </si>
  <si>
    <t>CHAY</t>
  </si>
  <si>
    <t>BIRSEL</t>
  </si>
  <si>
    <t>AGGOUN</t>
  </si>
  <si>
    <t>MORTIER</t>
  </si>
  <si>
    <t>JEAN-PHILIPPE</t>
  </si>
  <si>
    <t>TALON</t>
  </si>
  <si>
    <t>RONZON</t>
  </si>
  <si>
    <t>MARQUAT</t>
  </si>
  <si>
    <t>CATHERINE</t>
  </si>
  <si>
    <t>DANAIA</t>
  </si>
  <si>
    <t>MICHEL</t>
  </si>
  <si>
    <t>GOUDET</t>
  </si>
  <si>
    <t>CHEVALIER</t>
  </si>
  <si>
    <t>KARINE</t>
  </si>
  <si>
    <t>VERONIQUE</t>
  </si>
  <si>
    <t>RICAUD</t>
  </si>
  <si>
    <t>JORIS</t>
  </si>
  <si>
    <t>MARCHAND</t>
  </si>
  <si>
    <t>THIBAUT</t>
  </si>
  <si>
    <t>ARNEODO</t>
  </si>
  <si>
    <t>ALBERTINI</t>
  </si>
  <si>
    <t>MYLY</t>
  </si>
  <si>
    <t>MARZI</t>
  </si>
  <si>
    <t>SEVERINE</t>
  </si>
  <si>
    <t>PIETTE</t>
  </si>
  <si>
    <t>SIMONI</t>
  </si>
  <si>
    <t>JOSYANE</t>
  </si>
  <si>
    <t>ZECCHINI</t>
  </si>
  <si>
    <t>DONNADIEU</t>
  </si>
  <si>
    <t>PONSADA</t>
  </si>
  <si>
    <t>ROZLAINE</t>
  </si>
  <si>
    <t>BOUTI</t>
  </si>
  <si>
    <t>CHARLOTTE</t>
  </si>
  <si>
    <t>ANNICK</t>
  </si>
  <si>
    <t>MURZEREAU</t>
  </si>
  <si>
    <t>VALERIE</t>
  </si>
  <si>
    <t>GANGEMI</t>
  </si>
  <si>
    <t>SADOWSKI</t>
  </si>
  <si>
    <t>DOMENICO</t>
  </si>
  <si>
    <t>TARRICONE</t>
  </si>
  <si>
    <t>CHAPEL</t>
  </si>
  <si>
    <t>FOUILLOUSE</t>
  </si>
  <si>
    <t>DENIS</t>
  </si>
  <si>
    <t>MORGAN</t>
  </si>
  <si>
    <t>GOYET</t>
  </si>
  <si>
    <t>CHARLY</t>
  </si>
  <si>
    <t>RIVAUD</t>
  </si>
  <si>
    <t>LAETITIA</t>
  </si>
  <si>
    <t>CONVERTINI</t>
  </si>
  <si>
    <t>HUGUET</t>
  </si>
  <si>
    <t>FLORIAN</t>
  </si>
  <si>
    <t>BARLES</t>
  </si>
  <si>
    <t>ROMAIN</t>
  </si>
  <si>
    <t>DEROT</t>
  </si>
  <si>
    <t>RICHARD</t>
  </si>
  <si>
    <t>CAUCHY</t>
  </si>
  <si>
    <t>HUSS</t>
  </si>
  <si>
    <t>MACHET</t>
  </si>
  <si>
    <t>CORDIER</t>
  </si>
  <si>
    <t>LINE</t>
  </si>
  <si>
    <t>AUBERTIN</t>
  </si>
  <si>
    <t>OPHELIE</t>
  </si>
  <si>
    <t>SCHMERBER</t>
  </si>
  <si>
    <t>BARBARESI</t>
  </si>
  <si>
    <t>LAURE</t>
  </si>
  <si>
    <t>SAINTIGNAN</t>
  </si>
  <si>
    <t>YOLINE</t>
  </si>
  <si>
    <t>APPEL</t>
  </si>
  <si>
    <t xml:space="preserve">ERIC.MERLE@GENERALI.COM                           </t>
  </si>
  <si>
    <t xml:space="preserve">FREDERIC.DUFOUR@GENERALI.COM                      </t>
  </si>
  <si>
    <t xml:space="preserve">FABIEN.JANKIEWICZ@GENERALI.COM                    </t>
  </si>
  <si>
    <t xml:space="preserve">FLORENCE.HOUILLON@GENERALI.COM                    </t>
  </si>
  <si>
    <t xml:space="preserve">CHRISTOPHE.BOURGEOIS@GENERALI.COM                 </t>
  </si>
  <si>
    <t xml:space="preserve">JEROME.CADIN@GENERALI.COM                         </t>
  </si>
  <si>
    <t xml:space="preserve">BENJAMIN.TAUZIN@GENERALI.COM                      </t>
  </si>
  <si>
    <t xml:space="preserve">FRANCK.MISTRAL@GENERALI.COM                       </t>
  </si>
  <si>
    <t xml:space="preserve">SANDRINE.LIETARD@GENERALI.COM                     </t>
  </si>
  <si>
    <t xml:space="preserve">ALVINEMAUD.NOUNGUI@GENERALI.COM                   </t>
  </si>
  <si>
    <t xml:space="preserve">NICOLAS.OLMO@GENERALI.COM                         </t>
  </si>
  <si>
    <t xml:space="preserve">PATRICE.KLIMENKO@GENERALI.COM                     </t>
  </si>
  <si>
    <t xml:space="preserve">AYSEL.BAL@GENERALI.COM                            </t>
  </si>
  <si>
    <t xml:space="preserve">SYLVIA.GRABAREK@GENERALI.COM                      </t>
  </si>
  <si>
    <t xml:space="preserve">SONIA.REICHERT@GENERALI.COM                       </t>
  </si>
  <si>
    <t xml:space="preserve">ROSARIO.LATINO@GENERALI.COM                       </t>
  </si>
  <si>
    <t xml:space="preserve">AURELIEN.DEVIE@GENERALI.COM                       </t>
  </si>
  <si>
    <t xml:space="preserve">ZYEDE.BEN-ISMAIL@GENERALI.COM                     </t>
  </si>
  <si>
    <t xml:space="preserve">SABINE.GALLIEN@GENERALI.COM                       </t>
  </si>
  <si>
    <t xml:space="preserve">ARNAUD.WALTER@GENERALI.COM                        </t>
  </si>
  <si>
    <t xml:space="preserve">BERTRAND.THEISEN@GENERALI.COM                     </t>
  </si>
  <si>
    <t xml:space="preserve">VIRGINIE.PICHON@GENERALI.COM                      </t>
  </si>
  <si>
    <t xml:space="preserve">SEBASTIEN.LARGEAU@GENERALI.COM                    </t>
  </si>
  <si>
    <t xml:space="preserve">NOEMIE.THERET@GENERALI.COM                        </t>
  </si>
  <si>
    <t xml:space="preserve">HERVE.SAGNIER@GENERALI.COM                        </t>
  </si>
  <si>
    <t xml:space="preserve">DANABARLENE.PONNEN@GENERALI.COM                   </t>
  </si>
  <si>
    <t xml:space="preserve">VINCENT.TENEUR@GENERALI.COM                       </t>
  </si>
  <si>
    <t xml:space="preserve">KEVIN.LAPOUGE@GENERALI.COM                        </t>
  </si>
  <si>
    <t xml:space="preserve">JEANBAPTISTE.GANDOSSI@GENERALI.COM                </t>
  </si>
  <si>
    <t xml:space="preserve">JULIEN.AMICEL@GENERALI.COM                        </t>
  </si>
  <si>
    <t xml:space="preserve">BRICE.DENEUX@GENERALI.COM                         </t>
  </si>
  <si>
    <t xml:space="preserve">BRICE.AZZOPARDI@GENERALI.COM                      </t>
  </si>
  <si>
    <t xml:space="preserve">PAULIN.NJIKINYA@GENERALI.COM                      </t>
  </si>
  <si>
    <t xml:space="preserve">STEEVE.KOUAME@GENERALI.COM                        </t>
  </si>
  <si>
    <t xml:space="preserve">JEANLOUIS.BRUHIN@GENERALI.COM                     </t>
  </si>
  <si>
    <t xml:space="preserve">LIONEL.GURREA@GENERALI.COM                        </t>
  </si>
  <si>
    <t xml:space="preserve">JORGE.MAIA@GENERALI.COM                           </t>
  </si>
  <si>
    <t xml:space="preserve">SABRINA.GONZALEZ@GENERALI.COM                     </t>
  </si>
  <si>
    <t xml:space="preserve">WILLIAM.STIBLER@GENERALI.COM                      </t>
  </si>
  <si>
    <t xml:space="preserve">ALEXANDRE.RIVIER@GENERALI.COM                     </t>
  </si>
  <si>
    <t xml:space="preserve">OLIVIER.CANTREL@GENERALI.COM                      </t>
  </si>
  <si>
    <t xml:space="preserve">SYLVIA.ROUSSEL@GENERALI.COM                       </t>
  </si>
  <si>
    <t xml:space="preserve">MICKAEL.LEBLANC@GENERALI.COM                      </t>
  </si>
  <si>
    <t xml:space="preserve">ANNELAURE.GOULLEY@GENERALI.COM                    </t>
  </si>
  <si>
    <t xml:space="preserve">MAXIME.DELEPIERRE@GENERALI.COM                    </t>
  </si>
  <si>
    <t xml:space="preserve">MURPHY.MONCHEAUX@GENERALI.COM                     </t>
  </si>
  <si>
    <t xml:space="preserve">CHRISTOPHE.BEUTIN@GENERALI.COM                    </t>
  </si>
  <si>
    <t xml:space="preserve">MICHAEL.LOOTEN@GENERALI.COM                       </t>
  </si>
  <si>
    <t xml:space="preserve">EMMANUEL.GERNEZ@GENERALI.COM                      </t>
  </si>
  <si>
    <t xml:space="preserve">ARNAUD.HUBRECHT@GENERALI.COM                      </t>
  </si>
  <si>
    <t xml:space="preserve">YANN.DELADOEUILLE@GENERALI.COM                    </t>
  </si>
  <si>
    <t xml:space="preserve">GABRIEL.FORTE@GENERALI.COM                        </t>
  </si>
  <si>
    <t xml:space="preserve">ANTOINE.MAMOURI@GENERALI.COM                      </t>
  </si>
  <si>
    <t xml:space="preserve">MARIENOELLE.POUPARD@GENERALI.COM                  </t>
  </si>
  <si>
    <t xml:space="preserve">GUILLAUME.MALCAVAT@GENERALI.COM                   </t>
  </si>
  <si>
    <t xml:space="preserve">STEPHANIE.VIRIOT@GENERALI.COM                     </t>
  </si>
  <si>
    <t xml:space="preserve">PATRICIATHUY.BOUCHET-NGUYEN@GENERALI.COM          </t>
  </si>
  <si>
    <t xml:space="preserve">BERTRAND.MEILLAN@GENERALI.COM                     </t>
  </si>
  <si>
    <t xml:space="preserve">JACKY.CAILLAUD@GENERALI.COM                       </t>
  </si>
  <si>
    <t xml:space="preserve">PHILIPPE.GUILLARD@GENERALI.COM                    </t>
  </si>
  <si>
    <t xml:space="preserve">ANTHONY.BESNIER@GENERALI.COM                      </t>
  </si>
  <si>
    <t xml:space="preserve">JONATHAN.VANVLANDEREN@GENERALI.COM                </t>
  </si>
  <si>
    <t xml:space="preserve">FRANCK.LAINE@GENERALI.COM                         </t>
  </si>
  <si>
    <t xml:space="preserve">LIONEL.NOIRAULT@GENERALI.COM                      </t>
  </si>
  <si>
    <t xml:space="preserve">NOANN.FOURNIER@GENERALI.COM                       </t>
  </si>
  <si>
    <t xml:space="preserve">GAEL.GUIBERT@GENERALI.COM                         </t>
  </si>
  <si>
    <t xml:space="preserve">OLIVIER.BLY@GENERALI.COM                          </t>
  </si>
  <si>
    <t xml:space="preserve">GREGORY.KLEIN@GENERALI.COM                        </t>
  </si>
  <si>
    <t xml:space="preserve">GUILLAUME.BRENNERBOJARA@GENERALI.COM              </t>
  </si>
  <si>
    <t xml:space="preserve">HARMONIE.DESCAMPS@GENERALI.COM                    </t>
  </si>
  <si>
    <t xml:space="preserve">JULIA.DEULLIN@GENERALI.COM                        </t>
  </si>
  <si>
    <t xml:space="preserve">GUILLAUME.MASCHIETTO@GENERALI.COM                 </t>
  </si>
  <si>
    <t xml:space="preserve">MARJOLAINE.LIZOTTE@GENERALI.COM                   </t>
  </si>
  <si>
    <t xml:space="preserve">LIONEL.LOUGE@GENERALI.COM                         </t>
  </si>
  <si>
    <t xml:space="preserve">GAELLE.BRUN@GENERALI.COM                          </t>
  </si>
  <si>
    <t xml:space="preserve">ALEXANDRE.GALLUS@GENERALI.COM                     </t>
  </si>
  <si>
    <t xml:space="preserve">JEAN-FRANCOIS.HIREL@GENERALI.COM                  </t>
  </si>
  <si>
    <t xml:space="preserve">DIDIER.KLEINA@GENERALI.COM                        </t>
  </si>
  <si>
    <t xml:space="preserve">TONY.ZULIAN@GENERALI.COM                          </t>
  </si>
  <si>
    <t xml:space="preserve">MARINE.MIGNOT@GENERALI.COM                        </t>
  </si>
  <si>
    <t xml:space="preserve">FRANCOISXAVIER.RENOUX@GENERALI.COM                </t>
  </si>
  <si>
    <t xml:space="preserve">JORDAN.BRICARD@GENERALI.COM                       </t>
  </si>
  <si>
    <t xml:space="preserve">JUSTINE.DUSSART@GENERALI.COM                      </t>
  </si>
  <si>
    <t xml:space="preserve">MATHIEU.DANTEC@GENERALI.COM                       </t>
  </si>
  <si>
    <t xml:space="preserve">MICHAEL.DOUDARD@GENERALI.COM                      </t>
  </si>
  <si>
    <t xml:space="preserve">NATHALIE.GIBOIRE@GENERALI.COM                     </t>
  </si>
  <si>
    <t xml:space="preserve">JONATHAN.BIARD@GENERALI.COM                       </t>
  </si>
  <si>
    <t xml:space="preserve">NICOLAS.GAILLARD@GENERALI.COM                     </t>
  </si>
  <si>
    <t xml:space="preserve">KEVIN.DURAND@GENERALI.COM                         </t>
  </si>
  <si>
    <t xml:space="preserve">FLORENT.PRAT@GENERALI.COM                         </t>
  </si>
  <si>
    <t xml:space="preserve">FRANK.LEROUX@GENERALI.COM                         </t>
  </si>
  <si>
    <t xml:space="preserve">VINCENT.BERTON@GENERALI.COM                       </t>
  </si>
  <si>
    <t xml:space="preserve">ERWAN.BARON@GENERALI.COM                          </t>
  </si>
  <si>
    <t xml:space="preserve">ALEXANDRE.FOURNIER@GENERALI.COM                   </t>
  </si>
  <si>
    <t xml:space="preserve">THIERRY.FINAN@GENERALI.COM                        </t>
  </si>
  <si>
    <t xml:space="preserve">LAURENT.BUROT@GENERALI.COM                        </t>
  </si>
  <si>
    <t xml:space="preserve">YOANN.LEGARREC@GENERALI.COM                       </t>
  </si>
  <si>
    <t xml:space="preserve">BERTRAND.LEHUEDE@GENERALI.COM                     </t>
  </si>
  <si>
    <t xml:space="preserve">LAURENT.LEGAL@GENERALI.COM                        </t>
  </si>
  <si>
    <t xml:space="preserve">JEROME.HERVE@GENERALI.COM                         </t>
  </si>
  <si>
    <t xml:space="preserve">MANUEL.MARIN@GENERALI.COM                         </t>
  </si>
  <si>
    <t xml:space="preserve">MICKAEL.DITOLA@GENERALI.COM                       </t>
  </si>
  <si>
    <t xml:space="preserve">GILLES.PERROT@GENERALI.COM                        </t>
  </si>
  <si>
    <t xml:space="preserve">CHRISTOPHE.MARTIN@GENERALI.COM                    </t>
  </si>
  <si>
    <t xml:space="preserve">WILLIAM.PULCINA@GENERALI.COM                      </t>
  </si>
  <si>
    <t xml:space="preserve">CAROLINE.BOTELLA@GENERALI.COM                     </t>
  </si>
  <si>
    <t xml:space="preserve">CLARISSE.CHAY@GENERALI.COM                        </t>
  </si>
  <si>
    <t xml:space="preserve">BIRSEL.AGGOUN@GENERALI.COM                        </t>
  </si>
  <si>
    <t xml:space="preserve">VINCENT.MORTIER@GENERALI.COM                      </t>
  </si>
  <si>
    <t xml:space="preserve">JEAN-PHILIPPE.TALON@GENERALI.COM                  </t>
  </si>
  <si>
    <t xml:space="preserve">THOMAS.MARQUAT@GENERALI.COM                       </t>
  </si>
  <si>
    <t xml:space="preserve">CATHERINE.DANAIA@GENERALI.COM                     </t>
  </si>
  <si>
    <t xml:space="preserve">OLIVIER.RONZON@GENERALI.COM                       </t>
  </si>
  <si>
    <t xml:space="preserve">FABIEN.GOUDET@GENERALI.COM                        </t>
  </si>
  <si>
    <t xml:space="preserve">BASTIEN.CHEVALIER@GENERALI.COM                    </t>
  </si>
  <si>
    <t xml:space="preserve">KARINE.MARQUETTI@GENERALI.COM                     </t>
  </si>
  <si>
    <t xml:space="preserve">VERONIQUE.RICAUD@GENERALI.COM                     </t>
  </si>
  <si>
    <t xml:space="preserve">JORIS.MARCHAND@GENERALI.COM                       </t>
  </si>
  <si>
    <t xml:space="preserve">THIBAUT.ARNEODO@GENERALI.COM                      </t>
  </si>
  <si>
    <t xml:space="preserve">PIERRE.ALBERTINI@GENERALI.COM                     </t>
  </si>
  <si>
    <t xml:space="preserve">THIERRY.MARZI@GENERALI.COM                        </t>
  </si>
  <si>
    <t xml:space="preserve">SEBASTIEN.PIETTE@GENERALI.COM                     </t>
  </si>
  <si>
    <t xml:space="preserve">JULIEN.SIMONI@GENERALI.COM                        </t>
  </si>
  <si>
    <t xml:space="preserve">JOSYANE.ZECCHINI@GENERALI.COM                     </t>
  </si>
  <si>
    <t xml:space="preserve">LIONEL.DONNADIEU@GENERALI.COM                     </t>
  </si>
  <si>
    <t xml:space="preserve">CAROLINE.PONSADA@GENERALI.COM                     </t>
  </si>
  <si>
    <t xml:space="preserve">ROZLAINE.BOUTI@GENERALI.COM                       </t>
  </si>
  <si>
    <t xml:space="preserve">CHARLOTTE.KLEIN@GENERALI.COM                      </t>
  </si>
  <si>
    <t xml:space="preserve">ANNICK.MURZEREAU@GENERALI.COM                     </t>
  </si>
  <si>
    <t xml:space="preserve">VALERIE.GANGEMI@GENERALI.COM                      </t>
  </si>
  <si>
    <t xml:space="preserve">DAVID.SADOWSKI@GENERALI.COM                       </t>
  </si>
  <si>
    <t xml:space="preserve">DOMENICO.TARRICONE@GENERALI.COM                   </t>
  </si>
  <si>
    <t xml:space="preserve">SEBASTIEN.CHAPEL@GENERALI.COM                     </t>
  </si>
  <si>
    <t xml:space="preserve">PHILIPPE.FOUILLOUSE@GENERALI.COM                  </t>
  </si>
  <si>
    <t xml:space="preserve">CHRISTOPHE.DENIS@GENERALI.COM                     </t>
  </si>
  <si>
    <t xml:space="preserve">MORGAN.GOYET@GENERALI.COM                         </t>
  </si>
  <si>
    <t xml:space="preserve">CHARLY.RIVAUD@GENERALI.COM                        </t>
  </si>
  <si>
    <t xml:space="preserve">LAETITIA.CONVERTINI@GENERALI.COM                  </t>
  </si>
  <si>
    <t xml:space="preserve">CHRISTOPHE.HUGUET@GENERALI.COM                    </t>
  </si>
  <si>
    <t xml:space="preserve">FLORIAN.BARLES@GENERALI.COM                       </t>
  </si>
  <si>
    <t xml:space="preserve">ROMAIN.DEROT@GENERALI.COM                         </t>
  </si>
  <si>
    <t xml:space="preserve">RICHARD.CAUCHY@GENERALI.COM                       </t>
  </si>
  <si>
    <t xml:space="preserve">OLIVIER.HUSS@GENERALI.COM                         </t>
  </si>
  <si>
    <t xml:space="preserve">ERIC.MACHET@GENERALI.COM                          </t>
  </si>
  <si>
    <t xml:space="preserve">FABIEN.CORDIER@GENERALI.COM                       </t>
  </si>
  <si>
    <t xml:space="preserve">LINE.AUBERTIN@GENERALI.COM                        </t>
  </si>
  <si>
    <t xml:space="preserve">OPHELIE.SCHMERBER@GENERALI.COM                    </t>
  </si>
  <si>
    <t xml:space="preserve">LAURE.SAINTIGNAN@GENERALI.COM                     </t>
  </si>
  <si>
    <t xml:space="preserve">YOLINE.APPEL@GENERALI.COM                         </t>
  </si>
  <si>
    <t>IE</t>
  </si>
  <si>
    <t>CC.E</t>
  </si>
  <si>
    <t>CCEI</t>
  </si>
  <si>
    <t>CCTM.S</t>
  </si>
  <si>
    <t>FARIDA EL BENNOURI</t>
  </si>
  <si>
    <t>DAVID VAUTHEROT</t>
  </si>
  <si>
    <t>ARTHUR FAVIER DU PERRON</t>
  </si>
  <si>
    <t>FREDERIC CARUELLE</t>
  </si>
  <si>
    <t>ANTHONY ZAPPARATA</t>
  </si>
  <si>
    <t>CENDRINE MAGRE</t>
  </si>
  <si>
    <t>ANNABELLE TRAPPLER</t>
  </si>
  <si>
    <t>GEOFFREY BIEBER</t>
  </si>
  <si>
    <t>DANIEL DEMOULIN</t>
  </si>
  <si>
    <t>ALEXIS HOEGY</t>
  </si>
  <si>
    <t>ANTOINE SROKA</t>
  </si>
  <si>
    <t>JONATHAN OUKKAL</t>
  </si>
  <si>
    <t>ALEXANDRE DELEMOTTE</t>
  </si>
  <si>
    <t>AURORE WICART</t>
  </si>
  <si>
    <t>CHRISTIAN TALON</t>
  </si>
  <si>
    <t>PHILIPPE CREPEL</t>
  </si>
  <si>
    <t>FRANCK BABISKI</t>
  </si>
  <si>
    <t>NICOLAS PERRIN</t>
  </si>
  <si>
    <t>PATRICK HABAY</t>
  </si>
  <si>
    <t>JEREMY QUERVILLE</t>
  </si>
  <si>
    <t>PACO PORTELLI</t>
  </si>
  <si>
    <t>ABDELHAKIM AOUF</t>
  </si>
  <si>
    <t>SEBASTIEN CAVELIER</t>
  </si>
  <si>
    <t>YASSIN MOUYER</t>
  </si>
  <si>
    <t>FREDERIC DUMAIS</t>
  </si>
  <si>
    <t>SEBASTIEN BOUTTEMAND</t>
  </si>
  <si>
    <t>BENJAMIN CAPPON</t>
  </si>
  <si>
    <t>JOURDAN PRINCE</t>
  </si>
  <si>
    <t>FRANCK DEBUT</t>
  </si>
  <si>
    <t>ALEXANDRE MARIAGE</t>
  </si>
  <si>
    <t>ROMAIN ERNOULT</t>
  </si>
  <si>
    <t>RICHARD PITON</t>
  </si>
  <si>
    <t>JULIEN CUSSONNEAU</t>
  </si>
  <si>
    <t>VINCENT MORISSEAU</t>
  </si>
  <si>
    <t>STEVIE SALOME</t>
  </si>
  <si>
    <t>GUILLAUME LIOPE</t>
  </si>
  <si>
    <t>ANTOINE HUSSON</t>
  </si>
  <si>
    <t>OLIVIER DEJUCQ</t>
  </si>
  <si>
    <t>JULIEN CAPPON</t>
  </si>
  <si>
    <t>ERICK THEROND</t>
  </si>
  <si>
    <t>TO BLANC</t>
  </si>
  <si>
    <t>JEROME BESSOUS</t>
  </si>
  <si>
    <t>PATRICE GOUSPY</t>
  </si>
  <si>
    <t>BRUNO LATAPY</t>
  </si>
  <si>
    <t>JEAN-MICHEL VIGNERES</t>
  </si>
  <si>
    <t>MANUEL BOYER</t>
  </si>
  <si>
    <t>FLORENT FOURNIGAULT</t>
  </si>
  <si>
    <t>DAVID OLICARD</t>
  </si>
  <si>
    <t>JOHANN GUIHARD</t>
  </si>
  <si>
    <t>VINCENT LEFEBVRE</t>
  </si>
  <si>
    <t>STEPHANE GESTIN</t>
  </si>
  <si>
    <t>GERMAIN GENDRON</t>
  </si>
  <si>
    <t>DAVID RIQUE</t>
  </si>
  <si>
    <t>JOFFREY SCHIEBEL</t>
  </si>
  <si>
    <t>SEBASTIEN FOSSEY</t>
  </si>
  <si>
    <t>STEPHANE KUHN</t>
  </si>
  <si>
    <t>FREDERIC AUREART</t>
  </si>
  <si>
    <t>ROMAIN CHAUVET</t>
  </si>
  <si>
    <t>ANTHONY AMIOT</t>
  </si>
  <si>
    <t>CYRILLE VEYRET</t>
  </si>
  <si>
    <t>STEPHANE VIRET</t>
  </si>
  <si>
    <t>KEVIN LUSIGNET</t>
  </si>
  <si>
    <t>KEVIN POURPRIX</t>
  </si>
  <si>
    <t>MANUNU JACKY NTAZAMBI</t>
  </si>
  <si>
    <t>AURELIEN BARROCHE</t>
  </si>
  <si>
    <t>LAURENT BERGER</t>
  </si>
  <si>
    <t>NICOLAS CORNETTE</t>
  </si>
  <si>
    <t>FABRICE GUILLAMET</t>
  </si>
  <si>
    <t>JEAN-FRANCOIS LANTERI</t>
  </si>
  <si>
    <t>GUILLAUME ALBERT</t>
  </si>
  <si>
    <t>LOIC REVOL</t>
  </si>
  <si>
    <t>SEBASTIEN FOURGERON</t>
  </si>
  <si>
    <t>GIUSEPPE CARBONE</t>
  </si>
  <si>
    <t>CEDRIC GALEOTTI</t>
  </si>
  <si>
    <t>CHRISTOPHE FOUILLOUSE</t>
  </si>
  <si>
    <t>JOHANN CLEMENT</t>
  </si>
  <si>
    <t>ERIC DEROT</t>
  </si>
  <si>
    <t>LUDIVINE GASTALDI LE LAMER</t>
  </si>
  <si>
    <t>FRANCK CIZERON</t>
  </si>
  <si>
    <t>GARANCE FRISSON</t>
  </si>
  <si>
    <t>ACHILLE RODET</t>
  </si>
  <si>
    <t>LARA BALTAZAR</t>
  </si>
  <si>
    <t>ANTOINE FERRERO</t>
  </si>
  <si>
    <t>JEAN-PHILIPPE GUERIN</t>
  </si>
  <si>
    <t>LAURENT COT</t>
  </si>
  <si>
    <t>BACQUET GREGORY</t>
  </si>
  <si>
    <t>BOURE DAVID</t>
  </si>
  <si>
    <t>BULAN RICHARD</t>
  </si>
  <si>
    <t>DALLEM NICOLAS</t>
  </si>
  <si>
    <t>FASQUEL WILLY</t>
  </si>
  <si>
    <t>GATHELIER SYLVAIN</t>
  </si>
  <si>
    <t>GERONIMI BERNARD</t>
  </si>
  <si>
    <t>MARTINELLI FREDERIC</t>
  </si>
  <si>
    <t>MORTIER PIERRICK</t>
  </si>
  <si>
    <t>SARDIN RODOLPHE</t>
  </si>
  <si>
    <t>ANNE STEPHANIE</t>
  </si>
  <si>
    <t>APONTE VINCENT</t>
  </si>
  <si>
    <t>CHEMIN MATHIEU</t>
  </si>
  <si>
    <t>COTE SEBASTIEN</t>
  </si>
  <si>
    <t>FARGUES JULIEN</t>
  </si>
  <si>
    <t>HARY MARYAN</t>
  </si>
  <si>
    <t>HENNICOTTE JONATHAN</t>
  </si>
  <si>
    <t>LECOQ PABLO</t>
  </si>
  <si>
    <t>PLANCON SEBASTIEN</t>
  </si>
  <si>
    <t>TEISSIER JEROME</t>
  </si>
  <si>
    <t>TRANCHAND JEAN-MARC</t>
  </si>
  <si>
    <t>VIDOGUE SEBASTIEN</t>
  </si>
  <si>
    <t>CARPANETTO JEROME</t>
  </si>
  <si>
    <t>CLEMENT CHRISTOPHE</t>
  </si>
  <si>
    <t>FRACASSETTI FABIO</t>
  </si>
  <si>
    <t>GRANDEL NICOLAS</t>
  </si>
  <si>
    <t>KERLOC H SYLVAIN</t>
  </si>
  <si>
    <t>LEVEQUE NICOLAS</t>
  </si>
  <si>
    <t>MARQUETTI DENIS</t>
  </si>
  <si>
    <t>MEUNIER STEPHANE</t>
  </si>
  <si>
    <t>ZENOU FRANCK</t>
  </si>
  <si>
    <t>PHILIPPE BOURGAIN</t>
  </si>
  <si>
    <t>BRAU-NOGUE</t>
  </si>
  <si>
    <t>JEAN-PASCAL</t>
  </si>
  <si>
    <t xml:space="preserve">JEAN-PASCAL.BRAU-NOGUE@GENERALI.COM               </t>
  </si>
  <si>
    <t>THIBAUD</t>
  </si>
  <si>
    <t>david.macha@generali.com</t>
  </si>
  <si>
    <t>MEHDI</t>
  </si>
  <si>
    <t>LAMANT</t>
  </si>
  <si>
    <t>DANIEL MONNIER</t>
  </si>
  <si>
    <t xml:space="preserve">MEHDI.LAMANT@GENERALI.COM                         </t>
  </si>
  <si>
    <t>HEREL</t>
  </si>
  <si>
    <t>MAXENCE</t>
  </si>
  <si>
    <t>MAXENCE.HEREL@GENERALI.COM</t>
  </si>
  <si>
    <t>SESE</t>
  </si>
  <si>
    <t xml:space="preserve">MICKAEL.SESE@GENERALI.COM                         </t>
  </si>
  <si>
    <t xml:space="preserve">DIDIER                                       </t>
  </si>
  <si>
    <t xml:space="preserve">IE                </t>
  </si>
  <si>
    <t xml:space="preserve">NICOLA                                       </t>
  </si>
  <si>
    <t xml:space="preserve">DAMIEN                                       </t>
  </si>
  <si>
    <t xml:space="preserve">CCT               </t>
  </si>
  <si>
    <t xml:space="preserve">VATEL                                        </t>
  </si>
  <si>
    <t xml:space="preserve">SANDRINE                                     </t>
  </si>
  <si>
    <t>JULIEN RAVEL</t>
  </si>
  <si>
    <t xml:space="preserve">BREZIN                                       </t>
  </si>
  <si>
    <t xml:space="preserve">DANIEL                                       </t>
  </si>
  <si>
    <t xml:space="preserve">CC.E              </t>
  </si>
  <si>
    <t xml:space="preserve">RUF                                          </t>
  </si>
  <si>
    <t xml:space="preserve">SYLVAIN                                      </t>
  </si>
  <si>
    <t xml:space="preserve">CCA               </t>
  </si>
  <si>
    <t xml:space="preserve">LENARD                                       </t>
  </si>
  <si>
    <t xml:space="preserve">JEREMIE                                      </t>
  </si>
  <si>
    <t>SEBASTIEN VANUXEM</t>
  </si>
  <si>
    <t xml:space="preserve">PAPIN                                        </t>
  </si>
  <si>
    <t xml:space="preserve">TRAISNEL                                     </t>
  </si>
  <si>
    <t xml:space="preserve">CAMILLE                                      </t>
  </si>
  <si>
    <t xml:space="preserve">VIRGINIE                                     </t>
  </si>
  <si>
    <t xml:space="preserve">CCM.E             </t>
  </si>
  <si>
    <t xml:space="preserve">COUSTENOBLE                                  </t>
  </si>
  <si>
    <t xml:space="preserve">LESLY                                        </t>
  </si>
  <si>
    <t>MAGALIE FEVRIER</t>
  </si>
  <si>
    <t xml:space="preserve">MILLE                                        </t>
  </si>
  <si>
    <t xml:space="preserve">MATHIEU                                      </t>
  </si>
  <si>
    <t xml:space="preserve">PHILIPPE                                     </t>
  </si>
  <si>
    <t xml:space="preserve">GOURRONC                                     </t>
  </si>
  <si>
    <t xml:space="preserve">SEBASTIEN                                    </t>
  </si>
  <si>
    <t xml:space="preserve">CEDRIC                                       </t>
  </si>
  <si>
    <t xml:space="preserve">COCAULT                                      </t>
  </si>
  <si>
    <t xml:space="preserve">JONATHAN                                     </t>
  </si>
  <si>
    <t xml:space="preserve">GUERCHE                                      </t>
  </si>
  <si>
    <t xml:space="preserve">JULIEN                                       </t>
  </si>
  <si>
    <t xml:space="preserve">VINCENT                                      </t>
  </si>
  <si>
    <t xml:space="preserve">ALEXANDRE                                    </t>
  </si>
  <si>
    <t xml:space="preserve">GAUGAIN                                      </t>
  </si>
  <si>
    <t xml:space="preserve">CCT.S             </t>
  </si>
  <si>
    <t xml:space="preserve">DAVID                                        </t>
  </si>
  <si>
    <t xml:space="preserve">VALADOUX                                     </t>
  </si>
  <si>
    <t xml:space="preserve">GOMEZ                                        </t>
  </si>
  <si>
    <t xml:space="preserve">JEAN CHARLES                                 </t>
  </si>
  <si>
    <t xml:space="preserve">SANCHE                                       </t>
  </si>
  <si>
    <t xml:space="preserve">ALEXIS                                       </t>
  </si>
  <si>
    <t xml:space="preserve">BATAILLER                                    </t>
  </si>
  <si>
    <t xml:space="preserve">BRICE                                        </t>
  </si>
  <si>
    <t xml:space="preserve">BURILLON                                     </t>
  </si>
  <si>
    <t xml:space="preserve">TRONCY                                       </t>
  </si>
  <si>
    <t xml:space="preserve">CHRISTOPHE                                   </t>
  </si>
  <si>
    <t>SYLVAIN BRESSAND</t>
  </si>
  <si>
    <t xml:space="preserve">AICHELE                                      </t>
  </si>
  <si>
    <t xml:space="preserve">NATHALIE                                     </t>
  </si>
  <si>
    <t xml:space="preserve">ANTHONY                                      </t>
  </si>
  <si>
    <t xml:space="preserve">YSERN                                        </t>
  </si>
  <si>
    <t xml:space="preserve">BIDET                                        </t>
  </si>
  <si>
    <t xml:space="preserve">GAETAN                                       </t>
  </si>
  <si>
    <t xml:space="preserve">MARTIN                                       </t>
  </si>
  <si>
    <t xml:space="preserve">PASCAL                                       </t>
  </si>
  <si>
    <t xml:space="preserve">ISABELLE                                     </t>
  </si>
  <si>
    <t xml:space="preserve">LEMERCIER                                    </t>
  </si>
  <si>
    <t xml:space="preserve">OLIVIER                                      </t>
  </si>
  <si>
    <t xml:space="preserve">MOLINERO LUQUE                               </t>
  </si>
  <si>
    <t xml:space="preserve">KEVIN                                        </t>
  </si>
  <si>
    <t>MARC KATSCHNIG</t>
  </si>
  <si>
    <t xml:space="preserve">PUTELLI                                      </t>
  </si>
  <si>
    <t xml:space="preserve">LUDIVINE                                     </t>
  </si>
  <si>
    <t xml:space="preserve">BERNY                                        </t>
  </si>
  <si>
    <t xml:space="preserve">JUSTIN                                       </t>
  </si>
  <si>
    <t>HELDER NEVES</t>
  </si>
  <si>
    <t xml:space="preserve">GILAVERT                                     </t>
  </si>
  <si>
    <t xml:space="preserve">HUGO                                         </t>
  </si>
  <si>
    <t xml:space="preserve">HAGEGE                                       </t>
  </si>
  <si>
    <t xml:space="preserve">SANDIE                                       </t>
  </si>
  <si>
    <t xml:space="preserve">BULAN                                        </t>
  </si>
  <si>
    <t xml:space="preserve">MATHIS                                       </t>
  </si>
  <si>
    <t xml:space="preserve">BERTRAND                                     </t>
  </si>
  <si>
    <t xml:space="preserve">GREGOIRE                                     </t>
  </si>
  <si>
    <t xml:space="preserve">FLORENT                                      </t>
  </si>
  <si>
    <t xml:space="preserve">AUFFANT                                      </t>
  </si>
  <si>
    <t xml:space="preserve">BALLALOUD                                    </t>
  </si>
  <si>
    <t xml:space="preserve">VERONIQUE                                    </t>
  </si>
  <si>
    <t xml:space="preserve">KAYSER                                       </t>
  </si>
  <si>
    <t>FABRIZIA LEGGER</t>
  </si>
  <si>
    <t xml:space="preserve">THEVENET                                     </t>
  </si>
  <si>
    <t xml:space="preserve">I.ES              </t>
  </si>
  <si>
    <t xml:space="preserve">CASASUS                                      </t>
  </si>
  <si>
    <t xml:space="preserve">AGNES                                        </t>
  </si>
  <si>
    <t>MARTIAL TOUZET</t>
  </si>
  <si>
    <t xml:space="preserve">ROYET                                        </t>
  </si>
  <si>
    <t xml:space="preserve">LE BRIS                                      </t>
  </si>
  <si>
    <t xml:space="preserve">FRAISSARD                                    </t>
  </si>
  <si>
    <t xml:space="preserve">CLAUDIA                                      </t>
  </si>
  <si>
    <t xml:space="preserve">COURCIER                                     </t>
  </si>
  <si>
    <t xml:space="preserve">MARC ANTOINE                                 </t>
  </si>
  <si>
    <t xml:space="preserve">SEQUE                                        </t>
  </si>
  <si>
    <t xml:space="preserve">ROBIN                                        </t>
  </si>
  <si>
    <t xml:space="preserve">JACQUES-OLIVIER                              </t>
  </si>
  <si>
    <t xml:space="preserve">MARSAL                                       </t>
  </si>
  <si>
    <t xml:space="preserve">FANY                                         </t>
  </si>
  <si>
    <t xml:space="preserve">MONGUILLON                                   </t>
  </si>
  <si>
    <t xml:space="preserve">ANTOINE                                      </t>
  </si>
  <si>
    <t xml:space="preserve">KOSOWSKI                                     </t>
  </si>
  <si>
    <t xml:space="preserve">ALINE                                        </t>
  </si>
  <si>
    <t xml:space="preserve">MONTHE                                       </t>
  </si>
  <si>
    <t xml:space="preserve">JEROME                                       </t>
  </si>
  <si>
    <t xml:space="preserve">GAUCHE                                       </t>
  </si>
  <si>
    <t xml:space="preserve">DEBAVELAERE                                  </t>
  </si>
  <si>
    <t xml:space="preserve">JAYMON                                       </t>
  </si>
  <si>
    <t xml:space="preserve">JUSTINE                                      </t>
  </si>
  <si>
    <t xml:space="preserve">FAIVRE                                       </t>
  </si>
  <si>
    <t xml:space="preserve">LEBIEZ                                       </t>
  </si>
  <si>
    <t xml:space="preserve">CYRIAQUE                                     </t>
  </si>
  <si>
    <t xml:space="preserve">BEAUBRUN                                     </t>
  </si>
  <si>
    <t>HERVE BEAUVILLAIN</t>
  </si>
  <si>
    <t xml:space="preserve">GOYER                                        </t>
  </si>
  <si>
    <t xml:space="preserve">EMILIE                                       </t>
  </si>
  <si>
    <t xml:space="preserve">MICHELENA                                    </t>
  </si>
  <si>
    <t>CLEMENT DOURLENS</t>
  </si>
  <si>
    <t xml:space="preserve">HAMMADI                                      </t>
  </si>
  <si>
    <t xml:space="preserve">BAUDRY                                       </t>
  </si>
  <si>
    <t>JONATHAN DEMINGUET</t>
  </si>
  <si>
    <t xml:space="preserve">AIT KIZZI                                    </t>
  </si>
  <si>
    <t xml:space="preserve">HICHAM                                       </t>
  </si>
  <si>
    <t xml:space="preserve">GIBERT                                       </t>
  </si>
  <si>
    <t xml:space="preserve">EVRARD                                       </t>
  </si>
  <si>
    <t xml:space="preserve">JENNIFER                                     </t>
  </si>
  <si>
    <t xml:space="preserve">CENEDESE                                     </t>
  </si>
  <si>
    <t xml:space="preserve">YOAN                                         </t>
  </si>
  <si>
    <t xml:space="preserve">DA SILVA                                     </t>
  </si>
  <si>
    <t xml:space="preserve">JURASZCZYK                                   </t>
  </si>
  <si>
    <t xml:space="preserve">STEVEN                                       </t>
  </si>
  <si>
    <t>SYLVAIN ROYER</t>
  </si>
  <si>
    <t xml:space="preserve">RODI                                         </t>
  </si>
  <si>
    <t xml:space="preserve">MARGAUX                                      </t>
  </si>
  <si>
    <t xml:space="preserve">DAMIEN.NICOLA@GENERALI.COM                        </t>
  </si>
  <si>
    <t xml:space="preserve">DANIEL.BREZIN@GENERALI.COM                        </t>
  </si>
  <si>
    <t xml:space="preserve">SYLVAIN.RUF@GENERALI.COM                          </t>
  </si>
  <si>
    <t xml:space="preserve">SYLVAIN.PAPIN@GENERALI.COM                        </t>
  </si>
  <si>
    <t xml:space="preserve">CAMILLE.TRAISNEL@GENERALI.COM                     </t>
  </si>
  <si>
    <t xml:space="preserve">LESLY.COUSTENOBLE@GENERALI.COM                    </t>
  </si>
  <si>
    <t xml:space="preserve">MATHIEU.MILLE@GENERALI.COM                        </t>
  </si>
  <si>
    <t xml:space="preserve">SEBASTIEN.GOURRONC@GENERALI.COM                   </t>
  </si>
  <si>
    <t xml:space="preserve">JONATHAN.COCAULT@GENERALI.COM                     </t>
  </si>
  <si>
    <t xml:space="preserve">JULIEN.GUERCHE@GENERALI.COM                       </t>
  </si>
  <si>
    <t xml:space="preserve">ALEXANDRE.GAUGAIN@GENERALI.COM                    </t>
  </si>
  <si>
    <t xml:space="preserve">CEDRIC.VALADOUX@GENERALI.COM                      </t>
  </si>
  <si>
    <t xml:space="preserve">JEANCHARLES.GOMEZ@GENERALI.COM                    </t>
  </si>
  <si>
    <t xml:space="preserve">ALEXIS.SANCHE@GENERALI.COM                        </t>
  </si>
  <si>
    <t xml:space="preserve">BRICE.BATAILLER@GENERALI.COM                      </t>
  </si>
  <si>
    <t xml:space="preserve">DIDIER.BURILLON@GENERALI.COM                      </t>
  </si>
  <si>
    <t xml:space="preserve">CHRISTOPHE.TRONCY@GENERALI.COM                    </t>
  </si>
  <si>
    <t xml:space="preserve">NATHALIE.AICHELE@GENERALI.COM                     </t>
  </si>
  <si>
    <t xml:space="preserve">CAMILLE.YSERN@GENERALI.COM                        </t>
  </si>
  <si>
    <t xml:space="preserve">GAETAN.BIDET@GENERALI.COM                         </t>
  </si>
  <si>
    <t xml:space="preserve">PASCAL.MARTIN@GENERALI.COM                        </t>
  </si>
  <si>
    <t xml:space="preserve">OLIVIER.LEMERCIER@GENERALI.COM                    </t>
  </si>
  <si>
    <t xml:space="preserve">KEVIN.MOLINEROLUQUE@GENERALI.COM                  </t>
  </si>
  <si>
    <t xml:space="preserve">LUDIVINE.PUTELLI@GENERALI.COM                     </t>
  </si>
  <si>
    <t xml:space="preserve">JUSTIN.BERNY@GENERALI.COM                         </t>
  </si>
  <si>
    <t xml:space="preserve">HUGO.GILAVERT@GENERALI.COM                        </t>
  </si>
  <si>
    <t xml:space="preserve">SANDIE.HAGEGE@GENERALI.COM                        </t>
  </si>
  <si>
    <t xml:space="preserve">MATHIS.BULAN@GENERALI.COM                         </t>
  </si>
  <si>
    <t xml:space="preserve">GREGOIRE.BERTRAND@GENERALI.COM                    </t>
  </si>
  <si>
    <t xml:space="preserve">FLORENT.AUFFANT@GENERALI.COM                      </t>
  </si>
  <si>
    <t xml:space="preserve">VERONIQUE.BALLALOUD@GENERALI.COM                  </t>
  </si>
  <si>
    <t xml:space="preserve">VINCENT.KAYSER@GENERALI.COM                       </t>
  </si>
  <si>
    <t xml:space="preserve">VIRGINIE.THEVENET@GENERALI.COM                    </t>
  </si>
  <si>
    <t xml:space="preserve">AGNES.CASASUS@GENERALI.COM                        </t>
  </si>
  <si>
    <t xml:space="preserve">DAVID.ROYET@GENERALI.COM                          </t>
  </si>
  <si>
    <t xml:space="preserve">SEBASTIEN.LEBRIS@GENERALI.COM                     </t>
  </si>
  <si>
    <t xml:space="preserve">CLAUDIA.FRAISSARD@GENERALI.COM                    </t>
  </si>
  <si>
    <t xml:space="preserve">MARCANTOINE.COURCIER@GENERALI.COM                 </t>
  </si>
  <si>
    <t xml:space="preserve">SEBASTIEN.SEQUE@GENERALI.COM                      </t>
  </si>
  <si>
    <t xml:space="preserve">JACQUES-OLIVIER.ROBIN@GENERALI.COM                </t>
  </si>
  <si>
    <t xml:space="preserve">FANY.MARSAL@GENERALI.COM                          </t>
  </si>
  <si>
    <t xml:space="preserve">ANTOINE.MONGUILLON@GENERALI.COM                   </t>
  </si>
  <si>
    <t xml:space="preserve">ALINE.KOSOWSKI@GENERALI.COM                       </t>
  </si>
  <si>
    <t xml:space="preserve">JEROME.MONTHE@GENERALI.COM                        </t>
  </si>
  <si>
    <t xml:space="preserve">ALEXANDRE.GAUCHE@GENERALI.COM                     </t>
  </si>
  <si>
    <t xml:space="preserve">ALEXANDRE.DEBAVELAERE@GENERALI.COM                </t>
  </si>
  <si>
    <t xml:space="preserve">JUSTINE.JAYMON@GENERALI.COM                       </t>
  </si>
  <si>
    <t xml:space="preserve">ALINE.FAIVRE@GENERALI.COM                         </t>
  </si>
  <si>
    <t xml:space="preserve">CYRIAQUE.LEBIEZ@GENERALI.COM                      </t>
  </si>
  <si>
    <t xml:space="preserve">PHILIPPE.BEAUBRUN@GENERALI.COM                    </t>
  </si>
  <si>
    <t xml:space="preserve">EMILIE.GOYER@GENERALI.COM                         </t>
  </si>
  <si>
    <t xml:space="preserve">ISABELLE.MICHELENA@GENERALI.COM                   </t>
  </si>
  <si>
    <t xml:space="preserve">HICHAM.AITKIZZI@GENERALI.COM                      </t>
  </si>
  <si>
    <t xml:space="preserve">SANDRINE.GIBERT@GENERALI.COM                      </t>
  </si>
  <si>
    <t xml:space="preserve">JENNIFER.EVRARD@GENERALI.COM                      </t>
  </si>
  <si>
    <t xml:space="preserve">GEOFFROY.SIX@GENERALI.COM                         </t>
  </si>
  <si>
    <t xml:space="preserve">ANTHONY.DASILVA@GENERALI.COM                      </t>
  </si>
  <si>
    <t xml:space="preserve">STEVEN.JURASZCZYK@GENERALI.COM                    </t>
  </si>
  <si>
    <t xml:space="preserve">MARGAUX.RODI@GENERALI.COM                         </t>
  </si>
  <si>
    <t xml:space="preserve">SANDRINE.VATEL@GENERALI.COM         </t>
  </si>
  <si>
    <t>actif</t>
  </si>
  <si>
    <t>HARY Maryan</t>
  </si>
  <si>
    <t>HENNICOTTE Jonathan</t>
  </si>
  <si>
    <t>LECOQ Pablo</t>
  </si>
  <si>
    <t>PLANCON Sébastien</t>
  </si>
  <si>
    <t>TEISSIER Jérôme</t>
  </si>
  <si>
    <t>BACQUET Grégory</t>
  </si>
  <si>
    <t>FASQUEL Willy</t>
  </si>
  <si>
    <t>GATHELIER Sylvain</t>
  </si>
  <si>
    <t>GERONIMI Bernard</t>
  </si>
  <si>
    <t>MARTINELLI Frédéric</t>
  </si>
  <si>
    <t>Nbre Adhérents</t>
  </si>
  <si>
    <t>CLEMENT Christophe</t>
  </si>
  <si>
    <t>FRACASSETTI Fabio</t>
  </si>
  <si>
    <t>KERLOC'H Sylvain</t>
  </si>
  <si>
    <t>LEVEQUE Nicolas</t>
  </si>
  <si>
    <t>ZENOU Franck</t>
  </si>
  <si>
    <t>Total d'adhérents</t>
  </si>
  <si>
    <t>RED LIONS PAR OD</t>
  </si>
  <si>
    <t>CCA</t>
  </si>
  <si>
    <t>DROUET</t>
  </si>
  <si>
    <t>OLIVIER.DROUET@GENERALI.COM</t>
  </si>
  <si>
    <t>RICARD</t>
  </si>
  <si>
    <t>JULIEN.RICARD@GENERALI.COM</t>
  </si>
  <si>
    <t>VAQUEZ</t>
  </si>
  <si>
    <t>PHILIPPE.VAQUEZ@GENERALI.COM</t>
  </si>
  <si>
    <t>MESSANA</t>
  </si>
  <si>
    <t>CHARLES.MESSANA@GENERALI.COM</t>
  </si>
  <si>
    <t>MELAO</t>
  </si>
  <si>
    <t>MYRIAM</t>
  </si>
  <si>
    <t>MYRIAM.MELAO@GENERALI.COM</t>
  </si>
  <si>
    <t>NOLLET</t>
  </si>
  <si>
    <t>ANTOINE.NOLLET@GENERALI.COM</t>
  </si>
  <si>
    <t>néant</t>
  </si>
  <si>
    <t>31/03/22</t>
  </si>
  <si>
    <t>31/05/22</t>
  </si>
  <si>
    <t>30/06/22</t>
  </si>
  <si>
    <t>DATE DE SORTIE</t>
  </si>
  <si>
    <t>sorti</t>
  </si>
  <si>
    <t>N° adhésion</t>
  </si>
  <si>
    <t>POCHON</t>
  </si>
  <si>
    <t>SABRINA.POCHON@GENERALI.COM</t>
  </si>
  <si>
    <t>LOFFREDO</t>
  </si>
  <si>
    <t>CECILIA</t>
  </si>
  <si>
    <t>CECILIA.LOFFREDO@GENERALI.COM</t>
  </si>
  <si>
    <t>JEREMY</t>
  </si>
  <si>
    <t>JEREMY.MYLY@GENERALI.COM</t>
  </si>
  <si>
    <t>JOHO</t>
  </si>
  <si>
    <t>ALLAN</t>
  </si>
  <si>
    <t>ALLAN.JOHO@GENERALI.COM</t>
  </si>
  <si>
    <t>LE ROCH</t>
  </si>
  <si>
    <t>FABIEN.LEROCH@GENERALI.COM</t>
  </si>
  <si>
    <t>MONFLIER</t>
  </si>
  <si>
    <t>MATTHIEU</t>
  </si>
  <si>
    <t>MATTHIEU.MONFLIER@GENERALI.COM</t>
  </si>
  <si>
    <t>DUGOUA</t>
  </si>
  <si>
    <t>MARINA</t>
  </si>
  <si>
    <t>MARINA.DUGOUA@GENERALI.COM</t>
  </si>
  <si>
    <t>TRUONG MINH CHIEU</t>
  </si>
  <si>
    <t>FREDERIC.TRUONGMINHCHIEU@GENERALI.COM</t>
  </si>
  <si>
    <t>GIOAN</t>
  </si>
  <si>
    <t>ANNE</t>
  </si>
  <si>
    <t>ANNE.GIOAN@GENERALI.COM</t>
  </si>
  <si>
    <t>MORIN</t>
  </si>
  <si>
    <t>NICOLAS.MORIN2@GENERALI.COM</t>
  </si>
  <si>
    <t>NAZZARO</t>
  </si>
  <si>
    <t>MATHILDE</t>
  </si>
  <si>
    <t>MATHILDE.NAZZARO@GENERALI.COM</t>
  </si>
  <si>
    <t>BOUFRIOUA</t>
  </si>
  <si>
    <t>MOUNIR</t>
  </si>
  <si>
    <t>MOUNIR.BOUFRIOUA@GENERALI.COM</t>
  </si>
  <si>
    <t>KANE</t>
  </si>
  <si>
    <t>MAKHTAR</t>
  </si>
  <si>
    <t>MAKHTAR.KANE@GENERALI.COM</t>
  </si>
  <si>
    <t>DUBUC</t>
  </si>
  <si>
    <t>FABRICE</t>
  </si>
  <si>
    <t>FABRICE.DUBUC@GENERALI.COM</t>
  </si>
  <si>
    <t>CHAVRY</t>
  </si>
  <si>
    <t>LORRINE</t>
  </si>
  <si>
    <t>LORRINE.CHAVRY@GENERALI.COM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</si>
  <si>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</si>
  <si>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</si>
  <si>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</si>
  <si>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</si>
  <si>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</si>
  <si>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</si>
  <si>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</si>
  <si>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</si>
  <si>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</si>
  <si>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</si>
  <si>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</si>
  <si>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</si>
  <si>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</si>
  <si>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</si>
  <si>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</si>
  <si>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</si>
  <si>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DAVID.HAMMADI@GENERALI.COM</t>
  </si>
  <si>
    <t xml:space="preserve">CCT        </t>
  </si>
  <si>
    <t>31/08/22</t>
  </si>
  <si>
    <t>BENALI</t>
  </si>
  <si>
    <t>LAILA</t>
  </si>
  <si>
    <t>LAILA.BENALI@GENERALI.COM</t>
  </si>
  <si>
    <t>HOUBLIN</t>
  </si>
  <si>
    <t>JOCELYNE</t>
  </si>
  <si>
    <t>JOCELYNE.HOUBLIN@GENERALI.COM</t>
  </si>
  <si>
    <t>ALEXIS.ALBERTINI2@GENERALI.COM</t>
  </si>
  <si>
    <t>ROSSI</t>
  </si>
  <si>
    <t>ALEXANDRE.ROSSI@GENERALI.COM</t>
  </si>
  <si>
    <t>LOCQUENEUX</t>
  </si>
  <si>
    <t>MICHAEL.LOCQUENEUX@GENERALI.COM</t>
  </si>
  <si>
    <t>NORMAND</t>
  </si>
  <si>
    <t>SEVERINE.NORMAND@GENERALI.COM</t>
  </si>
  <si>
    <t>DIAZ</t>
  </si>
  <si>
    <t>ALAIN.DIAZ@GENERALI.COM</t>
  </si>
  <si>
    <t>ABID</t>
  </si>
  <si>
    <t>MERIEM</t>
  </si>
  <si>
    <t>MERIEM.ABID@GENERALI.COM</t>
  </si>
  <si>
    <t>ZEGUIR</t>
  </si>
  <si>
    <t>YANNIS</t>
  </si>
  <si>
    <t>YANNIS.ZEGUIR@GENERALI.COM</t>
  </si>
  <si>
    <t>CHRISTOPHE.MAYER@GENERALI.COM</t>
  </si>
  <si>
    <t>PRONIER</t>
  </si>
  <si>
    <t>ANNE.PRONIER@GENERALI.COM</t>
  </si>
  <si>
    <t>BERDIN</t>
  </si>
  <si>
    <t>ZELIE</t>
  </si>
  <si>
    <t>ZELIE.BERDIN@GENERALI.COM</t>
  </si>
  <si>
    <t>LEO</t>
  </si>
  <si>
    <t>FLORIAN.LEO@GENERALI.COM</t>
  </si>
  <si>
    <t>VALBON</t>
  </si>
  <si>
    <t>DANIEL</t>
  </si>
  <si>
    <t>DANIEL.VALBON@GENERALI.COM</t>
  </si>
  <si>
    <t>TRONQUIT</t>
  </si>
  <si>
    <t>NICOLAS.TRONQUIT@GENERALI.COM</t>
  </si>
  <si>
    <t>STEPPE</t>
  </si>
  <si>
    <t>MORGAN.STEPPE@GENERALI.COM</t>
  </si>
  <si>
    <t>MARQUES</t>
  </si>
  <si>
    <t>ANTHONY.MARQUES@GENERALI.COM</t>
  </si>
  <si>
    <t>DESHURAUD</t>
  </si>
  <si>
    <t>CECILE</t>
  </si>
  <si>
    <t>CECILE.DESHURAUD@GENERALI.COM</t>
  </si>
  <si>
    <t>EMMANUELLE</t>
  </si>
  <si>
    <t>GUILLOU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</si>
  <si>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</si>
  <si>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</si>
  <si>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</si>
  <si>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</si>
  <si>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</si>
  <si>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</si>
  <si>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</si>
  <si>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</si>
  <si>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</si>
  <si>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</si>
  <si>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</si>
  <si>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</si>
  <si>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</si>
  <si>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</si>
  <si>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</si>
  <si>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</si>
  <si>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</si>
  <si>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</si>
  <si>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</si>
  <si>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</si>
  <si>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</si>
  <si>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</si>
  <si>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</si>
  <si>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</si>
  <si>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</si>
  <si>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</si>
  <si>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</si>
  <si>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</si>
  <si>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</si>
  <si>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MORINEAU</t>
  </si>
  <si>
    <t>JEREMY.MORINEAU@GENERALI.COM</t>
  </si>
  <si>
    <t>MELODIAS</t>
  </si>
  <si>
    <t>ELODIE</t>
  </si>
  <si>
    <t>ELODIE.MELODIAS@GENERALI.COM</t>
  </si>
  <si>
    <t>BOIAGO</t>
  </si>
  <si>
    <t>CECILE.BOIAGO@GENERALI.COM</t>
  </si>
  <si>
    <t>EL AOUAD</t>
  </si>
  <si>
    <t>YASMINA</t>
  </si>
  <si>
    <t>YASMINA.ELAOUAD@GENERALI.COM</t>
  </si>
  <si>
    <t>DINH</t>
  </si>
  <si>
    <t>CHRISTOPHER.DINH@GENERALI.COM</t>
  </si>
  <si>
    <t>AUGER</t>
  </si>
  <si>
    <t>CHRISTOPHE.AUGER@GENERALI.COM</t>
  </si>
  <si>
    <t>HOFFER</t>
  </si>
  <si>
    <t>OLIVIER.HOFFER@GENERALI.COM</t>
  </si>
  <si>
    <t>ROYER</t>
  </si>
  <si>
    <t>SYLVAIN</t>
  </si>
  <si>
    <t>SYLVAIN.ROYER@GENERALI.COM</t>
  </si>
  <si>
    <t>GAUTHIER JANIN</t>
  </si>
  <si>
    <t>SOLANGE</t>
  </si>
  <si>
    <t>SOLANGE.GAUTHIERJANIN@GENERALI.COM</t>
  </si>
  <si>
    <t>BOSQUET</t>
  </si>
  <si>
    <t>CANDICE</t>
  </si>
  <si>
    <t>CANDICE.BOSQUET@GENERALI.COM</t>
  </si>
  <si>
    <t>BRIET</t>
  </si>
  <si>
    <t>GEOFFREY</t>
  </si>
  <si>
    <t>GEOFFREY.BRIET@GENERALI.COM</t>
  </si>
  <si>
    <t>ELBAZ</t>
  </si>
  <si>
    <t>VANESSA</t>
  </si>
  <si>
    <t>VANESSA.ELBAZ@GENERALI.COM</t>
  </si>
  <si>
    <t>RUIZ</t>
  </si>
  <si>
    <t>EMILIEN</t>
  </si>
  <si>
    <t>EMILIEN.RUIZ@GENERALI.COM</t>
  </si>
  <si>
    <t>DORANGEVILLE</t>
  </si>
  <si>
    <t>BRUNO.DORANGEVILLE@GENERALI.COM</t>
  </si>
  <si>
    <t>PATHER</t>
  </si>
  <si>
    <t>SANDY</t>
  </si>
  <si>
    <t>SANDY.PATHER@GENERALI.COM</t>
  </si>
  <si>
    <t>CADREN</t>
  </si>
  <si>
    <t>VALERIE.CADREN@GENERALI.COM</t>
  </si>
  <si>
    <t>MEYER</t>
  </si>
  <si>
    <t>JOANNA</t>
  </si>
  <si>
    <t>JOANNA.MEYER@GENERALI.COM</t>
  </si>
  <si>
    <t>GONCALVES</t>
  </si>
  <si>
    <t>FRANCO</t>
  </si>
  <si>
    <t>FRANCO.GONCALVES@GENERALI.COM</t>
  </si>
  <si>
    <t>LEMAN</t>
  </si>
  <si>
    <t>NICOLAS.LEMAN@GENERALI.COM</t>
  </si>
  <si>
    <t>DESVIGNES</t>
  </si>
  <si>
    <t>PATRICE.DESVIGNES@GENERALI.COM</t>
  </si>
  <si>
    <t>GELBART</t>
  </si>
  <si>
    <t>FREDERIC.GELBART@GENERALI.COM</t>
  </si>
  <si>
    <t>429</t>
  </si>
  <si>
    <t>430</t>
  </si>
  <si>
    <t>431</t>
  </si>
  <si>
    <t>432</t>
  </si>
  <si>
    <t>433</t>
  </si>
  <si>
    <t>434</t>
  </si>
  <si>
    <t>435</t>
  </si>
  <si>
    <t>PHAM</t>
  </si>
  <si>
    <t>SANDRINE.PHAM@GENERALI.COM</t>
  </si>
  <si>
    <t>FACQUIER</t>
  </si>
  <si>
    <t>ELODIE.FACQUIER@GENERALI.COM</t>
  </si>
  <si>
    <t>ISIDORO</t>
  </si>
  <si>
    <t>FREDERIC.ISIDORO@GENERALI.COM</t>
  </si>
  <si>
    <t>ROMO</t>
  </si>
  <si>
    <t>DAVID.ROMO@GENERALI.COM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</si>
  <si>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</si>
  <si>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</si>
  <si>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</si>
  <si>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</si>
  <si>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</si>
  <si>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</si>
  <si>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</si>
  <si>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</si>
  <si>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</si>
  <si>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</si>
  <si>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</si>
  <si>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</si>
  <si>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</si>
  <si>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</si>
  <si>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</si>
  <si>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</si>
  <si>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</si>
  <si>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</si>
  <si>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</si>
  <si>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379</t>
  </si>
  <si>
    <t>380</t>
  </si>
  <si>
    <t>381</t>
  </si>
  <si>
    <t>382</t>
  </si>
  <si>
    <t>DATE 
D'ENTREE</t>
  </si>
  <si>
    <t>NICOLAS THIALLET</t>
  </si>
  <si>
    <t>RGO</t>
  </si>
  <si>
    <t>BARRETEAU</t>
  </si>
  <si>
    <t>MEGANE</t>
  </si>
  <si>
    <t>MEGANE.BARRETEAU@GENERALI.COM</t>
  </si>
  <si>
    <t>LLORENS</t>
  </si>
  <si>
    <t>BENJAMIN.LLORENS@GENERALI.COM</t>
  </si>
  <si>
    <t>LUDOVIC</t>
  </si>
  <si>
    <t>PIERRE-EMILE</t>
  </si>
  <si>
    <t>PIERRE-EMILE.GUILLOU@GENERALI.COM</t>
  </si>
  <si>
    <t>BRESSAND</t>
  </si>
  <si>
    <t>OC LYON NORD</t>
  </si>
  <si>
    <t>SYLVAIN.BRESSAND@GENERALI.COM</t>
  </si>
  <si>
    <t>DI TOMMASO</t>
  </si>
  <si>
    <t>FRANCINE</t>
  </si>
  <si>
    <t>FRANCINE.DITOMMASO@GENERALI.COM</t>
  </si>
  <si>
    <t>ALIAS</t>
  </si>
  <si>
    <t>GERALD</t>
  </si>
  <si>
    <t>GERALD.ALIAS@GENERALI.COM</t>
  </si>
  <si>
    <t>LAURIBE</t>
  </si>
  <si>
    <t>JEREMY.LAURIBE@GENERALI.COM</t>
  </si>
  <si>
    <t>DIF</t>
  </si>
  <si>
    <t>JEROME.DIF@GENERALI.COM</t>
  </si>
  <si>
    <t>JALLADEAU</t>
  </si>
  <si>
    <t>CHARLOTTE.JALLADEAU@GENERALI.COM</t>
  </si>
  <si>
    <t>DUMONTEIL</t>
  </si>
  <si>
    <t>ANTHONY.DUMONTEIL@GENERALI.COM</t>
  </si>
  <si>
    <t>MOUGIN</t>
  </si>
  <si>
    <t>JEROME.MOUGIN@GENERALI.COM</t>
  </si>
  <si>
    <t>01/10/22</t>
  </si>
  <si>
    <t>LOPEZ SEBASTIEN</t>
  </si>
  <si>
    <t xml:space="preserve">IRADJAMANICAME </t>
  </si>
  <si>
    <t>FREDERIC LE FEVRE</t>
  </si>
  <si>
    <t xml:space="preserve">OLIVIER DEJUCQ </t>
  </si>
  <si>
    <t>PACO PORTEILLI</t>
  </si>
  <si>
    <t xml:space="preserve">PACO PORTELLI </t>
  </si>
  <si>
    <t xml:space="preserve">CATHERINE LORITTE </t>
  </si>
  <si>
    <t>SEBASTIEN VAUCARD</t>
  </si>
  <si>
    <t>OLIVIER GITTON</t>
  </si>
  <si>
    <t>YOAN CENEDESE</t>
  </si>
  <si>
    <t>NICOLAS CARRE</t>
  </si>
  <si>
    <t xml:space="preserve">NICOLAS CARRE </t>
  </si>
  <si>
    <t xml:space="preserve">GAETAN BOISSON </t>
  </si>
  <si>
    <t>BABIN</t>
  </si>
  <si>
    <t>CYRIL</t>
  </si>
  <si>
    <t>CYRIL.BABIN@GENERALI.COM</t>
  </si>
  <si>
    <t>PHILIBERT</t>
  </si>
  <si>
    <t>MARION.PHILIBERT@GENERALI.COM</t>
  </si>
  <si>
    <t>BARBATI</t>
  </si>
  <si>
    <t>CHRISTIAN</t>
  </si>
  <si>
    <t>CHRISTIAN.BARBATI@GENERALI.COM</t>
  </si>
  <si>
    <t>BIENVENU</t>
  </si>
  <si>
    <t>THOMAS.BIENVENU@GENERALI.COM</t>
  </si>
  <si>
    <t>LANSONNEUR</t>
  </si>
  <si>
    <t>MARC</t>
  </si>
  <si>
    <t>MARC.LANSONNEUR@GENERALI.COM</t>
  </si>
  <si>
    <t>HERAULT</t>
  </si>
  <si>
    <t>SERVANE</t>
  </si>
  <si>
    <t>SERVANE.HERAULT@GENERALI.COM</t>
  </si>
  <si>
    <t>CHEVALME</t>
  </si>
  <si>
    <t>FREDERIC.CHEVALME@GENERALI.COM</t>
  </si>
  <si>
    <t>NOGA</t>
  </si>
  <si>
    <t>STEPHANE.NOGA@GENERALI.COM</t>
  </si>
  <si>
    <t>EL BENNA</t>
  </si>
  <si>
    <t>MOHAMED</t>
  </si>
  <si>
    <t>MOHAMED.ELBENNA@GENERALI.COM</t>
  </si>
  <si>
    <t>MARINE.FRANCOIS@GENERALI.COM</t>
  </si>
  <si>
    <t>01/11/22</t>
  </si>
  <si>
    <t>RODRIGUES A</t>
  </si>
  <si>
    <t>MARTIN RANJIT</t>
  </si>
  <si>
    <t>dont</t>
  </si>
  <si>
    <t xml:space="preserve">MARIE DELRANC </t>
  </si>
  <si>
    <t xml:space="preserve"> </t>
  </si>
  <si>
    <t xml:space="preserve">sorti </t>
  </si>
  <si>
    <t>CCEI.S</t>
  </si>
  <si>
    <t xml:space="preserve">TOTAL 
</t>
  </si>
  <si>
    <t>Ex WS</t>
  </si>
  <si>
    <t>Ex RJC</t>
  </si>
  <si>
    <t>Ex AP</t>
  </si>
  <si>
    <t>Ex BX</t>
  </si>
  <si>
    <t>MORTIER Pierrick</t>
  </si>
  <si>
    <t>VESQUE</t>
  </si>
  <si>
    <t>VINCENT.VESQUE@GENERALI.COM</t>
  </si>
  <si>
    <t>DEPLAGNE</t>
  </si>
  <si>
    <t>LUDOVIC.DEPLAGNE@GENERALI.COM</t>
  </si>
  <si>
    <t>CLEMENT</t>
  </si>
  <si>
    <t>DUMONTIER</t>
  </si>
  <si>
    <t>NICOLAS.DUMONTIER@GENERALI.COM</t>
  </si>
  <si>
    <t>ALTEA</t>
  </si>
  <si>
    <t>GUILLAUME.ALTEA@GENERALI.COM</t>
  </si>
  <si>
    <t>LEGER</t>
  </si>
  <si>
    <t>STEFANY</t>
  </si>
  <si>
    <t>STEFANY.LEGER@GENERALI.COM</t>
  </si>
  <si>
    <t>LEDIG</t>
  </si>
  <si>
    <t>PHILIPPE.LEDIG@GENERALI.COM</t>
  </si>
  <si>
    <t>DUMAS</t>
  </si>
  <si>
    <t>CLEMENT.DUMAS@GENERALI.COM</t>
  </si>
  <si>
    <t>CARACCIO</t>
  </si>
  <si>
    <t>CONSTANT</t>
  </si>
  <si>
    <t>CONSTANT.CARACCIO@GENERALI.COM</t>
  </si>
  <si>
    <t>BOCCACCIO</t>
  </si>
  <si>
    <t>FLORENT.BOCCACCIO@GENERALI.COM</t>
  </si>
  <si>
    <t>DECOU</t>
  </si>
  <si>
    <t>CEDRIC.DECOU@GENERALI.COM</t>
  </si>
  <si>
    <t>JOURDAN</t>
  </si>
  <si>
    <t>ANGELINA</t>
  </si>
  <si>
    <t>ANGELINA.JOURDAN@GENERALI.COM</t>
  </si>
  <si>
    <t>GIRARD</t>
  </si>
  <si>
    <t>MICHEL.GIRARD@GENERALI.COM</t>
  </si>
  <si>
    <t>VIGNAUX</t>
  </si>
  <si>
    <t>GABRIEL.VIGNAUX@GENERALI.COM</t>
  </si>
  <si>
    <t>VAYSSE</t>
  </si>
  <si>
    <t>ALEXIA</t>
  </si>
  <si>
    <t>ALEXIA.VAYSSE@GENERALI.COM</t>
  </si>
  <si>
    <t>PERROUAULT</t>
  </si>
  <si>
    <t>DAMIEN</t>
  </si>
  <si>
    <t>DAMIEN.PERROUAULT@GENERALI.COM</t>
  </si>
  <si>
    <t>LAURA</t>
  </si>
  <si>
    <t>BOURGOIS</t>
  </si>
  <si>
    <t>LAURENT.BOURGOIS@GENERALI.COM</t>
  </si>
  <si>
    <t>PINCHON</t>
  </si>
  <si>
    <t>LAURENT.PINCHON@GENERALI.COM</t>
  </si>
  <si>
    <t>CAMARA</t>
  </si>
  <si>
    <t>ABDOU</t>
  </si>
  <si>
    <t>ABDOU.CAMARA@GENERALI.COM</t>
  </si>
  <si>
    <t>ABDOUS</t>
  </si>
  <si>
    <t>FARAH</t>
  </si>
  <si>
    <t>FARAH.ABDOUS@GENERALI.COM</t>
  </si>
  <si>
    <t>CCME</t>
  </si>
  <si>
    <t>01/01/23</t>
  </si>
  <si>
    <t>436</t>
  </si>
  <si>
    <t>437</t>
  </si>
  <si>
    <t>438</t>
  </si>
  <si>
    <t>439</t>
  </si>
  <si>
    <t>440</t>
  </si>
  <si>
    <t>441</t>
  </si>
  <si>
    <t>442</t>
  </si>
  <si>
    <t xml:space="preserve">IFNE  </t>
  </si>
  <si>
    <t xml:space="preserve">NICOLAS CORNETTE </t>
  </si>
  <si>
    <t xml:space="preserve">OLIVIER GITTON </t>
  </si>
  <si>
    <t xml:space="preserve">CHRISTOPHE FOUILLOUSE </t>
  </si>
  <si>
    <t xml:space="preserve">JOHANN CLEMENT </t>
  </si>
  <si>
    <t xml:space="preserve">FABRIZZIA LEGGER </t>
  </si>
  <si>
    <t xml:space="preserve">GUILLAUME LIOPE </t>
  </si>
  <si>
    <t xml:space="preserve">FREDERIC LE FEVRE </t>
  </si>
  <si>
    <t xml:space="preserve">ARNAUD HOCHET </t>
  </si>
  <si>
    <t xml:space="preserve">JEAN MICHEL VIGNERES </t>
  </si>
  <si>
    <t xml:space="preserve">STEPHANE LOPEZ </t>
  </si>
  <si>
    <t xml:space="preserve">DAVID RIQUE </t>
  </si>
  <si>
    <t xml:space="preserve">JULIEN RAVEL </t>
  </si>
  <si>
    <t xml:space="preserve">BENJAMIN CAPPON </t>
  </si>
  <si>
    <t xml:space="preserve">ALEXANDRE DELEMOTTE </t>
  </si>
  <si>
    <t xml:space="preserve">ABDELHAKIM AOUF </t>
  </si>
  <si>
    <t>01/03/23</t>
  </si>
  <si>
    <t>BOUTTEMAND S</t>
  </si>
  <si>
    <t>laura.GIAIGIANETTO@GENERALI.COM</t>
  </si>
  <si>
    <t>GOLLION SCHMID</t>
  </si>
  <si>
    <t>CHARLES.GOLLIONSCHMID@GENERALI.COM</t>
  </si>
  <si>
    <t>GALIPO</t>
  </si>
  <si>
    <t>CHRISTOPHE.GALIPO@GENERALI.COM</t>
  </si>
  <si>
    <t>TROPEL</t>
  </si>
  <si>
    <t>CHARLINE</t>
  </si>
  <si>
    <t>CHARLINE.TROPEL@GENERALI.COM</t>
  </si>
  <si>
    <t>CARIOU</t>
  </si>
  <si>
    <t>CLAUDIA</t>
  </si>
  <si>
    <t>CLAUDIA.CARIOU@GENERALI.COM</t>
  </si>
  <si>
    <t>REBIERE</t>
  </si>
  <si>
    <t>PASCAL</t>
  </si>
  <si>
    <t>PASCAL.REBIERE@GENERALI.COM</t>
  </si>
  <si>
    <t>FAUCHER</t>
  </si>
  <si>
    <t>SEBASTIEN.FAUCHER@GENERALI.COM</t>
  </si>
  <si>
    <t>BOUARIF</t>
  </si>
  <si>
    <t>LAMIA</t>
  </si>
  <si>
    <t>LAMIA.BOUARIF@GENERALI.COM</t>
  </si>
  <si>
    <t>MEUNIER</t>
  </si>
  <si>
    <t>MIKAEL</t>
  </si>
  <si>
    <t>MIKAEL.MEUNIER@GENERALI.COM</t>
  </si>
  <si>
    <t>SOUBIELLE</t>
  </si>
  <si>
    <t>LAURENT.SOUBIELLE@GENERALI.COM</t>
  </si>
  <si>
    <t>Actif</t>
  </si>
  <si>
    <t xml:space="preserve">JACKY NTAZAMBI MANUNU </t>
  </si>
  <si>
    <t xml:space="preserve">CLEMENT DOURLENS </t>
  </si>
  <si>
    <t xml:space="preserve">DAVID OLICARD </t>
  </si>
  <si>
    <t xml:space="preserve">EGLANTINE VEYRAT </t>
  </si>
  <si>
    <t xml:space="preserve">PHILIPPE CREPEL </t>
  </si>
  <si>
    <t>443</t>
  </si>
  <si>
    <t>444</t>
  </si>
  <si>
    <t>445</t>
  </si>
  <si>
    <t>446</t>
  </si>
  <si>
    <t>447</t>
  </si>
  <si>
    <t>448</t>
  </si>
  <si>
    <t>SIEGMANN</t>
  </si>
  <si>
    <t>LAURENT.SIEGMANN@GENERALI.COM</t>
  </si>
  <si>
    <t>BLANC</t>
  </si>
  <si>
    <t>JESSICA</t>
  </si>
  <si>
    <t>JESSICA.BLANC@GENERALI.COM</t>
  </si>
  <si>
    <t>BISSUEL</t>
  </si>
  <si>
    <t>STEVEN</t>
  </si>
  <si>
    <t>STEVEN.BISSUEL@GENERALI.COM</t>
  </si>
  <si>
    <t>HIRBEC</t>
  </si>
  <si>
    <t>PAUL</t>
  </si>
  <si>
    <t>PAUL.HIRBEC@GENERALI.COM</t>
  </si>
  <si>
    <t>OD SEINE ET MARNE - YONNE</t>
  </si>
  <si>
    <t>01/05/23</t>
  </si>
  <si>
    <t>449</t>
  </si>
  <si>
    <t>450</t>
  </si>
  <si>
    <t>451</t>
  </si>
  <si>
    <t>452</t>
  </si>
  <si>
    <t>453</t>
  </si>
  <si>
    <t>454</t>
  </si>
  <si>
    <t xml:space="preserve">FLORENT FOURNIGAULT </t>
  </si>
  <si>
    <t>GUIHARD JOHANN</t>
  </si>
  <si>
    <t>STEPHANE LOPEZ</t>
  </si>
  <si>
    <t>GUIHARD Johann</t>
  </si>
  <si>
    <t>KAMALI</t>
  </si>
  <si>
    <t>REDA</t>
  </si>
  <si>
    <t>REDA.KAMALI@GENERALI.COM</t>
  </si>
  <si>
    <t>MORTELETTE</t>
  </si>
  <si>
    <t>THIERRY.MORTELETTE@GENERALI.COM</t>
  </si>
  <si>
    <t>MONTAIS</t>
  </si>
  <si>
    <t>VANESSA.MONTAIS@GENERALI.COM</t>
  </si>
  <si>
    <t>STEPHANT</t>
  </si>
  <si>
    <t>LUDOVIC.STEPHANT@GENERALI.COM</t>
  </si>
  <si>
    <t>BOEHLER</t>
  </si>
  <si>
    <t>MAXIME.BOEHLER@GENERALI.COM</t>
  </si>
  <si>
    <t>NOGUER</t>
  </si>
  <si>
    <t>SEBASTIEN.NOGUER@GENERALI.COM</t>
  </si>
  <si>
    <t>TANTIN</t>
  </si>
  <si>
    <t>VIRGINIE.TANTIN@GENERALI.COM</t>
  </si>
  <si>
    <t>GEMAIN</t>
  </si>
  <si>
    <t>REYNALD</t>
  </si>
  <si>
    <t>REYNALD.GEMAIN@GENERALI.COM</t>
  </si>
  <si>
    <t>DI PASQUALE</t>
  </si>
  <si>
    <t>SARAH</t>
  </si>
  <si>
    <t>SARAH.DIPASQUALE@GENERALI.COM</t>
  </si>
  <si>
    <t>AUDEBRAND</t>
  </si>
  <si>
    <t>THOMAS.AUDEBRAND@GENERALI.COM</t>
  </si>
  <si>
    <t>ADRIEN</t>
  </si>
  <si>
    <t>ISELIN</t>
  </si>
  <si>
    <t>SONIA.ISELIN@GENERALI.COM</t>
  </si>
  <si>
    <t>GENARD</t>
  </si>
  <si>
    <t>ADRIEN.GENARD@GENERALI.COM</t>
  </si>
  <si>
    <t>DOVETTA</t>
  </si>
  <si>
    <t>MAXIME.DOVETTA@GENERALI.COM</t>
  </si>
  <si>
    <t>GROELL</t>
  </si>
  <si>
    <t>PAULINE.GROELL@GENERALI.COM</t>
  </si>
  <si>
    <t>LANVIN</t>
  </si>
  <si>
    <t>ANGELIQUE.LANVIN@GENERALI.COM</t>
  </si>
  <si>
    <t>WEHRLE</t>
  </si>
  <si>
    <t>PETER</t>
  </si>
  <si>
    <t>PETER.WEHRLE@GENERALI.COM</t>
  </si>
  <si>
    <t>ZUNINO</t>
  </si>
  <si>
    <t>SAMUEL.ZUNINO@GENERALI.COM</t>
  </si>
  <si>
    <t>CREVEL</t>
  </si>
  <si>
    <t>MATTHIEU.CREVEL@GENERALI.COM</t>
  </si>
  <si>
    <t>CASTELAIN</t>
  </si>
  <si>
    <t>DOMINIQUE</t>
  </si>
  <si>
    <t>DOMINIQUE.CASTELAIN@GENERALI.COM</t>
  </si>
  <si>
    <t>PIZARRO</t>
  </si>
  <si>
    <t>MICHAEL.PIZARRO@GENERALI.COM</t>
  </si>
  <si>
    <t>LORAND</t>
  </si>
  <si>
    <t>ELODIE.LORAND@GENERALI.COM</t>
  </si>
  <si>
    <t>01/07/23</t>
  </si>
  <si>
    <t>CHIKLI BAPTISTE</t>
  </si>
  <si>
    <t>THIALLET NICOLAS</t>
  </si>
  <si>
    <t>LEGGER FABRIZIA</t>
  </si>
  <si>
    <t>THIALLET Nicolas</t>
  </si>
  <si>
    <t>CHIKLI Baptiste</t>
  </si>
  <si>
    <t>LEGGER Fabrizzia</t>
  </si>
  <si>
    <t>GIAI GIANETTO</t>
  </si>
  <si>
    <t>PHILIPPE Nicolas</t>
  </si>
  <si>
    <t>BRICE DENEUX</t>
  </si>
  <si>
    <t>COTE Sébastien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</si>
  <si>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</si>
  <si>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</si>
  <si>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</si>
  <si>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</si>
  <si>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</si>
  <si>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</si>
  <si>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</si>
  <si>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</si>
  <si>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</si>
  <si>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</si>
  <si>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</si>
  <si>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</si>
  <si>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</si>
  <si>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</si>
  <si>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</si>
  <si>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</si>
  <si>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</si>
  <si>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</si>
  <si>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</si>
  <si>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</si>
  <si>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</si>
  <si>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</si>
  <si>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</si>
  <si>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</si>
  <si>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</si>
  <si>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</si>
  <si>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</si>
  <si>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 xml:space="preserve">VINCENT MORISSEAU </t>
  </si>
  <si>
    <t xml:space="preserve">ALEXIS HOEGY </t>
  </si>
  <si>
    <t xml:space="preserve">PATRICE GOUSPY </t>
  </si>
  <si>
    <t xml:space="preserve">STEPHANE VIRET </t>
  </si>
  <si>
    <t xml:space="preserve">STEPHANIE PAJAK </t>
  </si>
  <si>
    <t xml:space="preserve">HELDER NEVES </t>
  </si>
  <si>
    <t xml:space="preserve">LOIC REVOL </t>
  </si>
  <si>
    <t xml:space="preserve">ANNABELLE TRAPPLER </t>
  </si>
  <si>
    <t xml:space="preserve">FARIDA EL BENNOURI </t>
  </si>
  <si>
    <t xml:space="preserve">YASSIN MOUYER </t>
  </si>
  <si>
    <t xml:space="preserve">SEBASTIEN VAUCARD </t>
  </si>
  <si>
    <t xml:space="preserve">LUC DESBROSSE </t>
  </si>
  <si>
    <t xml:space="preserve">JOURDAN PRINCE </t>
  </si>
  <si>
    <t xml:space="preserve">STEPHANE KUHN </t>
  </si>
  <si>
    <t>PENIN</t>
  </si>
  <si>
    <t xml:space="preserve"> CC.E</t>
  </si>
  <si>
    <t>BRUNO.PENIN@GENERALI.COM</t>
  </si>
  <si>
    <t xml:space="preserve"> CCT</t>
  </si>
  <si>
    <t xml:space="preserve"> CCTM</t>
  </si>
  <si>
    <t>IDJEDD</t>
  </si>
  <si>
    <t>STEVE</t>
  </si>
  <si>
    <t xml:space="preserve"> CCA</t>
  </si>
  <si>
    <t>STEVE.IDJEDD@GENERALI.COM</t>
  </si>
  <si>
    <t>MERMET</t>
  </si>
  <si>
    <t>ALEXIS.MERMET@GENERALI.COM</t>
  </si>
  <si>
    <t>FORESTIER</t>
  </si>
  <si>
    <t>ARNAUD.FORESTIER2@GENERALI.COM</t>
  </si>
  <si>
    <t>ENCENAS</t>
  </si>
  <si>
    <t>QUENTIN</t>
  </si>
  <si>
    <t>QUENTIN.ENCENAS@GENERALI.COM</t>
  </si>
  <si>
    <t>FOREST</t>
  </si>
  <si>
    <t>REMY</t>
  </si>
  <si>
    <t>REMY.FOREST@GENERALI.COM</t>
  </si>
  <si>
    <t>OC MARQUAT T</t>
  </si>
  <si>
    <t>COTINAUT</t>
  </si>
  <si>
    <t>CEDRIC.COTINAUT@GENERALI.COM</t>
  </si>
  <si>
    <t>AUDREY</t>
  </si>
  <si>
    <t>CHOPIN</t>
  </si>
  <si>
    <t>JEAN</t>
  </si>
  <si>
    <t>JEAN.CHOPIN@GENERALI.COM</t>
  </si>
  <si>
    <t>RABEHASY</t>
  </si>
  <si>
    <t>OLIVIER.RABEHASY@GENERALI.COM</t>
  </si>
  <si>
    <t>DUMAIS</t>
  </si>
  <si>
    <t>FREDERIC.DUMAIS@GENERALI.COM</t>
  </si>
  <si>
    <t>01/09/23</t>
  </si>
  <si>
    <t>482</t>
  </si>
  <si>
    <t>483</t>
  </si>
  <si>
    <t xml:space="preserve">KEVIN POURPRIX </t>
  </si>
  <si>
    <t xml:space="preserve">STEPHANE GESTIN </t>
  </si>
  <si>
    <t xml:space="preserve">OLIVIER MACIGNO </t>
  </si>
  <si>
    <t xml:space="preserve">DAPHNEE JULLION </t>
  </si>
  <si>
    <t xml:space="preserve">SEBASTIEN CAVELIER </t>
  </si>
  <si>
    <t xml:space="preserve">ANTHONY ZAPPARATA </t>
  </si>
  <si>
    <t>MAZUE TAKOUACHET</t>
  </si>
  <si>
    <t>PAULINE.MAZUETAKOUACHET@GENERALI.COM</t>
  </si>
  <si>
    <t>VIEIRA RODRIGUES</t>
  </si>
  <si>
    <t>MILENE</t>
  </si>
  <si>
    <t>MILENE.VIEIRARODRIGUES@GENERALI.COM</t>
  </si>
  <si>
    <t>CHAMBON</t>
  </si>
  <si>
    <t>JULIEN.CHAMBON@GENERALI.COM</t>
  </si>
  <si>
    <t>PASTOR</t>
  </si>
  <si>
    <t>WALTER.PASTOR@GENERALI.COM</t>
  </si>
  <si>
    <t>DAUNOU</t>
  </si>
  <si>
    <t>LUDOVIC.DAUNOU@GENERALI.COM</t>
  </si>
  <si>
    <t>GIELY</t>
  </si>
  <si>
    <t>EMILIE.COTTIN@GENERALI.COM</t>
  </si>
  <si>
    <t>CIDRE DE QUINA</t>
  </si>
  <si>
    <t>MALIKA</t>
  </si>
  <si>
    <t>MALIKA.CIDREDEQUINA@GENERALI.COM</t>
  </si>
  <si>
    <t>01/11/23</t>
  </si>
  <si>
    <t xml:space="preserve">SEBASTIEN FOSSEY </t>
  </si>
  <si>
    <t>484</t>
  </si>
  <si>
    <t>485</t>
  </si>
  <si>
    <t xml:space="preserve">PATRICK HABAY </t>
  </si>
  <si>
    <t xml:space="preserve">FRANCK BABISKI </t>
  </si>
  <si>
    <t>YAGOUBI</t>
  </si>
  <si>
    <t>SAMIA</t>
  </si>
  <si>
    <t>SAMIA.YAGOUBI@GENERALI.COM</t>
  </si>
  <si>
    <t>GUGLIERI</t>
  </si>
  <si>
    <t>YVAN</t>
  </si>
  <si>
    <t>YVAN.GUGLIERI@GENERALI.COM</t>
  </si>
  <si>
    <t>EUDELINE TRIBOT</t>
  </si>
  <si>
    <t>NOEMIE.EUDELINETRIBOT@GENERALI.COM</t>
  </si>
  <si>
    <t>OBRECHT</t>
  </si>
  <si>
    <t>CELINE</t>
  </si>
  <si>
    <t>CELINE.OBRECHT@GENERALI.COM</t>
  </si>
  <si>
    <t>CORMON</t>
  </si>
  <si>
    <t>OPHELIE.CORMON@GENERALI.COM</t>
  </si>
  <si>
    <t>POLIDORO</t>
  </si>
  <si>
    <t>JEAN-CHRISTOPHE</t>
  </si>
  <si>
    <t>JEAN-CHRISTOPHE.POLIDORO@GENERALI.COM</t>
  </si>
  <si>
    <t>LE CORRE</t>
  </si>
  <si>
    <t>SEVERINE.LECORRE@GENERALI.COM</t>
  </si>
  <si>
    <t>MADELLA</t>
  </si>
  <si>
    <t>JULIEN.MADELLA@GENERALI.COM</t>
  </si>
  <si>
    <t>DELPIERRE</t>
  </si>
  <si>
    <t>MARIE CHARLOTTE</t>
  </si>
  <si>
    <t>mariecharlotte.delpierre@generali.com</t>
  </si>
  <si>
    <t>MARLIER</t>
  </si>
  <si>
    <t>LOIC</t>
  </si>
  <si>
    <t>LOIC.MARLIER@GENERALI.COM</t>
  </si>
  <si>
    <t xml:space="preserve">SEBASTIEN FOURGERON 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</si>
  <si>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</si>
  <si>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</si>
  <si>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</si>
  <si>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</si>
  <si>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</si>
  <si>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</si>
  <si>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</si>
  <si>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</si>
  <si>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</si>
  <si>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 xml:space="preserve">CHRISTIAN TALON </t>
  </si>
  <si>
    <t xml:space="preserve">YOAN CENEDESE </t>
  </si>
  <si>
    <t>NICOLAS FOREST</t>
  </si>
  <si>
    <t xml:space="preserve">MIKAEL DEBAIN </t>
  </si>
  <si>
    <t>DEVILLIER AURELIE</t>
  </si>
  <si>
    <t xml:space="preserve">JEAN-MICHEL VIGNERES </t>
  </si>
  <si>
    <t xml:space="preserve">CLEMENT BOUVAROT </t>
  </si>
  <si>
    <t xml:space="preserve"> IE</t>
  </si>
  <si>
    <t xml:space="preserve"> CCM.E</t>
  </si>
  <si>
    <t>DE BATTISTI</t>
  </si>
  <si>
    <t>DYLAN</t>
  </si>
  <si>
    <t>DYLAN.DE BATTISTI@GENERALI.COM</t>
  </si>
  <si>
    <t>COUSIN</t>
  </si>
  <si>
    <t>CAROLINE.COUSIN@GENERALI.COM</t>
  </si>
  <si>
    <t>REGNIER</t>
  </si>
  <si>
    <t>STEPHANIE.REGNIER@GENERALI.COM</t>
  </si>
  <si>
    <t>PATRICK</t>
  </si>
  <si>
    <t>PATRICK.LAINE@GENERALI.COM</t>
  </si>
  <si>
    <t>DALIGAUD</t>
  </si>
  <si>
    <t>VERONIQUE.DALIGAUD@GENERALI.COM</t>
  </si>
  <si>
    <t>PAYELLE</t>
  </si>
  <si>
    <t>FLORIAN.PAYELLE@GENERALI.COM</t>
  </si>
  <si>
    <t>LEONE</t>
  </si>
  <si>
    <t>SANDRINE.LEONE@GENERALI.COM</t>
  </si>
  <si>
    <t>CHILLOUX</t>
  </si>
  <si>
    <t>LAETITIA.CHILLOUX@GENERALI.COM</t>
  </si>
  <si>
    <t>OC CHARTREUSE</t>
  </si>
  <si>
    <t>SEVE</t>
  </si>
  <si>
    <t>MATHIEU.SEVE@GENERALI.COM</t>
  </si>
  <si>
    <t>01/12/23</t>
  </si>
  <si>
    <t>NEYRON</t>
  </si>
  <si>
    <t>VIRGINIE.NEYRON@GENERALI.COM</t>
  </si>
  <si>
    <t>MORALES</t>
  </si>
  <si>
    <t>JENNIFER</t>
  </si>
  <si>
    <t>JENNIFER.MORALES@GENERALI.COM</t>
  </si>
  <si>
    <t>IRLES</t>
  </si>
  <si>
    <t>MATTHIEU.IRLES@GENERALI.COM</t>
  </si>
  <si>
    <t>SOUFIR</t>
  </si>
  <si>
    <t>YOANN.SOUFIR@GENERALI.COM</t>
  </si>
  <si>
    <t>INIZAN</t>
  </si>
  <si>
    <t>THIBAUT.INIZAN@GENERALI.COM</t>
  </si>
  <si>
    <t>LEGRAND</t>
  </si>
  <si>
    <t>MAUD</t>
  </si>
  <si>
    <t>MAUD.LEGRAND@GENERALI.COM</t>
  </si>
  <si>
    <t>LECOUTRE</t>
  </si>
  <si>
    <t>YOANN.LECOUTRE@GENERALI.COM</t>
  </si>
  <si>
    <t>MANTEL</t>
  </si>
  <si>
    <t>AUDREY.MANTEL@GENERALI.COM</t>
  </si>
  <si>
    <t>01/01/24</t>
  </si>
  <si>
    <t>495</t>
  </si>
  <si>
    <t>496</t>
  </si>
  <si>
    <t>497</t>
  </si>
  <si>
    <t>498</t>
  </si>
  <si>
    <t xml:space="preserve">GUILLAUME ALBERT </t>
  </si>
  <si>
    <t xml:space="preserve">ALEXANDRE MARIAGE </t>
  </si>
  <si>
    <t xml:space="preserve">SEBASTIEN VANUXEM </t>
  </si>
  <si>
    <t>THOMAS MARQUAT</t>
  </si>
  <si>
    <t>OD CHARENTE</t>
  </si>
  <si>
    <t>DUPARD</t>
  </si>
  <si>
    <t>LUC</t>
  </si>
  <si>
    <t>LUC.DUPARD@GENERALI.COM</t>
  </si>
  <si>
    <t>GRIFFE</t>
  </si>
  <si>
    <t>JOHAN</t>
  </si>
  <si>
    <t>JOHAN.GRIFFE@GENERALI.COM</t>
  </si>
  <si>
    <t>AMIOT</t>
  </si>
  <si>
    <t>OC PAYS ORNAIS MT ST MICHEL</t>
  </si>
  <si>
    <t>ANTHONY.AMIOT@GENERALI.COM</t>
  </si>
  <si>
    <t>PRZYBYLSKI</t>
  </si>
  <si>
    <t>GUILLAUME.PRZYBYLSKI@GENERALI.COM</t>
  </si>
  <si>
    <t>CONILL BLEUSE</t>
  </si>
  <si>
    <t>PEGGY</t>
  </si>
  <si>
    <t>PEGGY.CONILLBLEUSE@GENERALI.COM</t>
  </si>
  <si>
    <t>CORBIER</t>
  </si>
  <si>
    <t>FLORIAN.CORBIER@GENERALI.COM</t>
  </si>
  <si>
    <t>BOUDES</t>
  </si>
  <si>
    <t>BENJAMIN.BOUDES@GENERALI.COM</t>
  </si>
  <si>
    <t>GUERY</t>
  </si>
  <si>
    <t>ANTHONY.GUERY@GENERALI.COM</t>
  </si>
  <si>
    <t>OGER</t>
  </si>
  <si>
    <t>BENJAMIN.OGER@GENERALI.COM</t>
  </si>
  <si>
    <t>BARTHOLIN</t>
  </si>
  <si>
    <t>ANTHONY.BARTHOLIN@GENERALI.COM</t>
  </si>
  <si>
    <t>PINCHEDE</t>
  </si>
  <si>
    <t>VALERIE.PINCHEDE@GENERALI.COM</t>
  </si>
  <si>
    <t>BABILLAUD</t>
  </si>
  <si>
    <t>BENJAMIN.BABILLAUD@GENERALI.COM</t>
  </si>
  <si>
    <t>USCAIN</t>
  </si>
  <si>
    <t>SYLVAIN.USCAIN@GENERALI.COM</t>
  </si>
  <si>
    <t>DANIEL.LOPEZ@GENERALI.COM</t>
  </si>
  <si>
    <t>COURET</t>
  </si>
  <si>
    <t>AUDREY.COURET@GENERALI.COM</t>
  </si>
  <si>
    <t>PEROUX</t>
  </si>
  <si>
    <t>LUCILLE</t>
  </si>
  <si>
    <t>LUCILLE.PEROUX@GENERALI.COM</t>
  </si>
  <si>
    <t>JONGEN</t>
  </si>
  <si>
    <t>THOMAS.JONGEN@GENERALI.COM</t>
  </si>
  <si>
    <t>PEPIC</t>
  </si>
  <si>
    <t>MUHAMED</t>
  </si>
  <si>
    <t>MUHAMED.PEPIC@GENERALI.COM</t>
  </si>
  <si>
    <t>01/03/24</t>
  </si>
  <si>
    <t>ANTHONY COLAS</t>
  </si>
  <si>
    <t>ALEXANDRE BALARDY</t>
  </si>
  <si>
    <t xml:space="preserve">GO  </t>
  </si>
  <si>
    <t>Johann WALTER MARTIN</t>
  </si>
  <si>
    <t>JORDAN BRICARD</t>
  </si>
  <si>
    <t xml:space="preserve">ALEXANDRE BALARDY </t>
  </si>
  <si>
    <t xml:space="preserve">LAURENT COT </t>
  </si>
  <si>
    <t xml:space="preserve">PRIVITE IRADJAMANICAME </t>
  </si>
  <si>
    <t>CATHERINE LORITTE</t>
  </si>
  <si>
    <t xml:space="preserve">JEAN PHILIIPE GUERIN </t>
  </si>
  <si>
    <t xml:space="preserve">GE  </t>
  </si>
  <si>
    <t xml:space="preserve">FABRICE GUILLAMET 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</si>
  <si>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</si>
  <si>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</si>
  <si>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</si>
  <si>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</si>
  <si>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</si>
  <si>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</si>
  <si>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</si>
  <si>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</si>
  <si>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</si>
  <si>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</si>
  <si>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</si>
  <si>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</si>
  <si>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</si>
  <si>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513</t>
  </si>
  <si>
    <t>514</t>
  </si>
  <si>
    <t>515</t>
  </si>
  <si>
    <t>516</t>
  </si>
  <si>
    <t>517</t>
  </si>
  <si>
    <t>512</t>
  </si>
  <si>
    <t>Sorti</t>
  </si>
  <si>
    <t>SAADIA LANDOZ</t>
  </si>
  <si>
    <t>EVA</t>
  </si>
  <si>
    <t>EVA.SAADIALANDOZ@GENERALI.COM</t>
  </si>
  <si>
    <t>ROULET</t>
  </si>
  <si>
    <t>AURELIEN.ROULET@GENERALI.COM</t>
  </si>
  <si>
    <t>GENTY</t>
  </si>
  <si>
    <t>MAUD.GENTY@GENERALI.COM</t>
  </si>
  <si>
    <t>BAREL</t>
  </si>
  <si>
    <t>CEDRIC.BAREL@GENERALI.COM</t>
  </si>
  <si>
    <t>LEGRAS</t>
  </si>
  <si>
    <t>EMMANUEL.LEGRAS@GENERALI.COM</t>
  </si>
  <si>
    <t>EVANGELISTI</t>
  </si>
  <si>
    <t>JORDAN.EVANGELISTI@GENERALI.COM</t>
  </si>
  <si>
    <t>ABSOLU</t>
  </si>
  <si>
    <t>MAXIME.ABSOLU@GENERALI.COM</t>
  </si>
  <si>
    <t>VERVERKEN</t>
  </si>
  <si>
    <t>KEVIN.VERVERKEN@GENERALI.COM</t>
  </si>
  <si>
    <t>01/06/24</t>
  </si>
  <si>
    <t>JOHAN WALTER MARTIN</t>
  </si>
  <si>
    <t>ALEXANDRE GAUCHE</t>
  </si>
  <si>
    <t xml:space="preserve">SAMIA CONDELLO </t>
  </si>
  <si>
    <t>OC DEUX SEVRES</t>
  </si>
  <si>
    <t>LIOPE GUILLAUME</t>
  </si>
  <si>
    <t xml:space="preserve">STEPHANE BARRE </t>
  </si>
  <si>
    <t>LAURA PIERRE FRANCOIS</t>
  </si>
  <si>
    <t>VALERIE CADREN</t>
  </si>
  <si>
    <t>DAPHNEE JULLION D</t>
  </si>
  <si>
    <t>LAURA Pierre François</t>
  </si>
  <si>
    <t>OD SARTHE-MAINE ET LOIRE</t>
  </si>
  <si>
    <t>LIOPE Guillaume</t>
  </si>
  <si>
    <t>FELON</t>
  </si>
  <si>
    <t>NICOLAS.FELON@GENERALI.COM</t>
  </si>
  <si>
    <t>BASSER</t>
  </si>
  <si>
    <t>MELISSA</t>
  </si>
  <si>
    <t>MELISSA.BASSER@GENERALI.COM</t>
  </si>
  <si>
    <t>NETZER</t>
  </si>
  <si>
    <t>BENAMARA</t>
  </si>
  <si>
    <t>ABDEL MALIK</t>
  </si>
  <si>
    <t>MALIK.BENAMARA@GENERALI.COM</t>
  </si>
  <si>
    <t>DENIZANE</t>
  </si>
  <si>
    <t>JEAN PHILIPPE</t>
  </si>
  <si>
    <t>JEANPHILIPPE.DENIZANE@GENERALI.COM</t>
  </si>
  <si>
    <t>BOISSIERE</t>
  </si>
  <si>
    <t>YANNICK</t>
  </si>
  <si>
    <t>YANNICK.BOISSIERE@GENERALI.COM</t>
  </si>
  <si>
    <t>RANJIT</t>
  </si>
  <si>
    <t>MARTIN.RANJIT@GENERALI.COM</t>
  </si>
  <si>
    <t>GUILLAUME DELPORTE</t>
  </si>
  <si>
    <t xml:space="preserve">CEDRIC GALEOTTI </t>
  </si>
  <si>
    <t>OC ANNEMASSE</t>
  </si>
  <si>
    <t xml:space="preserve">ROMAIN ERNOULT </t>
  </si>
  <si>
    <t>MAGALI</t>
  </si>
  <si>
    <t>SOLENE ANIN</t>
  </si>
  <si>
    <t>magali.marques@generali.com</t>
  </si>
  <si>
    <t>MEON</t>
  </si>
  <si>
    <t>emmanuel.meon@generali.com</t>
  </si>
  <si>
    <t>518</t>
  </si>
  <si>
    <t>519</t>
  </si>
  <si>
    <t>MORENO</t>
  </si>
  <si>
    <t>julien.moreno@generali.com</t>
  </si>
  <si>
    <t>VERESSE</t>
  </si>
  <si>
    <t>sebastien.veresse@generali.com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</si>
  <si>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</si>
  <si>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</si>
  <si>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</si>
  <si>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</si>
  <si>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</si>
  <si>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</si>
  <si>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</si>
  <si>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</si>
  <si>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</si>
  <si>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</si>
  <si>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</si>
  <si>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</si>
  <si>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</si>
  <si>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RUBIN</t>
  </si>
  <si>
    <t>TIMOTHEE</t>
  </si>
  <si>
    <t>BOUVIER</t>
  </si>
  <si>
    <t>GAETAN BIDET</t>
  </si>
  <si>
    <t>severine.bouvier@generali.com</t>
  </si>
  <si>
    <t>BRUCHLEN</t>
  </si>
  <si>
    <t>mathieu.bruchlen@generali.com</t>
  </si>
  <si>
    <t>GARETIER</t>
  </si>
  <si>
    <t>GUILLON</t>
  </si>
  <si>
    <t>LAMOTTE</t>
  </si>
  <si>
    <t>ALEIXANDRE</t>
  </si>
  <si>
    <t>CARON</t>
  </si>
  <si>
    <t>FLORES</t>
  </si>
  <si>
    <t>DEMARCQ</t>
  </si>
  <si>
    <t>benjamin.garetier@generali.com</t>
  </si>
  <si>
    <t>isabelle.guillon@generali.com</t>
  </si>
  <si>
    <t>BLAISE</t>
  </si>
  <si>
    <t>blaise.lamotte@generali.com</t>
  </si>
  <si>
    <t>karine.aleixandre@generali.com</t>
  </si>
  <si>
    <t>CARLOS</t>
  </si>
  <si>
    <t>carlos.flores@generali.com</t>
  </si>
  <si>
    <t>florian.demarcq@generali.com</t>
  </si>
  <si>
    <t>timothee.rubin@generali.com</t>
  </si>
  <si>
    <t>thomas.caron@generali.com</t>
  </si>
  <si>
    <t>FERRARI</t>
  </si>
  <si>
    <t>BERTHO</t>
  </si>
  <si>
    <t>BROUTIN</t>
  </si>
  <si>
    <t>GREGOIRE</t>
  </si>
  <si>
    <t>DUCASTEL</t>
  </si>
  <si>
    <t>DONNE</t>
  </si>
  <si>
    <t>BENOIST</t>
  </si>
  <si>
    <t>CHEVALLIER</t>
  </si>
  <si>
    <t>JULIETTE</t>
  </si>
  <si>
    <t>GOUSSET</t>
  </si>
  <si>
    <t>LEDUC</t>
  </si>
  <si>
    <t>01/07/24</t>
  </si>
  <si>
    <t>GAETAN BOISSON</t>
  </si>
  <si>
    <t>OPHELIE SCHMERBER</t>
  </si>
  <si>
    <t>FABRICE DUBUC</t>
  </si>
  <si>
    <t>PHILIPPE BOUGAIN</t>
  </si>
  <si>
    <t>ANTHONY MAINI</t>
  </si>
  <si>
    <t xml:space="preserve">JULIEN CAPPON </t>
  </si>
  <si>
    <t xml:space="preserve">BASILE LECAS </t>
  </si>
  <si>
    <t>533</t>
  </si>
  <si>
    <t>534</t>
  </si>
  <si>
    <t>01/01/25</t>
  </si>
  <si>
    <t>535</t>
  </si>
  <si>
    <t>536</t>
  </si>
  <si>
    <t>537</t>
  </si>
  <si>
    <t>DAVENEL</t>
  </si>
  <si>
    <t>VINCENT ESTHER</t>
  </si>
  <si>
    <t>VALERIE.DAVENEL@GENERALI.COM</t>
  </si>
  <si>
    <t>PISANI</t>
  </si>
  <si>
    <t>JEAN-CHRISOTPHE.PISANI@GENERALI.COM</t>
  </si>
  <si>
    <t>ASSARAF</t>
  </si>
  <si>
    <t>DAVID.ASSARAF@GENERALI.COM</t>
  </si>
  <si>
    <t>OC Annemasse</t>
  </si>
  <si>
    <t>ALBOUY</t>
  </si>
  <si>
    <t>STEPHANE.ALBOUY@GENERALI.COM</t>
  </si>
  <si>
    <t>MSELLATI-MARIVAUX</t>
  </si>
  <si>
    <t>AXEL</t>
  </si>
  <si>
    <t>AXEL.MSELLATI-MARIVAUX@GENERALI.COM</t>
  </si>
  <si>
    <t>OC HAUTE MARNE</t>
  </si>
  <si>
    <t>OC PAU OUEST TARBES</t>
  </si>
  <si>
    <t>LE SOMMER</t>
  </si>
  <si>
    <t>LAURENCE</t>
  </si>
  <si>
    <t>LAURENCE.LESOMMER@GENERALI.COM</t>
  </si>
  <si>
    <t>HERBET</t>
  </si>
  <si>
    <t>ROMAIN.HERBET@GENERALI.COM</t>
  </si>
  <si>
    <t>SARANTIDIS</t>
  </si>
  <si>
    <t>GREGORY.SARANTIDIS@GENERALI.COM</t>
  </si>
  <si>
    <t>CIRILLO</t>
  </si>
  <si>
    <t>ANTOINE.CIRILLO@GENERALI.COM</t>
  </si>
  <si>
    <t>MESSAN</t>
  </si>
  <si>
    <t>NARCISSE</t>
  </si>
  <si>
    <t>NARCISSE.MESSAN@GENERALI.COM</t>
  </si>
  <si>
    <t>DA SILVA</t>
  </si>
  <si>
    <t>KEVIN.DASILVA@GENERALI.COM</t>
  </si>
  <si>
    <t>CARNEIRO</t>
  </si>
  <si>
    <t>SARAH.CARNEIRO@GENERALI.COM</t>
  </si>
  <si>
    <t>LEFEBVRE</t>
  </si>
  <si>
    <t>MARIE CAROLINE</t>
  </si>
  <si>
    <t>MARIECAROLINE.LEFEBVRE@GENERALI.COM</t>
  </si>
  <si>
    <t>DUHOO</t>
  </si>
  <si>
    <t>CAROLE.DUHOO@GENERALI.COM</t>
  </si>
  <si>
    <t>BOIVIN</t>
  </si>
  <si>
    <t>JULIEN.BOIVIN@GENERALI.COM</t>
  </si>
  <si>
    <t>01/10/24</t>
  </si>
  <si>
    <t>JOHAN MARTIN WALTER</t>
  </si>
  <si>
    <t xml:space="preserve">SEBASTIEN BOUTTEMAND </t>
  </si>
  <si>
    <t>OLIVIER BARON</t>
  </si>
  <si>
    <t>OLIVIER GUITTON</t>
  </si>
  <si>
    <t xml:space="preserve">BENJAMIN SINEAU </t>
  </si>
  <si>
    <t xml:space="preserve">GEOFFREY BIEBER </t>
  </si>
  <si>
    <t xml:space="preserve">NICOLAS FOREST </t>
  </si>
  <si>
    <t xml:space="preserve">AURORE WICART </t>
  </si>
  <si>
    <t>LAURA GIAI GIANETTO</t>
  </si>
  <si>
    <t>TRAGEL SAMUEL</t>
  </si>
  <si>
    <t>KARIGER JULIEN</t>
  </si>
  <si>
    <t>KARIGER Julien</t>
  </si>
  <si>
    <t>OD GIRONDE DORDOGNE</t>
  </si>
  <si>
    <t>JULLION DAPHNEE</t>
  </si>
  <si>
    <t>THIEBAUD JONATHAN</t>
  </si>
  <si>
    <t>THIEBAUD Jonathan</t>
  </si>
  <si>
    <t>JULLION Daphnée</t>
  </si>
  <si>
    <t xml:space="preserve">YAMINA YAHMI </t>
  </si>
  <si>
    <t>ROUSSY</t>
  </si>
  <si>
    <t>marine.roussy@generali.com</t>
  </si>
  <si>
    <t>LUCIANI</t>
  </si>
  <si>
    <t>EMILIE.LUCIANI@GENERALI.COM</t>
  </si>
  <si>
    <t>BEAUBOIS</t>
  </si>
  <si>
    <t>SANDIE</t>
  </si>
  <si>
    <t>SANDIE.BEAUBOIS@GENERALI.COM</t>
  </si>
  <si>
    <t>CAUMEL</t>
  </si>
  <si>
    <t>SEVERINE.CAUMEL@GENERALI.COM</t>
  </si>
  <si>
    <t>GALL</t>
  </si>
  <si>
    <t>ROBIN</t>
  </si>
  <si>
    <t>ROBIN.GALL@GENERALI.COM</t>
  </si>
  <si>
    <t>BERUGEAU</t>
  </si>
  <si>
    <t>MATHIEU.BERUGEAU@GENERALI.COM</t>
  </si>
  <si>
    <t>NATHALIE.MORIN@GENERALI.COM</t>
  </si>
  <si>
    <t>SOLENTE</t>
  </si>
  <si>
    <t>SOPHIE</t>
  </si>
  <si>
    <t>SOPHIE.SOLENTE@GENERALI.COM</t>
  </si>
  <si>
    <t>DAVAL</t>
  </si>
  <si>
    <t>BAPTISTE.DAVAL@GENERALI.COM</t>
  </si>
  <si>
    <t>BERTHAULT</t>
  </si>
  <si>
    <t>VANESSA.BERTHAULT@GENERALI.COM</t>
  </si>
  <si>
    <t>BOYER</t>
  </si>
  <si>
    <t>THOMAS.BOYER@GENERALI.COM</t>
  </si>
  <si>
    <t xml:space="preserve">JEAN-PHILIPPE GUERIN </t>
  </si>
  <si>
    <t xml:space="preserve">ANTOINE FERRERO </t>
  </si>
  <si>
    <t>BENJAMIN PINGUET</t>
  </si>
  <si>
    <t>GAETAN BOISSON G</t>
  </si>
  <si>
    <t xml:space="preserve">ANTHONY BESNIER </t>
  </si>
  <si>
    <t xml:space="preserve">FREDERIC CARUELLE </t>
  </si>
  <si>
    <t>538</t>
  </si>
  <si>
    <t>539</t>
  </si>
  <si>
    <t>540</t>
  </si>
  <si>
    <t>CROISE</t>
  </si>
  <si>
    <t>GASSE</t>
  </si>
  <si>
    <t>CHRISTIANE</t>
  </si>
  <si>
    <t>GRESLIN</t>
  </si>
  <si>
    <t>RAYNALD</t>
  </si>
  <si>
    <t>DESHUISSARD</t>
  </si>
  <si>
    <t>TERRASSE</t>
  </si>
  <si>
    <t>AIMY</t>
  </si>
  <si>
    <t>MOINEAU</t>
  </si>
  <si>
    <t>JANIN</t>
  </si>
  <si>
    <t>REBECCA</t>
  </si>
  <si>
    <t>RUFFAULT</t>
  </si>
  <si>
    <t>MUREZ</t>
  </si>
  <si>
    <t>HEIDMANN</t>
  </si>
  <si>
    <t>SOMMER</t>
  </si>
  <si>
    <t>COTTIN</t>
  </si>
  <si>
    <t>ETIFIER</t>
  </si>
  <si>
    <t>BARVIAU</t>
  </si>
  <si>
    <t>BARATTA</t>
  </si>
  <si>
    <t>STALIN</t>
  </si>
  <si>
    <t>01/12/24</t>
  </si>
  <si>
    <t>162+A166:P166</t>
  </si>
  <si>
    <t xml:space="preserve">JEAN-FRANCOIS LANTERI </t>
  </si>
  <si>
    <t xml:space="preserve">GAETAN BIDET </t>
  </si>
  <si>
    <t xml:space="preserve">ALEXANDRE FOURNIER </t>
  </si>
  <si>
    <t xml:space="preserve">GARANCE FRISSON </t>
  </si>
  <si>
    <t xml:space="preserve">GUILLAUME DELPORTE </t>
  </si>
  <si>
    <t xml:space="preserve">VALERIE CADREN </t>
  </si>
  <si>
    <t xml:space="preserve">FABRICE DUBUC 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</si>
  <si>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</si>
  <si>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</si>
  <si>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</si>
  <si>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</si>
  <si>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</si>
  <si>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</si>
  <si>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</si>
  <si>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</si>
  <si>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</si>
  <si>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</si>
  <si>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</si>
  <si>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CABANEL</t>
  </si>
  <si>
    <t>MARIA</t>
  </si>
  <si>
    <t>ALEXANDRE BALARDI</t>
  </si>
  <si>
    <t>MARIA.CABANEL@GENERALI.COM</t>
  </si>
  <si>
    <t>FLORIAN.CANTREL@GENERALI.COM</t>
  </si>
  <si>
    <t>JULIEN.MEYER@GENERALI.COM</t>
  </si>
  <si>
    <t>RIBEIRO</t>
  </si>
  <si>
    <t>EMILIA</t>
  </si>
  <si>
    <t>EMILIA.RIBEIRO@GENERALI.COM</t>
  </si>
  <si>
    <t>SVAY</t>
  </si>
  <si>
    <t>RAVOUTH</t>
  </si>
  <si>
    <t>MANON GIGER</t>
  </si>
  <si>
    <t>RAVOUTH.SVAY@GENERALI.COM</t>
  </si>
  <si>
    <t>CASTIER</t>
  </si>
  <si>
    <t>BAPTISTE.CASTIER@GENERALI.COM</t>
  </si>
  <si>
    <t>01/03/25</t>
  </si>
  <si>
    <t>GERARD</t>
  </si>
  <si>
    <t>CHRISTOPHE.GERARD@GENERALI.COM</t>
  </si>
  <si>
    <t>MARQUER</t>
  </si>
  <si>
    <t>FLORIAN.MARQUER@GENERALI.COM</t>
  </si>
  <si>
    <t>LENORMAND</t>
  </si>
  <si>
    <t>MATTHIEU.LENORMAND@GENERALI.COM</t>
  </si>
  <si>
    <t>01/09/25</t>
  </si>
  <si>
    <t>PLET</t>
  </si>
  <si>
    <t>VIOLETTE</t>
  </si>
  <si>
    <t>VIOLETTE.PLET@GENERALI.COM</t>
  </si>
  <si>
    <t>CORVELLEC BERENGERE</t>
  </si>
  <si>
    <t>CORVELLEC Bérengère</t>
  </si>
  <si>
    <t>OC VALENCIENNES EST</t>
  </si>
  <si>
    <t>MORELE</t>
  </si>
  <si>
    <t>DEBARD</t>
  </si>
  <si>
    <t>BRUTINEL</t>
  </si>
  <si>
    <t>TEDDY</t>
  </si>
  <si>
    <t>OC ORANGE</t>
  </si>
  <si>
    <t>BOURCIER</t>
  </si>
  <si>
    <t>FERNANDEZ</t>
  </si>
  <si>
    <t>SOFIA</t>
  </si>
  <si>
    <t>SOFIA.FERNANDEZ@GENERALI.COM</t>
  </si>
  <si>
    <t>CAMACHO</t>
  </si>
  <si>
    <t>ANTOINE.CAMACHO@GENERALI.COM</t>
  </si>
  <si>
    <t>AMELIE</t>
  </si>
  <si>
    <t>AMELIE.GUILLAUME@GENERALI.COM</t>
  </si>
  <si>
    <t>ARBOUIN</t>
  </si>
  <si>
    <t>MATHIEU.ARBOUIN@GENERALI.COM</t>
  </si>
  <si>
    <t>FREHEL</t>
  </si>
  <si>
    <t>SARAH.FREHEL@GENERALI.COM</t>
  </si>
  <si>
    <t>CLAIRICIA</t>
  </si>
  <si>
    <t>SEVERINE.CLAIRICIA@GENERALI.COM</t>
  </si>
  <si>
    <t>PLOUZE</t>
  </si>
  <si>
    <t>EMMANUELLE.PLOUZE@GENERALI.COM</t>
  </si>
  <si>
    <t>GABARD</t>
  </si>
  <si>
    <t>STEPHANIE.GABARD@GENERALI.COM</t>
  </si>
  <si>
    <t>ETTAGHOUTI</t>
  </si>
  <si>
    <t>FATIHA</t>
  </si>
  <si>
    <t>FATIHA.ETTAGHOUTI@GENERALI.COM</t>
  </si>
  <si>
    <t>BEN M RAD</t>
  </si>
  <si>
    <t>SAMI</t>
  </si>
  <si>
    <t>SAMI.BENMRAD@GENERALI.COM</t>
  </si>
  <si>
    <t>SADEK</t>
  </si>
  <si>
    <t>SOPHIA</t>
  </si>
  <si>
    <t>SOPHIA.SADEK@GENERALI.COM</t>
  </si>
  <si>
    <t>TISSOT</t>
  </si>
  <si>
    <t>NATHALIE.TISSOT@GENERALI.COM</t>
  </si>
  <si>
    <t>BEAUDOUIN</t>
  </si>
  <si>
    <t>BILLY</t>
  </si>
  <si>
    <t>BILLY.BEAUDOUIN@GENERALI.COM</t>
  </si>
  <si>
    <t>BELAHADJI</t>
  </si>
  <si>
    <t>CHAHINEZ</t>
  </si>
  <si>
    <t>CHAHINEZ.BELAHADJI@GENERALI.COM</t>
  </si>
  <si>
    <t>COEFFET</t>
  </si>
  <si>
    <t>MARIE</t>
  </si>
  <si>
    <t>MARIE.COEFFET@GENERALI.COM</t>
  </si>
  <si>
    <t>FARYNIARZ</t>
  </si>
  <si>
    <t>BORIS</t>
  </si>
  <si>
    <t>BORIS.FARYNIARZ@GENERALI.COM</t>
  </si>
  <si>
    <t>CATHERINE.DANAIA@GENERALI.COM</t>
  </si>
  <si>
    <t>BALAYN</t>
  </si>
  <si>
    <t>GREGORY.BALAYN@GENERALI.COM</t>
  </si>
  <si>
    <t>THIEL</t>
  </si>
  <si>
    <t>EMMANUEL.THIEL@GENERALI.COM</t>
  </si>
  <si>
    <t>MAGDELAINE</t>
  </si>
  <si>
    <t>GREGOIRE.MAGDELAINE@GENERALI.COM</t>
  </si>
  <si>
    <t>MUZZOLINI</t>
  </si>
  <si>
    <t>JULIEN.MUZZOLINI@GENERALI.COM</t>
  </si>
  <si>
    <t>FAUQUET</t>
  </si>
  <si>
    <t>SEVERINE.FAUQUET@GENERALI.COM</t>
  </si>
  <si>
    <t>LIBBRECHT</t>
  </si>
  <si>
    <t>MATTHIEU.LIBBRECHT@GENERALI.COM</t>
  </si>
  <si>
    <t>ZAROUAL</t>
  </si>
  <si>
    <t>LAURENT.ZAROUAL@GENERALI.COM</t>
  </si>
  <si>
    <t xml:space="preserve">ROMAIN CHAUVET </t>
  </si>
  <si>
    <t xml:space="preserve">GATEAN BIDET </t>
  </si>
  <si>
    <t xml:space="preserve">PATRICE VILA </t>
  </si>
  <si>
    <t>01/04/25</t>
  </si>
  <si>
    <t xml:space="preserve">LARA BALTAZAR </t>
  </si>
  <si>
    <t xml:space="preserve">JONATHAN DEMINGUET </t>
  </si>
  <si>
    <t xml:space="preserve">ALEXANDRE GAUCHE </t>
  </si>
  <si>
    <t>CCt</t>
  </si>
  <si>
    <t xml:space="preserve">JOHAN WALTER MARTIN </t>
  </si>
  <si>
    <t xml:space="preserve">RICHARD PITON </t>
  </si>
  <si>
    <t xml:space="preserve">OPHELIE SCHMERBER </t>
  </si>
  <si>
    <t xml:space="preserve">LAURA GIAI GIANETTO </t>
  </si>
  <si>
    <t>DAVID ROMO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</si>
  <si>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</si>
  <si>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</si>
  <si>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</si>
  <si>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</si>
  <si>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</si>
  <si>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</si>
  <si>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</si>
  <si>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</si>
  <si>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</si>
  <si>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</si>
  <si>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</si>
  <si>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</si>
  <si>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</si>
  <si>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</si>
  <si>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</si>
  <si>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</si>
  <si>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</si>
  <si>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</si>
  <si>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</si>
  <si>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</si>
  <si>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</si>
  <si>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</si>
  <si>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</si>
  <si>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</si>
  <si>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</si>
  <si>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</si>
  <si>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</si>
  <si>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 xml:space="preserve">FARIDA EL BENNOURI  </t>
  </si>
  <si>
    <t>ALLARD</t>
  </si>
  <si>
    <t>LORIANE</t>
  </si>
  <si>
    <t>LORIANE.ALLARD@GENERALI.COM</t>
  </si>
  <si>
    <t>GALVEZ</t>
  </si>
  <si>
    <t>CEDRIC.GALVEZ@GENERALI.COM</t>
  </si>
  <si>
    <t>MAIENZA</t>
  </si>
  <si>
    <t>FABIEN.MAIENZA@GENERALI.COM</t>
  </si>
  <si>
    <t>DELISLE</t>
  </si>
  <si>
    <t>AURELIE</t>
  </si>
  <si>
    <t>AURELIE.DELISLE@GENERALI.COM</t>
  </si>
  <si>
    <t>ARIF</t>
  </si>
  <si>
    <t>SAMANTHA</t>
  </si>
  <si>
    <t>SAMANTHA.ARIF@GENERALI.COM</t>
  </si>
  <si>
    <t>SCHEMMEL</t>
  </si>
  <si>
    <t>ANTHONY.SCHEMMEL@GENERALI.COM</t>
  </si>
  <si>
    <t>FERNAND</t>
  </si>
  <si>
    <t>YOHAN</t>
  </si>
  <si>
    <t>YOHAN.FERNAND@GENERALI.COM</t>
  </si>
  <si>
    <t>BOLLANGYER</t>
  </si>
  <si>
    <t>ANGELIQUE.BOLLANGYER@GENERALI.COM</t>
  </si>
  <si>
    <t>CELINE.DURAND@GENERALI.COM</t>
  </si>
  <si>
    <t>FONGUEUSE</t>
  </si>
  <si>
    <t>MICKAEL.FONGUEUSE@GENERALI.COM</t>
  </si>
  <si>
    <t>TEIXEIRA</t>
  </si>
  <si>
    <t>SANDRINE.TEIXEIRA@GENERALI.COM</t>
  </si>
  <si>
    <t>ROUSSEAU</t>
  </si>
  <si>
    <t>NICOLAS.ROUSSEAU@GENERALI.COM</t>
  </si>
  <si>
    <t>01/06/25</t>
  </si>
  <si>
    <t>SEVERINE COUDERT</t>
  </si>
  <si>
    <t>THOMAS JONGEN</t>
  </si>
  <si>
    <t xml:space="preserve">CYRIL CACCIATORE </t>
  </si>
  <si>
    <t xml:space="preserve">CENDRINE MAGRE </t>
  </si>
  <si>
    <t>PRITIVE IRADJA</t>
  </si>
  <si>
    <t>579</t>
  </si>
  <si>
    <t>580</t>
  </si>
  <si>
    <t>581</t>
  </si>
  <si>
    <t>582</t>
  </si>
  <si>
    <t>583</t>
  </si>
  <si>
    <t>QUIROSA FLAVIEN</t>
  </si>
  <si>
    <t>QUIROSA Flavien</t>
  </si>
  <si>
    <t>BOURE David</t>
  </si>
  <si>
    <t>DEVILLIER Aurélie</t>
  </si>
  <si>
    <t>LAUZANAS GUILLAUME</t>
  </si>
  <si>
    <t>LAUZANAS Guillaume</t>
  </si>
  <si>
    <t>BEDHOUCHE</t>
  </si>
  <si>
    <t>VANESSA.BEDHOUCHE@GENERALI.COM</t>
  </si>
  <si>
    <t>JACCOMO</t>
  </si>
  <si>
    <t>JACCOMO.DEGREGORIO@GENERALI.COM</t>
  </si>
  <si>
    <t>JIMMY</t>
  </si>
  <si>
    <t>JIMMY.VIGOUREUX@GENERALI.COM</t>
  </si>
  <si>
    <t>ISABELLE</t>
  </si>
  <si>
    <t>ISABELLE.GONDARD@GENERALI.COM</t>
  </si>
  <si>
    <t>BAGUR</t>
  </si>
  <si>
    <t>LUDOVIC.BAGUR@GENERALI.COM</t>
  </si>
  <si>
    <t>SHAW</t>
  </si>
  <si>
    <t>SAMUEL.SHAW@GENERALI.COM</t>
  </si>
  <si>
    <t>CRETIN</t>
  </si>
  <si>
    <t>MYRIAM.CRETIN@GENERALI.COM</t>
  </si>
  <si>
    <t>PARVAUD</t>
  </si>
  <si>
    <t>JESSIE</t>
  </si>
  <si>
    <t>JESSIE.PARVAUD@GENERALI.COM</t>
  </si>
  <si>
    <t>JOSSE</t>
  </si>
  <si>
    <t>NICOLAS.JOSSE@GENERALI.COM</t>
  </si>
  <si>
    <t>VINCENT.GORGE-BERNAT@GENERALI.COM</t>
  </si>
  <si>
    <t>ARNAUD.GOETZ@GENERALI.COM</t>
  </si>
  <si>
    <t>DA FONSECA</t>
  </si>
  <si>
    <t>MANUEL.DAFONSECA@GENERALI.COM</t>
  </si>
  <si>
    <t>STAUTH</t>
  </si>
  <si>
    <t>GAEL.STAUTH@GENERALI.COM</t>
  </si>
  <si>
    <t>DECANIS</t>
  </si>
  <si>
    <t>MARINA.DECANIS@GENERALI.COM</t>
  </si>
  <si>
    <t>MORINET</t>
  </si>
  <si>
    <t>JULIETTE.MORINET@GENERALI.COM</t>
  </si>
  <si>
    <t>VIGOUREUX</t>
  </si>
  <si>
    <t>SAULI</t>
  </si>
  <si>
    <t>ANTHONY.SAULI@GENERALI.COM</t>
  </si>
  <si>
    <t>THEILLAC</t>
  </si>
  <si>
    <t>AURELIEN.THEILLAC@GENERALI.COM</t>
  </si>
  <si>
    <t>GIGNOUX</t>
  </si>
  <si>
    <t>ANTHONY.GIGNOUX@GENERALI.COM</t>
  </si>
  <si>
    <t>THEVENET</t>
  </si>
  <si>
    <t>VIRGINIE.THEVENET@GENERALI.COM</t>
  </si>
  <si>
    <t>RODRIGUEZ</t>
  </si>
  <si>
    <t>ALLAN.RODRIGUEZ@GENERALI.COM</t>
  </si>
  <si>
    <t>PLANTIER</t>
  </si>
  <si>
    <t>ANTHONY.PLANTIER@GENERALI.COM</t>
  </si>
  <si>
    <t>SERVY</t>
  </si>
  <si>
    <t>BRICE.SERVY@GENERALI.COM</t>
  </si>
  <si>
    <t>CONGAR</t>
  </si>
  <si>
    <t>ALAN</t>
  </si>
  <si>
    <t>ALAN.CONGAR@GENERALI.COM</t>
  </si>
  <si>
    <t>VINCENT.MERLE@GENERALI.COM</t>
  </si>
  <si>
    <t>NIZARD</t>
  </si>
  <si>
    <t>AURELIEN.NIZARD@GENERALI.COM</t>
  </si>
  <si>
    <t>MICAULT</t>
  </si>
  <si>
    <t>MARIE.MICAULT@GENERALI.COM</t>
  </si>
  <si>
    <t>SEURAT</t>
  </si>
  <si>
    <t>GUILLAUME.SEURAT@GENERALI.COM</t>
  </si>
  <si>
    <t>GORGE-BERNAT</t>
  </si>
  <si>
    <t>TITOUAN</t>
  </si>
  <si>
    <t>TITOUAN.BERTON@GENERALI.COM</t>
  </si>
  <si>
    <t>ZANELLA</t>
  </si>
  <si>
    <t>KEVIN.ZANELLA@GENERALI.COM</t>
  </si>
  <si>
    <t>KOUCH</t>
  </si>
  <si>
    <t>LAURA.KOUCH@GENERALI.COM</t>
  </si>
  <si>
    <t>CHATELAIN</t>
  </si>
  <si>
    <t>ALEXANDRE.CHATELAIN@GENERALI.COM</t>
  </si>
  <si>
    <t>HAMEL</t>
  </si>
  <si>
    <t>HAMEL.FERNANDEZ@GENERALI.COM</t>
  </si>
  <si>
    <t>GARDE</t>
  </si>
  <si>
    <t>MARINE.GARDE@GENERALI.COM</t>
  </si>
  <si>
    <t>CAGNARD</t>
  </si>
  <si>
    <t>FREDERIC.CAGNARD@GENERALI.COM</t>
  </si>
  <si>
    <t>DE GREGORIO</t>
  </si>
  <si>
    <t>GONDARD</t>
  </si>
  <si>
    <t xml:space="preserve">ANTHONY AMIOT </t>
  </si>
  <si>
    <t xml:space="preserve">ANTHONY COLAS </t>
  </si>
  <si>
    <t>GOETZ</t>
  </si>
  <si>
    <t>KEVIN LUQUE MOLINERO</t>
  </si>
  <si>
    <t xml:space="preserve">SAMUEL ZUNINO </t>
  </si>
  <si>
    <t xml:space="preserve">NATHAN.BARBARESI@GENERALI.COM                   </t>
  </si>
  <si>
    <t>ALEXENDRE GAUCHE</t>
  </si>
  <si>
    <t>BENJAMIN BOISSON</t>
  </si>
  <si>
    <t>CLEMENT DOURLENS C</t>
  </si>
  <si>
    <t xml:space="preserve">MANON GIGER </t>
  </si>
  <si>
    <t xml:space="preserve">OLIVIER BARON </t>
  </si>
  <si>
    <t>OC PARIS NORD</t>
  </si>
  <si>
    <t>OLIVIER MACIGNO</t>
  </si>
  <si>
    <t xml:space="preserve">JOHANN CARLIER </t>
  </si>
  <si>
    <t>PHILIPPE NICOLAS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</si>
  <si>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</si>
  <si>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</si>
  <si>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</si>
  <si>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</si>
  <si>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</si>
  <si>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</si>
  <si>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</si>
  <si>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</si>
  <si>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</si>
  <si>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</si>
  <si>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</si>
  <si>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</si>
  <si>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</si>
  <si>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</si>
  <si>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</si>
  <si>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</si>
  <si>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</si>
  <si>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</si>
  <si>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Nouveaux entrants</t>
  </si>
  <si>
    <t>Déjà adhérents</t>
  </si>
  <si>
    <t>IDFN</t>
  </si>
  <si>
    <t>GS</t>
  </si>
  <si>
    <t>CE</t>
  </si>
  <si>
    <t>RIDFN</t>
  </si>
  <si>
    <t>RGS</t>
  </si>
  <si>
    <t>RCE</t>
  </si>
  <si>
    <t>OD SEINE ET MARNE</t>
  </si>
  <si>
    <t>A ATTRIBUER</t>
  </si>
  <si>
    <t>sorties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</si>
</sst>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C17A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CEF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8" fillId="0" borderId="0"/>
    <xf numFmtId="0" fontId="19" fillId="0" borderId="0"/>
  </cellStyleXfs>
  <cellXfs count="28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1" xfId="0" applyFont="1" applyBorder="1"/>
    <xf numFmtId="0" fontId="0" fillId="7" borderId="0" xfId="0" applyFill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vertical="center"/>
    </xf>
    <xf numFmtId="164" fontId="0" fillId="4" borderId="1" xfId="0" applyNumberForma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11" fillId="3" borderId="21" xfId="0" applyFont="1" applyFill="1" applyBorder="1"/>
    <xf numFmtId="0" fontId="11" fillId="3" borderId="22" xfId="0" applyFont="1" applyFill="1" applyBorder="1" applyAlignment="1">
      <alignment horizontal="center"/>
    </xf>
    <xf numFmtId="0" fontId="11" fillId="3" borderId="6" xfId="0" applyFont="1" applyFill="1" applyBorder="1"/>
    <xf numFmtId="0" fontId="11" fillId="3" borderId="13" xfId="0" applyFont="1" applyFill="1" applyBorder="1" applyAlignment="1">
      <alignment horizontal="center"/>
    </xf>
    <xf numFmtId="0" fontId="12" fillId="0" borderId="0" xfId="0" applyFont="1"/>
    <xf numFmtId="0" fontId="12" fillId="0" borderId="7" xfId="0" applyFont="1" applyBorder="1"/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164" fontId="4" fillId="4" borderId="25" xfId="0" applyNumberFormat="1" applyFont="1" applyFill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/>
    </xf>
    <xf numFmtId="49" fontId="0" fillId="4" borderId="1" xfId="0" applyNumberFormat="1" applyFill="1" applyBorder="1"/>
    <xf numFmtId="0" fontId="6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4" fillId="0" borderId="4" xfId="0" applyFont="1" applyBorder="1"/>
    <xf numFmtId="4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4" borderId="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/>
    <xf numFmtId="49" fontId="4" fillId="4" borderId="1" xfId="0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12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4" fillId="4" borderId="5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4" fillId="4" borderId="2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30" xfId="0" applyNumberFormat="1" applyFont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164" fontId="4" fillId="0" borderId="5" xfId="0" applyNumberFormat="1" applyFont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4" fillId="0" borderId="5" xfId="0" applyFont="1" applyBorder="1"/>
    <xf numFmtId="0" fontId="4" fillId="4" borderId="32" xfId="0" applyFont="1" applyFill="1" applyBorder="1" applyAlignment="1">
      <alignment vertical="center"/>
    </xf>
    <xf numFmtId="0" fontId="4" fillId="4" borderId="3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/>
    <xf numFmtId="49" fontId="0" fillId="4" borderId="12" xfId="0" applyNumberFormat="1" applyFill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21" fillId="0" borderId="0" xfId="0" applyFont="1"/>
    <xf numFmtId="0" fontId="20" fillId="0" borderId="0" xfId="0" applyFont="1"/>
    <xf numFmtId="0" fontId="12" fillId="0" borderId="33" xfId="0" applyFont="1" applyBorder="1" applyAlignment="1">
      <alignment horizontal="center"/>
    </xf>
    <xf numFmtId="0" fontId="0" fillId="0" borderId="1" xfId="0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22" fillId="0" borderId="0" xfId="0" applyFont="1"/>
    <xf numFmtId="0" fontId="4" fillId="4" borderId="11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49" fontId="4" fillId="4" borderId="11" xfId="0" applyNumberFormat="1" applyFont="1" applyFill="1" applyBorder="1"/>
    <xf numFmtId="0" fontId="4" fillId="4" borderId="11" xfId="1" applyFont="1" applyFill="1" applyBorder="1" applyAlignment="1">
      <alignment horizontal="left" vertical="center"/>
    </xf>
    <xf numFmtId="164" fontId="4" fillId="4" borderId="29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49" fontId="4" fillId="4" borderId="5" xfId="0" applyNumberFormat="1" applyFont="1" applyFill="1" applyBorder="1"/>
    <xf numFmtId="0" fontId="4" fillId="4" borderId="5" xfId="1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4" fillId="4" borderId="4" xfId="1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4" fillId="4" borderId="5" xfId="0" applyFont="1" applyFill="1" applyBorder="1"/>
    <xf numFmtId="0" fontId="0" fillId="9" borderId="28" xfId="0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23" fillId="0" borderId="0" xfId="0" applyFont="1"/>
    <xf numFmtId="0" fontId="4" fillId="0" borderId="23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1" applyBorder="1"/>
    <xf numFmtId="49" fontId="3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0" fillId="4" borderId="0" xfId="0" applyFill="1"/>
    <xf numFmtId="0" fontId="4" fillId="4" borderId="2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64" fontId="4" fillId="4" borderId="8" xfId="0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left" vertical="center"/>
    </xf>
    <xf numFmtId="164" fontId="4" fillId="4" borderId="26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14" fontId="0" fillId="0" borderId="0" xfId="0" applyNumberFormat="1" applyAlignment="1">
      <alignment vertical="center"/>
    </xf>
    <xf numFmtId="0" fontId="4" fillId="0" borderId="11" xfId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/>
    </xf>
    <xf numFmtId="164" fontId="5" fillId="3" borderId="3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/>
    <xf numFmtId="0" fontId="4" fillId="0" borderId="5" xfId="1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2" fontId="0" fillId="0" borderId="1" xfId="0" applyNumberFormat="1" applyBorder="1" applyAlignment="1">
      <alignment horizontal="left"/>
    </xf>
    <xf numFmtId="0" fontId="0" fillId="4" borderId="27" xfId="0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horizontal="center"/>
    </xf>
    <xf numFmtId="2" fontId="0" fillId="4" borderId="1" xfId="0" applyNumberFormat="1" applyFill="1" applyBorder="1" applyAlignment="1">
      <alignment horizontal="left"/>
    </xf>
    <xf numFmtId="49" fontId="3" fillId="10" borderId="1" xfId="0" applyNumberFormat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left" vertical="center"/>
    </xf>
    <xf numFmtId="0" fontId="2" fillId="4" borderId="1" xfId="1" applyFill="1" applyBorder="1"/>
    <xf numFmtId="0" fontId="2" fillId="4" borderId="1" xfId="1" applyFill="1" applyBorder="1" applyAlignment="1">
      <alignment vertical="center"/>
    </xf>
    <xf numFmtId="0" fontId="2" fillId="4" borderId="5" xfId="1" applyFill="1" applyBorder="1" applyAlignment="1">
      <alignment vertical="center"/>
    </xf>
    <xf numFmtId="0" fontId="2" fillId="0" borderId="1" xfId="1" applyFill="1" applyBorder="1"/>
    <xf numFmtId="0" fontId="2" fillId="0" borderId="1" xfId="1" applyFill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4" borderId="31" xfId="0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164" fontId="4" fillId="0" borderId="30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4" fillId="4" borderId="30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/>
    </xf>
    <xf numFmtId="164" fontId="4" fillId="4" borderId="30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2" fillId="0" borderId="5" xfId="1" applyFill="1" applyBorder="1" applyAlignment="1">
      <alignment horizontal="left" vertical="top"/>
    </xf>
    <xf numFmtId="0" fontId="0" fillId="4" borderId="11" xfId="0" applyFill="1" applyBorder="1" applyAlignment="1">
      <alignment horizontal="left" vertical="center"/>
    </xf>
    <xf numFmtId="0" fontId="2" fillId="0" borderId="5" xfId="1" applyFill="1" applyBorder="1" applyAlignment="1">
      <alignment vertical="center"/>
    </xf>
    <xf numFmtId="0" fontId="2" fillId="0" borderId="5" xfId="1" applyFill="1" applyBorder="1"/>
    <xf numFmtId="0" fontId="2" fillId="0" borderId="11" xfId="1" applyFill="1" applyBorder="1" applyAlignment="1">
      <alignment horizontal="left" vertical="center"/>
    </xf>
    <xf numFmtId="0" fontId="2" fillId="0" borderId="1" xfId="1" applyFill="1" applyBorder="1" applyAlignment="1"/>
    <xf numFmtId="0" fontId="2" fillId="0" borderId="1" xfId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" fillId="0" borderId="5" xfId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5" fillId="0" borderId="1" xfId="0" applyFont="1" applyBorder="1"/>
    <xf numFmtId="14" fontId="0" fillId="0" borderId="1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left" vertical="center"/>
    </xf>
    <xf numFmtId="49" fontId="0" fillId="0" borderId="5" xfId="0" applyNumberFormat="1" applyBorder="1"/>
    <xf numFmtId="2" fontId="0" fillId="4" borderId="5" xfId="0" applyNumberFormat="1" applyFill="1" applyBorder="1" applyAlignment="1">
      <alignment horizontal="left"/>
    </xf>
    <xf numFmtId="0" fontId="4" fillId="4" borderId="31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11" xfId="0" applyFont="1" applyBorder="1"/>
    <xf numFmtId="49" fontId="4" fillId="0" borderId="11" xfId="0" applyNumberFormat="1" applyFont="1" applyBorder="1"/>
    <xf numFmtId="0" fontId="0" fillId="4" borderId="11" xfId="0" applyFill="1" applyBorder="1" applyAlignment="1">
      <alignment horizontal="left"/>
    </xf>
    <xf numFmtId="164" fontId="4" fillId="4" borderId="11" xfId="0" applyNumberFormat="1" applyFont="1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2" fontId="0" fillId="0" borderId="11" xfId="0" applyNumberFormat="1" applyBorder="1" applyAlignment="1">
      <alignment horizontal="left"/>
    </xf>
    <xf numFmtId="0" fontId="2" fillId="4" borderId="11" xfId="1" applyFill="1" applyBorder="1" applyAlignment="1">
      <alignment vertical="center"/>
    </xf>
    <xf numFmtId="0" fontId="24" fillId="0" borderId="1" xfId="3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2" fillId="0" borderId="0" xfId="0" applyFont="1" applyAlignment="1">
      <alignment horizontal="center"/>
    </xf>
    <xf numFmtId="49" fontId="3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horizontal="left" vertical="center"/>
    </xf>
    <xf numFmtId="49" fontId="3" fillId="12" borderId="8" xfId="0" applyNumberFormat="1" applyFont="1" applyFill="1" applyBorder="1" applyAlignment="1">
      <alignment horizontal="center" vertical="center"/>
    </xf>
    <xf numFmtId="0" fontId="0" fillId="12" borderId="5" xfId="0" applyFill="1" applyBorder="1" applyAlignment="1">
      <alignment horizontal="left"/>
    </xf>
    <xf numFmtId="49" fontId="3" fillId="12" borderId="1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164" fontId="5" fillId="3" borderId="15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2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0" fontId="9" fillId="8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</cellXfs>
  <cellStyles count="4">
    <cellStyle name="Lien hypertexte" xfId="1" builtinId="8"/>
    <cellStyle name="Normal" xfId="0" builtinId="0"/>
    <cellStyle name="Normal 2" xfId="3" xr:uid="{63888E54-B2CE-4593-B114-7EDC82224BC4}"/>
    <cellStyle name="Normal 3" xfId="2" xr:uid="{CB97007D-0364-448D-863F-7B4B8ED7129E}"/>
  </cellStyles>
  <dxfs count="0"/>
  <tableStyles count="0" defaultTableStyle="TableStyleMedium2" defaultPivotStyle="PivotStyleLight16"/>
  <colors>
    <mruColors>
      <color rgb="FFFFFF99"/>
      <color rgb="FF9CEF7F"/>
      <color rgb="FF66FF66"/>
      <color rgb="FFCC00FF"/>
      <color rgb="FFFF6699"/>
      <color rgb="FF00FFFF"/>
      <color rgb="FF2C17A9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a0367\2024\Effectif\LDAPM\LDAPM-2024-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pa0367\2024\Effectif\LDAPM\LDAPM-2024-05.xlsx" TargetMode="External"/><Relationship Id="rId1" Type="http://schemas.openxmlformats.org/officeDocument/2006/relationships/externalLinkPath" Target="file:///C:\Users\gpa0367\2024\Effectif\LDAPM\LDAPM-2024-0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pa0367\AppData\Local\Microsoft\Windows\INetCache\Content.Outlook\EQ9THTTZ\LDAPM-2024-09.xlsx" TargetMode="External"/><Relationship Id="rId1" Type="http://schemas.openxmlformats.org/officeDocument/2006/relationships/externalLinkPath" Target="file:///C:\Users\gpa0367\AppData\Local\Microsoft\Windows\INetCache\Content.Outlook\EQ9THTTZ\LDAPM-2024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Calzone"/>
      <sheetName val="La Calzone par OD"/>
      <sheetName val="RECAP"/>
      <sheetName val="LdapM"/>
      <sheetName val="liste cn-folio"/>
      <sheetName val="Comptage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FOLIO</v>
          </cell>
          <cell r="C1" t="str">
            <v>DATE-DEB</v>
          </cell>
          <cell r="D1" t="str">
            <v>DATE-FIN</v>
          </cell>
          <cell r="E1" t="str">
            <v>COMPAGNIE</v>
          </cell>
          <cell r="F1" t="str">
            <v>DIRECTION</v>
          </cell>
          <cell r="G1" t="str">
            <v>SERVICE</v>
          </cell>
          <cell r="H1" t="str">
            <v>EQUIPE</v>
          </cell>
          <cell r="I1" t="str">
            <v>CODE-GRADE</v>
          </cell>
          <cell r="J1" t="str">
            <v>Grade</v>
          </cell>
          <cell r="K1" t="str">
            <v>Grade</v>
          </cell>
          <cell r="L1" t="str">
            <v>NIVEAU-GRADE</v>
          </cell>
          <cell r="M1" t="str">
            <v>QUALITE</v>
          </cell>
          <cell r="N1" t="str">
            <v>NOM</v>
          </cell>
          <cell r="O1" t="str">
            <v>PRENOM</v>
          </cell>
          <cell r="P1" t="str">
            <v>NUM-VOIE-ADRPROF</v>
          </cell>
          <cell r="Q1" t="str">
            <v>COMPL-ADR-ADRPROF</v>
          </cell>
          <cell r="R1" t="str">
            <v>COMPL-ADR-SUITE</v>
          </cell>
          <cell r="S1" t="str">
            <v>CODE-POSTAL</v>
          </cell>
          <cell r="T1" t="str">
            <v>CODE-BUREAUDIST</v>
          </cell>
          <cell r="U1" t="str">
            <v>LOCALISATION-BA</v>
          </cell>
          <cell r="V1" t="str">
            <v>TEL-MOBILE</v>
          </cell>
          <cell r="W1" t="str">
            <v>EMAIL</v>
          </cell>
        </row>
        <row r="2">
          <cell r="B2">
            <v>142251</v>
          </cell>
          <cell r="C2">
            <v>19890901</v>
          </cell>
          <cell r="E2" t="str">
            <v>GPA</v>
          </cell>
          <cell r="F2" t="str">
            <v>COMMERCIALE</v>
          </cell>
          <cell r="G2" t="str">
            <v>REGION GRAND OUEST</v>
          </cell>
          <cell r="H2" t="str">
            <v>OD YVELINES - EURE ET LOIR</v>
          </cell>
          <cell r="I2">
            <v>386</v>
          </cell>
          <cell r="J2" t="str">
            <v>IE</v>
          </cell>
          <cell r="K2" t="str">
            <v>Inspecteur Expert</v>
          </cell>
          <cell r="L2">
            <v>105</v>
          </cell>
          <cell r="M2" t="str">
            <v>M.</v>
          </cell>
          <cell r="N2" t="str">
            <v>MERCIER</v>
          </cell>
          <cell r="O2" t="str">
            <v>JEAN-PIERRE</v>
          </cell>
          <cell r="P2" t="str">
            <v>33 RUE ALEXANDRE GOISLARD</v>
          </cell>
          <cell r="S2">
            <v>28210</v>
          </cell>
          <cell r="T2" t="str">
            <v>LORMAYE</v>
          </cell>
          <cell r="V2">
            <v>617105996</v>
          </cell>
          <cell r="W2" t="str">
            <v>JEAN-PIERRE.MERCIER@GENERALI.COM</v>
          </cell>
        </row>
        <row r="3">
          <cell r="B3">
            <v>143589</v>
          </cell>
          <cell r="C3">
            <v>19810301</v>
          </cell>
          <cell r="E3" t="str">
            <v>GPA</v>
          </cell>
          <cell r="F3" t="str">
            <v>COMMERCIALE</v>
          </cell>
          <cell r="G3" t="str">
            <v>REGION GRAND OUEST</v>
          </cell>
          <cell r="I3">
            <v>38</v>
          </cell>
          <cell r="J3" t="str">
            <v>IEM</v>
          </cell>
          <cell r="K3" t="str">
            <v>Inspecteur en Mission</v>
          </cell>
          <cell r="L3">
            <v>0</v>
          </cell>
          <cell r="M3" t="str">
            <v>Mme</v>
          </cell>
          <cell r="N3" t="str">
            <v>MAILLARD</v>
          </cell>
          <cell r="O3" t="str">
            <v>CATHERINE</v>
          </cell>
          <cell r="P3" t="str">
            <v>120 BLD JACQUES CARTIER</v>
          </cell>
          <cell r="S3">
            <v>35000</v>
          </cell>
          <cell r="T3" t="str">
            <v>RENNES</v>
          </cell>
          <cell r="V3">
            <v>615743945</v>
          </cell>
          <cell r="W3" t="str">
            <v>CATHERINE.MAILLARD@GENERALI.COM</v>
          </cell>
        </row>
        <row r="4">
          <cell r="B4">
            <v>146983</v>
          </cell>
          <cell r="C4">
            <v>20010401</v>
          </cell>
          <cell r="E4" t="str">
            <v>GPA</v>
          </cell>
          <cell r="F4" t="str">
            <v>COMMERCIALE</v>
          </cell>
          <cell r="G4" t="str">
            <v>REGION ILE DE FRANCE NORD EST</v>
          </cell>
          <cell r="H4" t="str">
            <v>OD SOMME - OISE - AISNE</v>
          </cell>
          <cell r="I4">
            <v>440</v>
          </cell>
          <cell r="J4" t="str">
            <v>CCT</v>
          </cell>
          <cell r="K4" t="str">
            <v>Conseiller Commercial Titulaire</v>
          </cell>
          <cell r="L4">
            <v>105</v>
          </cell>
          <cell r="M4" t="str">
            <v>M.</v>
          </cell>
          <cell r="N4" t="str">
            <v>NOIROT</v>
          </cell>
          <cell r="O4" t="str">
            <v>XAVIER</v>
          </cell>
          <cell r="P4" t="str">
            <v>27 ROUTE DE ST QUENTIN</v>
          </cell>
          <cell r="S4">
            <v>2300</v>
          </cell>
          <cell r="T4" t="str">
            <v>VILLEQUIER AUMONT</v>
          </cell>
          <cell r="V4">
            <v>617105748</v>
          </cell>
          <cell r="W4" t="str">
            <v>XAVIER.NOIROT@GENERALI.COM</v>
          </cell>
        </row>
        <row r="5">
          <cell r="B5">
            <v>148084</v>
          </cell>
          <cell r="C5">
            <v>19940501</v>
          </cell>
          <cell r="E5" t="str">
            <v>GPA</v>
          </cell>
          <cell r="F5" t="str">
            <v>COMMERCIALE</v>
          </cell>
          <cell r="G5" t="str">
            <v>REGION ILE DE FRANCE NORD EST</v>
          </cell>
          <cell r="H5" t="str">
            <v>OD SOMME - OISE - AISNE</v>
          </cell>
          <cell r="I5">
            <v>386</v>
          </cell>
          <cell r="J5" t="str">
            <v>IE</v>
          </cell>
          <cell r="K5" t="str">
            <v>Inspecteur Expert</v>
          </cell>
          <cell r="L5">
            <v>105</v>
          </cell>
          <cell r="M5" t="str">
            <v>M.</v>
          </cell>
          <cell r="N5" t="str">
            <v>DUVETTE</v>
          </cell>
          <cell r="O5" t="str">
            <v>DIDIER</v>
          </cell>
          <cell r="P5" t="str">
            <v>10 RUE DE LA GRANDE MARE</v>
          </cell>
          <cell r="S5">
            <v>80540</v>
          </cell>
          <cell r="T5" t="str">
            <v>FLUY</v>
          </cell>
          <cell r="V5">
            <v>617105662</v>
          </cell>
          <cell r="W5" t="str">
            <v>DIDIER.DUVETTE@GENERALI.COM</v>
          </cell>
        </row>
        <row r="6">
          <cell r="B6">
            <v>148339</v>
          </cell>
          <cell r="C6">
            <v>19950501</v>
          </cell>
          <cell r="E6" t="str">
            <v>GPA</v>
          </cell>
          <cell r="F6" t="str">
            <v>COMMERCIALE</v>
          </cell>
          <cell r="G6" t="str">
            <v>REGION ILE DE FRANCE NORD EST</v>
          </cell>
          <cell r="I6">
            <v>104</v>
          </cell>
          <cell r="J6" t="str">
            <v>IDD</v>
          </cell>
          <cell r="K6" t="str">
            <v>Inspecteur Délégué au Développement</v>
          </cell>
          <cell r="L6">
            <v>0</v>
          </cell>
          <cell r="M6" t="str">
            <v>M.</v>
          </cell>
          <cell r="N6" t="str">
            <v>VERKEMPINCK</v>
          </cell>
          <cell r="O6" t="str">
            <v>PHILIPPE</v>
          </cell>
          <cell r="P6" t="str">
            <v>19 RUE HOXTER CORVEY</v>
          </cell>
          <cell r="S6">
            <v>80800</v>
          </cell>
          <cell r="T6" t="str">
            <v>CORBIE</v>
          </cell>
          <cell r="V6">
            <v>634334511</v>
          </cell>
          <cell r="W6" t="str">
            <v>PHILIPPE.VERKEMPINCK@GENERALI.COM</v>
          </cell>
        </row>
        <row r="7">
          <cell r="B7">
            <v>148585</v>
          </cell>
          <cell r="C7">
            <v>19830506</v>
          </cell>
          <cell r="E7" t="str">
            <v>GPA</v>
          </cell>
          <cell r="F7" t="str">
            <v>COMMERCIALE</v>
          </cell>
          <cell r="G7" t="str">
            <v>POLE PILOTAGE DU RESEAU COMMERCIAL</v>
          </cell>
          <cell r="H7" t="str">
            <v>ASSISTANCE DU RESEAU COMMERCIAL</v>
          </cell>
          <cell r="I7">
            <v>855</v>
          </cell>
          <cell r="J7" t="str">
            <v>AD</v>
          </cell>
          <cell r="K7" t="str">
            <v>Assistant Division</v>
          </cell>
          <cell r="M7" t="str">
            <v>M.</v>
          </cell>
          <cell r="N7" t="str">
            <v>CALVET</v>
          </cell>
          <cell r="O7" t="str">
            <v>JEAN</v>
          </cell>
          <cell r="P7" t="str">
            <v>9 RUE MICHEL LABROUSSE</v>
          </cell>
          <cell r="Q7" t="str">
            <v>GENERALI PARK AVENUE BERRYL 2</v>
          </cell>
          <cell r="S7">
            <v>31100</v>
          </cell>
          <cell r="T7" t="str">
            <v>TOULOUSE</v>
          </cell>
          <cell r="U7" t="str">
            <v>GENERALI PARK AVENUE BERRYL 2</v>
          </cell>
          <cell r="W7" t="str">
            <v>JEAN.CALVET@GENERALI.COM</v>
          </cell>
        </row>
        <row r="8">
          <cell r="B8">
            <v>148596</v>
          </cell>
          <cell r="C8">
            <v>19830601</v>
          </cell>
          <cell r="E8" t="str">
            <v>GPA</v>
          </cell>
          <cell r="F8" t="str">
            <v>COMMERCIALE</v>
          </cell>
          <cell r="G8" t="str">
            <v>POLE PILOTAGE DU RESEAU COMMERCIAL</v>
          </cell>
          <cell r="H8" t="str">
            <v>CELLULE SENIORS</v>
          </cell>
          <cell r="I8">
            <v>448</v>
          </cell>
          <cell r="J8" t="str">
            <v>CRC</v>
          </cell>
          <cell r="K8" t="str">
            <v>Chargé de Relations Commerciales</v>
          </cell>
          <cell r="L8">
            <v>0</v>
          </cell>
          <cell r="M8" t="str">
            <v>Mme</v>
          </cell>
          <cell r="N8" t="str">
            <v>DUBOIS</v>
          </cell>
          <cell r="O8" t="str">
            <v>MIREILLE</v>
          </cell>
          <cell r="P8" t="str">
            <v>3 BIS RUE PASSE DEMOISELLES</v>
          </cell>
          <cell r="S8">
            <v>51100</v>
          </cell>
          <cell r="T8" t="str">
            <v>REIMS</v>
          </cell>
          <cell r="V8">
            <v>629956128</v>
          </cell>
          <cell r="W8" t="str">
            <v>MIREILLE.DUBOIS@GENERALI.COM</v>
          </cell>
        </row>
        <row r="9">
          <cell r="B9">
            <v>149507</v>
          </cell>
          <cell r="C9">
            <v>19930301</v>
          </cell>
          <cell r="E9" t="str">
            <v>GPA</v>
          </cell>
          <cell r="F9" t="str">
            <v>COMMERCIALE</v>
          </cell>
          <cell r="G9" t="str">
            <v>REGION ILE DE FRANCE NORD EST</v>
          </cell>
          <cell r="H9" t="str">
            <v>OD SOMME - OISE - AISNE</v>
          </cell>
          <cell r="I9">
            <v>443</v>
          </cell>
          <cell r="J9" t="str">
            <v>CCT.S</v>
          </cell>
          <cell r="K9" t="str">
            <v>Conseiller Commercial Titulaire Sénior</v>
          </cell>
          <cell r="L9">
            <v>105</v>
          </cell>
          <cell r="M9" t="str">
            <v>M.</v>
          </cell>
          <cell r="N9" t="str">
            <v>CARTON</v>
          </cell>
          <cell r="O9" t="str">
            <v>FRANCOIS</v>
          </cell>
          <cell r="P9" t="str">
            <v>3 RUE DU GRUGEOIRE</v>
          </cell>
          <cell r="S9">
            <v>60000</v>
          </cell>
          <cell r="T9" t="str">
            <v>BEAUVAIS</v>
          </cell>
          <cell r="V9">
            <v>617105547</v>
          </cell>
          <cell r="W9" t="str">
            <v>FRANCOIS.CARTON@GENERALI.COM</v>
          </cell>
        </row>
        <row r="10">
          <cell r="B10">
            <v>150927</v>
          </cell>
          <cell r="C10">
            <v>19840501</v>
          </cell>
          <cell r="E10" t="str">
            <v>GPA</v>
          </cell>
          <cell r="F10" t="str">
            <v>COMMERCIALE</v>
          </cell>
          <cell r="G10" t="str">
            <v>REGION GRAND OUEST</v>
          </cell>
          <cell r="H10" t="str">
            <v>OD CHARENTES-VIENNES-DEUX SEVRES</v>
          </cell>
          <cell r="I10">
            <v>200</v>
          </cell>
          <cell r="J10" t="str">
            <v>IMP</v>
          </cell>
          <cell r="K10" t="str">
            <v>Inspecteur Manager Performance</v>
          </cell>
          <cell r="L10">
            <v>104</v>
          </cell>
          <cell r="M10" t="str">
            <v>M.</v>
          </cell>
          <cell r="N10" t="str">
            <v>DEJUCQ</v>
          </cell>
          <cell r="O10" t="str">
            <v>OLIVIER</v>
          </cell>
          <cell r="P10" t="str">
            <v>7 CHEMIN DES TERRIERES</v>
          </cell>
          <cell r="S10">
            <v>16200</v>
          </cell>
          <cell r="T10" t="str">
            <v>JARNAC</v>
          </cell>
          <cell r="V10">
            <v>779362348</v>
          </cell>
          <cell r="W10" t="str">
            <v>OLIVIER.DEJUCQ@GENERALI.COM</v>
          </cell>
        </row>
        <row r="11">
          <cell r="B11">
            <v>151630</v>
          </cell>
          <cell r="C11">
            <v>20001201</v>
          </cell>
          <cell r="E11" t="str">
            <v>GPA</v>
          </cell>
          <cell r="F11" t="str">
            <v>COMMERCIALE</v>
          </cell>
          <cell r="G11" t="str">
            <v>REGION ILE DE FRANCE NORD EST</v>
          </cell>
          <cell r="H11" t="str">
            <v>OD NORD LITTORAL</v>
          </cell>
          <cell r="I11">
            <v>440</v>
          </cell>
          <cell r="J11" t="str">
            <v>CCT</v>
          </cell>
          <cell r="K11" t="str">
            <v>Conseiller Commercial Titulaire</v>
          </cell>
          <cell r="L11">
            <v>105</v>
          </cell>
          <cell r="M11" t="str">
            <v>Mme</v>
          </cell>
          <cell r="N11" t="str">
            <v>TRIQUET</v>
          </cell>
          <cell r="O11" t="str">
            <v>MONIQUE</v>
          </cell>
          <cell r="P11" t="str">
            <v>4 BIS RUE DIDEROT</v>
          </cell>
          <cell r="S11">
            <v>62940</v>
          </cell>
          <cell r="T11" t="str">
            <v>HAILLICOURT</v>
          </cell>
          <cell r="V11">
            <v>682791464</v>
          </cell>
          <cell r="W11" t="str">
            <v>MONIQUE.TRIQUET@GENERALI.COM</v>
          </cell>
        </row>
        <row r="12">
          <cell r="B12">
            <v>152427</v>
          </cell>
          <cell r="C12">
            <v>19850201</v>
          </cell>
          <cell r="E12" t="str">
            <v>GPA</v>
          </cell>
          <cell r="F12" t="str">
            <v>COMMERCIALE</v>
          </cell>
          <cell r="G12" t="str">
            <v>REGION GRAND EST</v>
          </cell>
          <cell r="H12" t="str">
            <v>OD PUY DE DOME - LOIRE - HAUTE LOIRE</v>
          </cell>
          <cell r="I12">
            <v>386</v>
          </cell>
          <cell r="J12" t="str">
            <v>IE</v>
          </cell>
          <cell r="K12" t="str">
            <v>Inspecteur Expert</v>
          </cell>
          <cell r="L12">
            <v>105</v>
          </cell>
          <cell r="M12" t="str">
            <v>M.</v>
          </cell>
          <cell r="N12" t="str">
            <v>SEGUIN</v>
          </cell>
          <cell r="O12" t="str">
            <v>FREDERIC</v>
          </cell>
          <cell r="P12" t="str">
            <v>10 RUE DU BOIS DE QUEUILLE</v>
          </cell>
          <cell r="S12">
            <v>63119</v>
          </cell>
          <cell r="T12" t="str">
            <v>CHATEAUGAY</v>
          </cell>
          <cell r="V12">
            <v>615744316</v>
          </cell>
          <cell r="W12" t="str">
            <v>FREDERIC.SEGUIN@GENERALI.COM</v>
          </cell>
        </row>
        <row r="13">
          <cell r="B13">
            <v>153393</v>
          </cell>
          <cell r="C13">
            <v>19951201</v>
          </cell>
          <cell r="E13" t="str">
            <v>GPA</v>
          </cell>
          <cell r="F13" t="str">
            <v>COMMERCIALE</v>
          </cell>
          <cell r="G13" t="str">
            <v>SUPPORT COMMERCIAL</v>
          </cell>
          <cell r="H13" t="str">
            <v>OD FICTIVE</v>
          </cell>
          <cell r="I13">
            <v>105</v>
          </cell>
          <cell r="J13" t="str">
            <v>IMD</v>
          </cell>
          <cell r="K13" t="str">
            <v>Inspecteur Manager Developpement</v>
          </cell>
          <cell r="L13">
            <v>103</v>
          </cell>
          <cell r="M13" t="str">
            <v>M.</v>
          </cell>
          <cell r="N13" t="str">
            <v>BOURGEON</v>
          </cell>
          <cell r="O13" t="str">
            <v>BRUNO</v>
          </cell>
          <cell r="P13" t="str">
            <v>74 RUE JABOULAY</v>
          </cell>
          <cell r="S13">
            <v>69007</v>
          </cell>
          <cell r="T13" t="str">
            <v>LYON</v>
          </cell>
          <cell r="V13">
            <v>612479510</v>
          </cell>
          <cell r="W13" t="str">
            <v>BRUNO.BOURGEON@GENERALI.COM</v>
          </cell>
        </row>
        <row r="14">
          <cell r="B14">
            <v>153432</v>
          </cell>
          <cell r="C14">
            <v>19850601</v>
          </cell>
          <cell r="E14" t="str">
            <v>GPA</v>
          </cell>
          <cell r="F14" t="str">
            <v>COMMERCIALE</v>
          </cell>
          <cell r="G14" t="str">
            <v>REGION GRAND EST</v>
          </cell>
          <cell r="H14" t="str">
            <v>OD VAUCLUSE - DROME - ARDECHE - GARD</v>
          </cell>
          <cell r="I14">
            <v>386</v>
          </cell>
          <cell r="J14" t="str">
            <v>IE</v>
          </cell>
          <cell r="K14" t="str">
            <v>Inspecteur Expert</v>
          </cell>
          <cell r="L14">
            <v>105</v>
          </cell>
          <cell r="M14" t="str">
            <v>M.</v>
          </cell>
          <cell r="N14" t="str">
            <v>ANGELI</v>
          </cell>
          <cell r="O14" t="str">
            <v>XAVIER</v>
          </cell>
          <cell r="P14" t="str">
            <v>173 CHEMIN DES PRES</v>
          </cell>
          <cell r="S14">
            <v>26600</v>
          </cell>
          <cell r="T14" t="str">
            <v>TAIN L HERMITAGE</v>
          </cell>
          <cell r="V14">
            <v>625763810</v>
          </cell>
          <cell r="W14" t="str">
            <v>XAVIER.ANGELI@GENERALI.COM</v>
          </cell>
        </row>
        <row r="15">
          <cell r="B15">
            <v>154413</v>
          </cell>
          <cell r="C15">
            <v>19851201</v>
          </cell>
          <cell r="E15" t="str">
            <v>GPA</v>
          </cell>
          <cell r="F15" t="str">
            <v>COMMERCIALE</v>
          </cell>
          <cell r="G15" t="str">
            <v>REGION ILE DE FRANCE NORD EST</v>
          </cell>
          <cell r="H15" t="str">
            <v>OD SOMME - OISE - AISNE</v>
          </cell>
          <cell r="I15">
            <v>386</v>
          </cell>
          <cell r="J15" t="str">
            <v>IE</v>
          </cell>
          <cell r="K15" t="str">
            <v>Inspecteur Expert</v>
          </cell>
          <cell r="L15">
            <v>105</v>
          </cell>
          <cell r="M15" t="str">
            <v>M.</v>
          </cell>
          <cell r="N15" t="str">
            <v>KLIMENKO</v>
          </cell>
          <cell r="O15" t="str">
            <v>PATRICE</v>
          </cell>
          <cell r="P15" t="str">
            <v>28 RUE DE LA BIGAUDEL</v>
          </cell>
          <cell r="S15">
            <v>80260</v>
          </cell>
          <cell r="T15" t="str">
            <v>RUBEMPRE</v>
          </cell>
          <cell r="V15">
            <v>617105723</v>
          </cell>
          <cell r="W15" t="str">
            <v>PATRICE.KLIMENKO@GENERALI.COM</v>
          </cell>
        </row>
        <row r="16">
          <cell r="B16">
            <v>155191</v>
          </cell>
          <cell r="C16">
            <v>19880701</v>
          </cell>
          <cell r="E16" t="str">
            <v>GPA</v>
          </cell>
          <cell r="F16" t="str">
            <v>COMMERCIALE</v>
          </cell>
          <cell r="G16" t="str">
            <v>REGION ILE DE FRANCE NORD EST</v>
          </cell>
          <cell r="H16" t="str">
            <v>OD MOSELLE - MEURTHE ET MOSELLE</v>
          </cell>
          <cell r="I16">
            <v>370</v>
          </cell>
          <cell r="J16" t="str">
            <v>CC.E</v>
          </cell>
          <cell r="K16" t="str">
            <v>Conseiller Commercial Expert</v>
          </cell>
          <cell r="L16">
            <v>105</v>
          </cell>
          <cell r="M16" t="str">
            <v>M.</v>
          </cell>
          <cell r="N16" t="str">
            <v>CUNY</v>
          </cell>
          <cell r="O16" t="str">
            <v>JOEL</v>
          </cell>
          <cell r="P16" t="str">
            <v>7 RUE DES VERGERS</v>
          </cell>
          <cell r="S16">
            <v>57420</v>
          </cell>
          <cell r="T16" t="str">
            <v>POMMERIEUX</v>
          </cell>
          <cell r="V16">
            <v>670174667</v>
          </cell>
          <cell r="W16" t="str">
            <v>JOEL.CUNY@GENERALI.COM</v>
          </cell>
        </row>
        <row r="17">
          <cell r="B17">
            <v>155992</v>
          </cell>
          <cell r="C17">
            <v>19860801</v>
          </cell>
          <cell r="E17" t="str">
            <v>GPA</v>
          </cell>
          <cell r="F17" t="str">
            <v>COMMERCIALE</v>
          </cell>
          <cell r="G17" t="str">
            <v>POLE PILOTAGE DU RESEAU COMMERCIAL</v>
          </cell>
          <cell r="H17" t="str">
            <v>CELLULE RECRUTEMENT</v>
          </cell>
          <cell r="I17">
            <v>104</v>
          </cell>
          <cell r="J17" t="str">
            <v>IDD</v>
          </cell>
          <cell r="K17" t="str">
            <v>Inspecteur Délégué au Développement</v>
          </cell>
          <cell r="L17">
            <v>0</v>
          </cell>
          <cell r="M17" t="str">
            <v>M.</v>
          </cell>
          <cell r="N17" t="str">
            <v>TARRICONE</v>
          </cell>
          <cell r="O17" t="str">
            <v>PAOLO</v>
          </cell>
          <cell r="P17" t="str">
            <v>11 - 17 AVENUE FRANCOIS MITTERAND</v>
          </cell>
          <cell r="S17">
            <v>93200</v>
          </cell>
          <cell r="T17" t="str">
            <v>SAINT DENIS</v>
          </cell>
          <cell r="V17">
            <v>698643946</v>
          </cell>
          <cell r="W17" t="str">
            <v>PAOLO.TARRICONE@GENERALI.COM</v>
          </cell>
        </row>
        <row r="18">
          <cell r="B18">
            <v>156298</v>
          </cell>
          <cell r="C18">
            <v>19861001</v>
          </cell>
          <cell r="E18" t="str">
            <v>GPA</v>
          </cell>
          <cell r="F18" t="str">
            <v>COMMERCIALE</v>
          </cell>
          <cell r="G18" t="str">
            <v>REGION GRAND EST</v>
          </cell>
          <cell r="H18" t="str">
            <v>OD PUY DE DOME - LOIRE - HAUTE LOIRE</v>
          </cell>
          <cell r="I18">
            <v>370</v>
          </cell>
          <cell r="J18" t="str">
            <v>CC.E</v>
          </cell>
          <cell r="K18" t="str">
            <v>Conseiller Commercial Expert</v>
          </cell>
          <cell r="L18">
            <v>105</v>
          </cell>
          <cell r="M18" t="str">
            <v>M.</v>
          </cell>
          <cell r="N18" t="str">
            <v>TOSONI</v>
          </cell>
          <cell r="O18" t="str">
            <v>PATRICK</v>
          </cell>
          <cell r="P18" t="str">
            <v>18 BIS RUE DE LA BOUSSADET</v>
          </cell>
          <cell r="S18">
            <v>63118</v>
          </cell>
          <cell r="T18" t="str">
            <v>CEBAZAT</v>
          </cell>
          <cell r="V18">
            <v>615744321</v>
          </cell>
          <cell r="W18" t="str">
            <v>PATRICK.TOSONI@GENERALI.COM</v>
          </cell>
        </row>
        <row r="19">
          <cell r="B19">
            <v>156632</v>
          </cell>
          <cell r="C19">
            <v>19980601</v>
          </cell>
          <cell r="E19" t="str">
            <v>GPA</v>
          </cell>
          <cell r="F19" t="str">
            <v>COMMERCIALE</v>
          </cell>
          <cell r="G19" t="str">
            <v>REGION ILE DE FRANCE NORD EST</v>
          </cell>
          <cell r="H19" t="str">
            <v>OD NORD LITTORAL</v>
          </cell>
          <cell r="I19">
            <v>200</v>
          </cell>
          <cell r="J19" t="str">
            <v>IMP</v>
          </cell>
          <cell r="K19" t="str">
            <v>Inspecteur Manager Performance</v>
          </cell>
          <cell r="L19">
            <v>104</v>
          </cell>
          <cell r="M19" t="str">
            <v>M.</v>
          </cell>
          <cell r="N19" t="str">
            <v>TALON</v>
          </cell>
          <cell r="O19" t="str">
            <v>CHRISTIAN</v>
          </cell>
          <cell r="P19" t="str">
            <v>49 LE COLOMBIER</v>
          </cell>
          <cell r="S19">
            <v>62250</v>
          </cell>
          <cell r="T19" t="str">
            <v>AUDEMBERT</v>
          </cell>
          <cell r="V19">
            <v>670361413</v>
          </cell>
          <cell r="W19" t="str">
            <v>CHRISTIAN.TALON@GENERALI.COM</v>
          </cell>
        </row>
        <row r="20">
          <cell r="B20">
            <v>157077</v>
          </cell>
          <cell r="C20">
            <v>20060101</v>
          </cell>
          <cell r="E20" t="str">
            <v>GPA</v>
          </cell>
          <cell r="F20" t="str">
            <v>COMMERCIALE</v>
          </cell>
          <cell r="G20" t="str">
            <v>SUPPORT COMMERCIAL</v>
          </cell>
          <cell r="I20">
            <v>18</v>
          </cell>
          <cell r="J20" t="str">
            <v>DRC</v>
          </cell>
          <cell r="K20" t="str">
            <v>Directeur du Reseau Commercial</v>
          </cell>
          <cell r="M20" t="str">
            <v>M.</v>
          </cell>
          <cell r="N20" t="str">
            <v>LEMERCIER</v>
          </cell>
          <cell r="O20" t="str">
            <v>ERIC</v>
          </cell>
          <cell r="P20" t="str">
            <v>11 - 17 AV FRANCOIS MITTERRAND</v>
          </cell>
          <cell r="S20">
            <v>93200</v>
          </cell>
          <cell r="T20" t="str">
            <v>ST DENIS</v>
          </cell>
          <cell r="V20">
            <v>670270729</v>
          </cell>
          <cell r="W20" t="str">
            <v>ERIC.LEMERCIER@GENERALI.COM</v>
          </cell>
        </row>
        <row r="21">
          <cell r="B21">
            <v>157759</v>
          </cell>
          <cell r="C21">
            <v>19870501</v>
          </cell>
          <cell r="E21" t="str">
            <v>GPA</v>
          </cell>
          <cell r="F21" t="str">
            <v>COMMERCIALE</v>
          </cell>
          <cell r="G21" t="str">
            <v>REGION GRAND EST</v>
          </cell>
          <cell r="H21" t="str">
            <v>OD ALLIER-SAONE &amp; LOIRE-NIEVRE-COTE D'OR</v>
          </cell>
          <cell r="I21">
            <v>200</v>
          </cell>
          <cell r="J21" t="str">
            <v>IMP</v>
          </cell>
          <cell r="K21" t="str">
            <v>Inspecteur Manager Performance</v>
          </cell>
          <cell r="L21">
            <v>104</v>
          </cell>
          <cell r="M21" t="str">
            <v>M.</v>
          </cell>
          <cell r="N21" t="str">
            <v>DESBROSSE</v>
          </cell>
          <cell r="O21" t="str">
            <v>LUC</v>
          </cell>
          <cell r="P21" t="str">
            <v>10 RUE BASSE</v>
          </cell>
          <cell r="S21">
            <v>21120</v>
          </cell>
          <cell r="T21" t="str">
            <v>CHAIGNAY</v>
          </cell>
          <cell r="V21">
            <v>626078123</v>
          </cell>
          <cell r="W21" t="str">
            <v>LUC.DESBROSSE@GENERALI.COM</v>
          </cell>
        </row>
        <row r="22">
          <cell r="B22">
            <v>158005</v>
          </cell>
          <cell r="C22">
            <v>19870601</v>
          </cell>
          <cell r="E22" t="str">
            <v>GPA</v>
          </cell>
          <cell r="F22" t="str">
            <v>COMMERCIALE</v>
          </cell>
          <cell r="G22" t="str">
            <v>REGION GRAND EST</v>
          </cell>
          <cell r="H22" t="str">
            <v>OD VAR - BOUCHES DU RHONE</v>
          </cell>
          <cell r="I22">
            <v>386</v>
          </cell>
          <cell r="J22" t="str">
            <v>IE</v>
          </cell>
          <cell r="K22" t="str">
            <v>Inspecteur Expert</v>
          </cell>
          <cell r="L22">
            <v>105</v>
          </cell>
          <cell r="M22" t="str">
            <v>M.</v>
          </cell>
          <cell r="N22" t="str">
            <v>MARZI</v>
          </cell>
          <cell r="O22" t="str">
            <v>THIERRY</v>
          </cell>
          <cell r="P22" t="str">
            <v>179 ALLEE DU PHOENIX</v>
          </cell>
          <cell r="Q22" t="str">
            <v>RES DE L OREE DU PARC</v>
          </cell>
          <cell r="S22">
            <v>83600</v>
          </cell>
          <cell r="T22" t="str">
            <v>FREJUS</v>
          </cell>
          <cell r="U22" t="str">
            <v>RES DE L OREE DU PARC</v>
          </cell>
          <cell r="V22">
            <v>619266032</v>
          </cell>
          <cell r="W22" t="str">
            <v>THIERRY.MARZI@GENERALI.COM</v>
          </cell>
        </row>
        <row r="23">
          <cell r="B23">
            <v>158196</v>
          </cell>
          <cell r="C23">
            <v>19990101</v>
          </cell>
          <cell r="E23" t="str">
            <v>GPA</v>
          </cell>
          <cell r="F23" t="str">
            <v>COMMERCIALE</v>
          </cell>
          <cell r="G23" t="str">
            <v>REGION GRAND OUEST</v>
          </cell>
          <cell r="H23" t="str">
            <v>OD GIRONDE - DORDOGNE</v>
          </cell>
          <cell r="I23">
            <v>440</v>
          </cell>
          <cell r="J23" t="str">
            <v>CCT</v>
          </cell>
          <cell r="K23" t="str">
            <v>Conseiller Commercial Titulaire</v>
          </cell>
          <cell r="L23">
            <v>105</v>
          </cell>
          <cell r="M23" t="str">
            <v>M.</v>
          </cell>
          <cell r="N23" t="str">
            <v>CAILLAUD</v>
          </cell>
          <cell r="O23" t="str">
            <v>JACKY</v>
          </cell>
          <cell r="P23" t="str">
            <v>11 RUE DES PORTES DE L OCEAN</v>
          </cell>
          <cell r="S23">
            <v>33950</v>
          </cell>
          <cell r="T23" t="str">
            <v>LEGE CAP FERRET</v>
          </cell>
          <cell r="V23">
            <v>646827057</v>
          </cell>
          <cell r="W23" t="str">
            <v>JACKY.CAILLAUD@GENERALI.COM</v>
          </cell>
        </row>
        <row r="24">
          <cell r="B24">
            <v>158441</v>
          </cell>
          <cell r="C24">
            <v>19870901</v>
          </cell>
          <cell r="E24" t="str">
            <v>GPA</v>
          </cell>
          <cell r="F24" t="str">
            <v>COMMERCIALE</v>
          </cell>
          <cell r="G24" t="str">
            <v>REGION ILE DE FRANCE NORD EST</v>
          </cell>
          <cell r="H24" t="str">
            <v>OD NORD ARTOIS</v>
          </cell>
          <cell r="I24">
            <v>386</v>
          </cell>
          <cell r="J24" t="str">
            <v>IE</v>
          </cell>
          <cell r="K24" t="str">
            <v>Inspecteur Expert</v>
          </cell>
          <cell r="L24">
            <v>105</v>
          </cell>
          <cell r="M24" t="str">
            <v>M.</v>
          </cell>
          <cell r="N24" t="str">
            <v>LANVIN</v>
          </cell>
          <cell r="O24" t="str">
            <v>BRUNO</v>
          </cell>
          <cell r="P24" t="str">
            <v>19 RUE DES COURLIS</v>
          </cell>
          <cell r="S24">
            <v>62223</v>
          </cell>
          <cell r="T24" t="str">
            <v>ANZIN ST AUBIN</v>
          </cell>
          <cell r="V24">
            <v>686863656</v>
          </cell>
          <cell r="W24" t="str">
            <v>BRUNO.LANVIN@GENERALI.COM</v>
          </cell>
        </row>
        <row r="25">
          <cell r="B25">
            <v>159732</v>
          </cell>
          <cell r="C25">
            <v>19880501</v>
          </cell>
          <cell r="E25" t="str">
            <v>GPA</v>
          </cell>
          <cell r="F25" t="str">
            <v>COMMERCIALE</v>
          </cell>
          <cell r="G25" t="str">
            <v>REGION GRAND EST</v>
          </cell>
          <cell r="H25" t="str">
            <v>OD PUY DE DOME - LOIRE - HAUTE LOIRE</v>
          </cell>
          <cell r="I25">
            <v>440</v>
          </cell>
          <cell r="J25" t="str">
            <v>CCT</v>
          </cell>
          <cell r="K25" t="str">
            <v>Conseiller Commercial Titulaire</v>
          </cell>
          <cell r="L25">
            <v>105</v>
          </cell>
          <cell r="M25" t="str">
            <v>M.</v>
          </cell>
          <cell r="N25" t="str">
            <v>FARYNIARZ</v>
          </cell>
          <cell r="O25" t="str">
            <v>BORIS</v>
          </cell>
          <cell r="P25" t="str">
            <v>33 RUE DE LA REPUBLIQUE</v>
          </cell>
          <cell r="S25">
            <v>42270</v>
          </cell>
          <cell r="T25" t="str">
            <v>ST PRIEST EN JAREZ</v>
          </cell>
          <cell r="V25">
            <v>779555746</v>
          </cell>
          <cell r="W25" t="str">
            <v>BORIS.FARYNIARZ@GENERALI.COM</v>
          </cell>
        </row>
        <row r="26">
          <cell r="B26">
            <v>160058</v>
          </cell>
          <cell r="C26">
            <v>20040901</v>
          </cell>
          <cell r="E26" t="str">
            <v>GPA</v>
          </cell>
          <cell r="F26" t="str">
            <v>COMMERCIALE</v>
          </cell>
          <cell r="G26" t="str">
            <v>REGION GRAND OUEST</v>
          </cell>
          <cell r="H26" t="str">
            <v>OD SARTHE - MAINE ET LOIRE</v>
          </cell>
          <cell r="I26">
            <v>386</v>
          </cell>
          <cell r="J26" t="str">
            <v>IE</v>
          </cell>
          <cell r="K26" t="str">
            <v>Inspecteur Expert</v>
          </cell>
          <cell r="L26">
            <v>105</v>
          </cell>
          <cell r="M26" t="str">
            <v>M.</v>
          </cell>
          <cell r="N26" t="str">
            <v>BROSSARD</v>
          </cell>
          <cell r="O26" t="str">
            <v>GILLES</v>
          </cell>
          <cell r="P26" t="str">
            <v>2028 ROUTE DE ST MICHEL</v>
          </cell>
          <cell r="S26">
            <v>72190</v>
          </cell>
          <cell r="T26" t="str">
            <v>SARGE LES LE MANS</v>
          </cell>
          <cell r="V26">
            <v>684191828</v>
          </cell>
          <cell r="W26" t="str">
            <v>GILLES.BROSSARD@GENERALI.COM</v>
          </cell>
        </row>
        <row r="27">
          <cell r="B27">
            <v>160082</v>
          </cell>
          <cell r="C27">
            <v>19880501</v>
          </cell>
          <cell r="E27" t="str">
            <v>GPA</v>
          </cell>
          <cell r="F27" t="str">
            <v>COMMERCIALE</v>
          </cell>
          <cell r="G27" t="str">
            <v>REGION GRAND EST</v>
          </cell>
          <cell r="H27" t="str">
            <v>OD ALLIER-SAONE &amp; LOIRE-NIEVRE-COTE D'OR</v>
          </cell>
          <cell r="I27">
            <v>442</v>
          </cell>
          <cell r="J27" t="str">
            <v>CCTSM</v>
          </cell>
          <cell r="K27" t="str">
            <v>Conseiller Commercial Tit. Stagiaire Moniteur</v>
          </cell>
          <cell r="L27">
            <v>105</v>
          </cell>
          <cell r="M27" t="str">
            <v>M.</v>
          </cell>
          <cell r="N27" t="str">
            <v>GRIMALDI</v>
          </cell>
          <cell r="O27" t="str">
            <v>BERNARD</v>
          </cell>
          <cell r="P27" t="str">
            <v>9 RUE DES RYOTIS</v>
          </cell>
          <cell r="S27">
            <v>71380</v>
          </cell>
          <cell r="T27" t="str">
            <v>ST MARCEL</v>
          </cell>
          <cell r="V27">
            <v>621413116</v>
          </cell>
          <cell r="W27" t="str">
            <v>BERNARD.GRIMALDI@GENERALI.COM</v>
          </cell>
        </row>
        <row r="28">
          <cell r="B28">
            <v>160103</v>
          </cell>
          <cell r="C28">
            <v>19880501</v>
          </cell>
          <cell r="E28" t="str">
            <v>GPA</v>
          </cell>
          <cell r="F28" t="str">
            <v>COMMERCIALE</v>
          </cell>
          <cell r="G28" t="str">
            <v>REGION ILE DE FRANCE NORD EST</v>
          </cell>
          <cell r="H28" t="str">
            <v>OD SOMME - OISE - AISNE</v>
          </cell>
          <cell r="I28">
            <v>440</v>
          </cell>
          <cell r="J28" t="str">
            <v>CCT</v>
          </cell>
          <cell r="K28" t="str">
            <v>Conseiller Commercial Titulaire</v>
          </cell>
          <cell r="L28">
            <v>105</v>
          </cell>
          <cell r="M28" t="str">
            <v>M.</v>
          </cell>
          <cell r="N28" t="str">
            <v>DELAHAYE</v>
          </cell>
          <cell r="O28" t="str">
            <v>CHRISTOPHE</v>
          </cell>
          <cell r="P28" t="str">
            <v>2 RUE VERTE</v>
          </cell>
          <cell r="S28">
            <v>80240</v>
          </cell>
          <cell r="T28" t="str">
            <v>ROISEL</v>
          </cell>
          <cell r="V28">
            <v>617105630</v>
          </cell>
          <cell r="W28" t="str">
            <v>CHRISTOPHE.DELAHAYE@GENERALI.COM</v>
          </cell>
        </row>
        <row r="29">
          <cell r="B29">
            <v>160299</v>
          </cell>
          <cell r="C29">
            <v>19880601</v>
          </cell>
          <cell r="E29" t="str">
            <v>GPA</v>
          </cell>
          <cell r="F29" t="str">
            <v>COMMERCIALE</v>
          </cell>
          <cell r="G29" t="str">
            <v>REGION GRAND EST</v>
          </cell>
          <cell r="H29" t="str">
            <v>OD VAUCLUSE - DROME - ARDECHE - GARD</v>
          </cell>
          <cell r="I29">
            <v>370</v>
          </cell>
          <cell r="J29" t="str">
            <v>CC.E</v>
          </cell>
          <cell r="K29" t="str">
            <v>Conseiller Commercial Expert</v>
          </cell>
          <cell r="L29">
            <v>105</v>
          </cell>
          <cell r="M29" t="str">
            <v>M.</v>
          </cell>
          <cell r="N29" t="str">
            <v>MARTIN</v>
          </cell>
          <cell r="O29" t="str">
            <v>PASCAL</v>
          </cell>
          <cell r="P29" t="str">
            <v>83 IMPASSE DE PROVENCE</v>
          </cell>
          <cell r="S29">
            <v>84420</v>
          </cell>
          <cell r="T29" t="str">
            <v>PIOLENC</v>
          </cell>
          <cell r="V29">
            <v>614364411</v>
          </cell>
          <cell r="W29" t="str">
            <v>PASCAL.MARTIN@GENERALI.COM</v>
          </cell>
        </row>
        <row r="30">
          <cell r="B30">
            <v>160628</v>
          </cell>
          <cell r="C30">
            <v>19880901</v>
          </cell>
          <cell r="E30" t="str">
            <v>GPA</v>
          </cell>
          <cell r="F30" t="str">
            <v>COMMERCIALE</v>
          </cell>
          <cell r="G30" t="str">
            <v>REGION GRAND OUEST</v>
          </cell>
          <cell r="H30" t="str">
            <v>OD GIRONDE - DORDOGNE</v>
          </cell>
          <cell r="I30">
            <v>440</v>
          </cell>
          <cell r="J30" t="str">
            <v>CCT</v>
          </cell>
          <cell r="K30" t="str">
            <v>Conseiller Commercial Titulaire</v>
          </cell>
          <cell r="L30">
            <v>105</v>
          </cell>
          <cell r="M30" t="str">
            <v>M.</v>
          </cell>
          <cell r="N30" t="str">
            <v>MIRAMBEAU</v>
          </cell>
          <cell r="O30" t="str">
            <v>DANIEL</v>
          </cell>
          <cell r="P30" t="str">
            <v>60 RUE DE CASTILLON</v>
          </cell>
          <cell r="S30">
            <v>33110</v>
          </cell>
          <cell r="T30" t="str">
            <v>LE BOUSCAT</v>
          </cell>
          <cell r="V30">
            <v>646827144</v>
          </cell>
          <cell r="W30" t="str">
            <v>DANIEL.MIRAMBEAU@GENERALI.COM</v>
          </cell>
        </row>
        <row r="31">
          <cell r="B31">
            <v>160652</v>
          </cell>
          <cell r="C31">
            <v>19880901</v>
          </cell>
          <cell r="E31" t="str">
            <v>GPA</v>
          </cell>
          <cell r="F31" t="str">
            <v>COMMERCIALE</v>
          </cell>
          <cell r="G31" t="str">
            <v>REGION GRAND OUEST</v>
          </cell>
          <cell r="H31" t="str">
            <v>OD CHARENTES-VIENNES-DEUX SEVRES</v>
          </cell>
          <cell r="I31">
            <v>440</v>
          </cell>
          <cell r="J31" t="str">
            <v>CCT</v>
          </cell>
          <cell r="K31" t="str">
            <v>Conseiller Commercial Titulaire</v>
          </cell>
          <cell r="L31">
            <v>105</v>
          </cell>
          <cell r="M31" t="str">
            <v>M.</v>
          </cell>
          <cell r="N31" t="str">
            <v>PHILIPPON</v>
          </cell>
          <cell r="O31" t="str">
            <v>THIERRY</v>
          </cell>
          <cell r="P31" t="str">
            <v>12 RUE SAINT JEAN</v>
          </cell>
          <cell r="S31">
            <v>17170</v>
          </cell>
          <cell r="T31" t="str">
            <v>ST JEAN DE LIVERSAY</v>
          </cell>
          <cell r="V31">
            <v>603954696</v>
          </cell>
          <cell r="W31" t="str">
            <v>THIERRY.PHILIPPON@GENERALI.COM</v>
          </cell>
        </row>
        <row r="32">
          <cell r="B32">
            <v>161125</v>
          </cell>
          <cell r="C32">
            <v>19901001</v>
          </cell>
          <cell r="E32" t="str">
            <v>GPA</v>
          </cell>
          <cell r="F32" t="str">
            <v>COMMERCIALE</v>
          </cell>
          <cell r="G32" t="str">
            <v>REGION GRAND EST</v>
          </cell>
          <cell r="H32" t="str">
            <v>OD PUY DE DOME - LOIRE - HAUTE LOIRE</v>
          </cell>
          <cell r="I32">
            <v>386</v>
          </cell>
          <cell r="J32" t="str">
            <v>IE</v>
          </cell>
          <cell r="K32" t="str">
            <v>Inspecteur Expert</v>
          </cell>
          <cell r="L32">
            <v>105</v>
          </cell>
          <cell r="M32" t="str">
            <v>M.</v>
          </cell>
          <cell r="N32" t="str">
            <v>TARRICONE</v>
          </cell>
          <cell r="O32" t="str">
            <v>DOMENICO</v>
          </cell>
          <cell r="P32" t="str">
            <v>5 ALLEE DES CAPUCINES</v>
          </cell>
          <cell r="S32">
            <v>42340</v>
          </cell>
          <cell r="T32" t="str">
            <v>VEAUCHE</v>
          </cell>
          <cell r="V32">
            <v>629813039</v>
          </cell>
          <cell r="W32" t="str">
            <v>DOMENICO.TARRICONE@GENERALI.COM</v>
          </cell>
        </row>
        <row r="33">
          <cell r="B33">
            <v>161288</v>
          </cell>
          <cell r="C33">
            <v>19890201</v>
          </cell>
          <cell r="E33" t="str">
            <v>GPA</v>
          </cell>
          <cell r="F33" t="str">
            <v>COMMERCIALE</v>
          </cell>
          <cell r="G33" t="str">
            <v>REGION GRAND OUEST</v>
          </cell>
          <cell r="H33" t="str">
            <v>OD LOIRE ATLANTIQUE - VENDEE</v>
          </cell>
          <cell r="I33">
            <v>370</v>
          </cell>
          <cell r="J33" t="str">
            <v>CC.E</v>
          </cell>
          <cell r="K33" t="str">
            <v>Conseiller Commercial Expert</v>
          </cell>
          <cell r="L33">
            <v>105</v>
          </cell>
          <cell r="M33" t="str">
            <v>Mme</v>
          </cell>
          <cell r="N33" t="str">
            <v>LE SOMMER</v>
          </cell>
          <cell r="O33" t="str">
            <v>LAURENCE</v>
          </cell>
          <cell r="P33" t="str">
            <v>LE PARELLAIS</v>
          </cell>
          <cell r="S33">
            <v>44240</v>
          </cell>
          <cell r="T33" t="str">
            <v>LA CHAPELLE SUR ERDRE</v>
          </cell>
          <cell r="V33">
            <v>626512658</v>
          </cell>
          <cell r="W33" t="str">
            <v>LAURENCE.LESOMMER@GENERALI.COM</v>
          </cell>
        </row>
        <row r="34">
          <cell r="B34">
            <v>161430</v>
          </cell>
          <cell r="C34">
            <v>19931001</v>
          </cell>
          <cell r="E34" t="str">
            <v>GPA</v>
          </cell>
          <cell r="F34" t="str">
            <v>COMMERCIALE</v>
          </cell>
          <cell r="G34" t="str">
            <v>REGION GRAND OUEST</v>
          </cell>
          <cell r="H34" t="str">
            <v>OD LOT-TARN-TARN ET GARONNE-HTE GARONNE</v>
          </cell>
          <cell r="I34">
            <v>855</v>
          </cell>
          <cell r="J34" t="str">
            <v>AD</v>
          </cell>
          <cell r="K34" t="str">
            <v>Assistant Division</v>
          </cell>
          <cell r="M34" t="str">
            <v>Mme</v>
          </cell>
          <cell r="N34" t="str">
            <v>LE MEUR</v>
          </cell>
          <cell r="O34" t="str">
            <v>SABINE</v>
          </cell>
          <cell r="P34" t="str">
            <v>9 RUE MICHEL LABROUSSE</v>
          </cell>
          <cell r="Q34" t="str">
            <v>GENERALI PARK AVENUE BERRYL 2</v>
          </cell>
          <cell r="S34">
            <v>31100</v>
          </cell>
          <cell r="T34" t="str">
            <v>TOULOUSE</v>
          </cell>
          <cell r="U34" t="str">
            <v>GENERALI PARK AVENUE BERRYL 2</v>
          </cell>
          <cell r="W34" t="str">
            <v>SABINE.LEMEUR@GENERALI.COM</v>
          </cell>
        </row>
        <row r="35">
          <cell r="B35">
            <v>161481</v>
          </cell>
          <cell r="C35">
            <v>20061201</v>
          </cell>
          <cell r="E35" t="str">
            <v>GPA</v>
          </cell>
          <cell r="F35" t="str">
            <v>COMMERCIALE</v>
          </cell>
          <cell r="G35" t="str">
            <v>REGION GRAND EST</v>
          </cell>
          <cell r="H35" t="str">
            <v>OD BOUCHES DU RHONE</v>
          </cell>
          <cell r="I35">
            <v>440</v>
          </cell>
          <cell r="J35" t="str">
            <v>CCT</v>
          </cell>
          <cell r="K35" t="str">
            <v>Conseiller Commercial Titulaire</v>
          </cell>
          <cell r="L35">
            <v>105</v>
          </cell>
          <cell r="M35" t="str">
            <v>Mme</v>
          </cell>
          <cell r="N35" t="str">
            <v>SANTOS</v>
          </cell>
          <cell r="O35" t="str">
            <v>HELENE</v>
          </cell>
          <cell r="P35" t="str">
            <v>18 RUE FERNAND CHABOT</v>
          </cell>
          <cell r="Q35" t="str">
            <v>LES OLIVES</v>
          </cell>
          <cell r="S35">
            <v>13013</v>
          </cell>
          <cell r="T35" t="str">
            <v>MARSEILLE</v>
          </cell>
          <cell r="U35" t="str">
            <v>LES OLIVES</v>
          </cell>
          <cell r="V35">
            <v>667901860</v>
          </cell>
          <cell r="W35" t="str">
            <v>HELENE.SANTOS@GENERALI.COM</v>
          </cell>
        </row>
        <row r="36">
          <cell r="B36">
            <v>162078</v>
          </cell>
          <cell r="C36">
            <v>19891201</v>
          </cell>
          <cell r="E36" t="str">
            <v>GPA</v>
          </cell>
          <cell r="F36" t="str">
            <v>COMMERCIALE</v>
          </cell>
          <cell r="G36" t="str">
            <v>REGION GRAND OUEST</v>
          </cell>
          <cell r="H36" t="str">
            <v>OD LANDES-PYRENEES-GERS-HTE GARONNE SUD</v>
          </cell>
          <cell r="I36">
            <v>200</v>
          </cell>
          <cell r="J36" t="str">
            <v>IMP</v>
          </cell>
          <cell r="K36" t="str">
            <v>Inspecteur Manager Performance</v>
          </cell>
          <cell r="L36">
            <v>104</v>
          </cell>
          <cell r="M36" t="str">
            <v>M.</v>
          </cell>
          <cell r="N36" t="str">
            <v>VIGNERES</v>
          </cell>
          <cell r="O36" t="str">
            <v>JEAN-MICHEL</v>
          </cell>
          <cell r="P36" t="str">
            <v>SAUCEDE</v>
          </cell>
          <cell r="S36">
            <v>31480</v>
          </cell>
          <cell r="T36" t="str">
            <v>LE GRES</v>
          </cell>
          <cell r="V36">
            <v>646313950</v>
          </cell>
          <cell r="W36" t="str">
            <v>JEAN-MICHEL.VIGNERES@GENERALI.COM</v>
          </cell>
        </row>
        <row r="37">
          <cell r="B37">
            <v>162394</v>
          </cell>
          <cell r="C37">
            <v>19891101</v>
          </cell>
          <cell r="E37" t="str">
            <v>GPA</v>
          </cell>
          <cell r="F37" t="str">
            <v>COMMERCIALE</v>
          </cell>
          <cell r="G37" t="str">
            <v>REGION GRAND OUEST</v>
          </cell>
          <cell r="H37" t="str">
            <v>OD LOT-TARN-TARN ET GARONNE-HTE GARONNE</v>
          </cell>
          <cell r="I37">
            <v>386</v>
          </cell>
          <cell r="J37" t="str">
            <v>IE</v>
          </cell>
          <cell r="K37" t="str">
            <v>Inspecteur Expert</v>
          </cell>
          <cell r="L37">
            <v>105</v>
          </cell>
          <cell r="M37" t="str">
            <v>M.</v>
          </cell>
          <cell r="N37" t="str">
            <v>BRETON</v>
          </cell>
          <cell r="O37" t="str">
            <v>DIDIER</v>
          </cell>
          <cell r="P37" t="str">
            <v>2 IMPASSE DES COLIBRIS</v>
          </cell>
          <cell r="S37">
            <v>82290</v>
          </cell>
          <cell r="T37" t="str">
            <v>LA VILLE DIEU DU TEMPLE</v>
          </cell>
          <cell r="V37">
            <v>660934495</v>
          </cell>
          <cell r="W37" t="str">
            <v>DIDIER.BRETON@GENERALI.COM</v>
          </cell>
        </row>
        <row r="38">
          <cell r="B38">
            <v>163397</v>
          </cell>
          <cell r="C38">
            <v>20050201</v>
          </cell>
          <cell r="E38" t="str">
            <v>GPA</v>
          </cell>
          <cell r="F38" t="str">
            <v>COMMERCIALE</v>
          </cell>
          <cell r="G38" t="str">
            <v>REGION GRAND EST</v>
          </cell>
          <cell r="H38" t="str">
            <v>OD AVEYRON-HERAULT-AUDE-PYRENEES ORIENT.</v>
          </cell>
          <cell r="I38">
            <v>100</v>
          </cell>
          <cell r="J38" t="str">
            <v>IMD</v>
          </cell>
          <cell r="K38" t="str">
            <v>Inspecteur Manager Developpement</v>
          </cell>
          <cell r="L38">
            <v>103</v>
          </cell>
          <cell r="M38" t="str">
            <v>M.</v>
          </cell>
          <cell r="N38" t="str">
            <v>ZENOU</v>
          </cell>
          <cell r="O38" t="str">
            <v>FRANCK</v>
          </cell>
          <cell r="P38" t="str">
            <v>159 RUE DE THOR</v>
          </cell>
          <cell r="Q38" t="str">
            <v>GENERALI PARK EUREKA</v>
          </cell>
          <cell r="S38">
            <v>34000</v>
          </cell>
          <cell r="T38" t="str">
            <v>MONTPELLIER</v>
          </cell>
          <cell r="U38" t="str">
            <v>GENERALI PARK EUREKA</v>
          </cell>
          <cell r="V38">
            <v>699547846</v>
          </cell>
          <cell r="W38" t="str">
            <v>FRANCK.ZENOU@GENERALI.COM</v>
          </cell>
        </row>
        <row r="39">
          <cell r="B39">
            <v>163460</v>
          </cell>
          <cell r="C39">
            <v>19891001</v>
          </cell>
          <cell r="E39" t="str">
            <v>GPA</v>
          </cell>
          <cell r="F39" t="str">
            <v>COMMERCIALE</v>
          </cell>
          <cell r="G39" t="str">
            <v>REGION ILE DE FRANCE NORD EST</v>
          </cell>
          <cell r="H39" t="str">
            <v>OD GRAND PARIS 75-92-93-94</v>
          </cell>
          <cell r="I39">
            <v>443</v>
          </cell>
          <cell r="J39" t="str">
            <v>CCT.S</v>
          </cell>
          <cell r="K39" t="str">
            <v>Conseiller Commercial Titulaire Sénior</v>
          </cell>
          <cell r="L39">
            <v>105</v>
          </cell>
          <cell r="M39" t="str">
            <v>M.</v>
          </cell>
          <cell r="N39" t="str">
            <v>ZANTOUT</v>
          </cell>
          <cell r="O39" t="str">
            <v>BASSEM</v>
          </cell>
          <cell r="P39" t="str">
            <v>2 RUE DE LA RANGEE</v>
          </cell>
          <cell r="S39">
            <v>77940</v>
          </cell>
          <cell r="T39" t="str">
            <v>LA BROSSE MONTCEAUX</v>
          </cell>
          <cell r="V39">
            <v>619265918</v>
          </cell>
          <cell r="W39" t="str">
            <v>BASSEM.ZANTOUT@GENERALI.COM</v>
          </cell>
        </row>
        <row r="40">
          <cell r="B40">
            <v>163864</v>
          </cell>
          <cell r="C40">
            <v>19891101</v>
          </cell>
          <cell r="E40" t="str">
            <v>GPA</v>
          </cell>
          <cell r="F40" t="str">
            <v>COMMERCIALE</v>
          </cell>
          <cell r="G40" t="str">
            <v>REGION GRAND OUEST</v>
          </cell>
          <cell r="H40" t="str">
            <v>OD LANDES-PYRENEES-GERS-HTE GARONNE SUD</v>
          </cell>
          <cell r="I40">
            <v>386</v>
          </cell>
          <cell r="J40" t="str">
            <v>IE</v>
          </cell>
          <cell r="K40" t="str">
            <v>Inspecteur Expert</v>
          </cell>
          <cell r="L40">
            <v>105</v>
          </cell>
          <cell r="M40" t="str">
            <v>M.</v>
          </cell>
          <cell r="N40" t="str">
            <v>LACROUX</v>
          </cell>
          <cell r="O40" t="str">
            <v>JACQUES</v>
          </cell>
          <cell r="P40" t="str">
            <v>6 RUE DES CHEVREUILS</v>
          </cell>
          <cell r="S40">
            <v>40990</v>
          </cell>
          <cell r="T40" t="str">
            <v>ST PAUL LES DAX</v>
          </cell>
          <cell r="V40">
            <v>619265976</v>
          </cell>
          <cell r="W40" t="str">
            <v>JACQUES.LACROUX@GENERALI.COM</v>
          </cell>
        </row>
        <row r="41">
          <cell r="B41">
            <v>164211</v>
          </cell>
          <cell r="C41">
            <v>19900401</v>
          </cell>
          <cell r="E41" t="str">
            <v>GPA</v>
          </cell>
          <cell r="F41" t="str">
            <v>COMMERCIALE</v>
          </cell>
          <cell r="G41" t="str">
            <v>REGION GRAND EST</v>
          </cell>
          <cell r="H41" t="str">
            <v>OD VAUCLUSE - DROME - ARDECHE - GARD</v>
          </cell>
          <cell r="I41">
            <v>440</v>
          </cell>
          <cell r="J41" t="str">
            <v>CCT</v>
          </cell>
          <cell r="K41" t="str">
            <v>Conseiller Commercial Titulaire</v>
          </cell>
          <cell r="L41">
            <v>105</v>
          </cell>
          <cell r="M41" t="str">
            <v>M.</v>
          </cell>
          <cell r="N41" t="str">
            <v>JAFFUEL</v>
          </cell>
          <cell r="O41" t="str">
            <v>PATRICE</v>
          </cell>
          <cell r="P41" t="str">
            <v>116 RUE HENRI BARBUSSE</v>
          </cell>
          <cell r="Q41" t="str">
            <v>22 HAMEAU DES SOURCES</v>
          </cell>
          <cell r="S41">
            <v>84100</v>
          </cell>
          <cell r="T41" t="str">
            <v>ORANGE</v>
          </cell>
          <cell r="U41" t="str">
            <v>22 HAMEAU DES SOURCES</v>
          </cell>
          <cell r="V41">
            <v>615446754</v>
          </cell>
          <cell r="W41" t="str">
            <v>PATRICE.JAFFUEL@GENERALI.COM</v>
          </cell>
        </row>
        <row r="42">
          <cell r="B42">
            <v>164360</v>
          </cell>
          <cell r="C42">
            <v>19901101</v>
          </cell>
          <cell r="E42" t="str">
            <v>GPA</v>
          </cell>
          <cell r="F42" t="str">
            <v>COMMERCIALE</v>
          </cell>
          <cell r="G42" t="str">
            <v>REGION ILE DE FRANCE NORD EST</v>
          </cell>
          <cell r="I42">
            <v>38</v>
          </cell>
          <cell r="J42" t="str">
            <v>IEM</v>
          </cell>
          <cell r="K42" t="str">
            <v>Inspecteur en Mission</v>
          </cell>
          <cell r="L42">
            <v>0</v>
          </cell>
          <cell r="M42" t="str">
            <v>M.</v>
          </cell>
          <cell r="N42" t="str">
            <v>FLAHOU</v>
          </cell>
          <cell r="O42" t="str">
            <v>OLIVIER</v>
          </cell>
          <cell r="P42" t="str">
            <v>100 RUE D ESTAIRES</v>
          </cell>
          <cell r="Q42" t="str">
            <v>RESIDENCE DE LA COURONNE</v>
          </cell>
          <cell r="S42">
            <v>59232</v>
          </cell>
          <cell r="T42" t="str">
            <v>VIEUX BERQUIN</v>
          </cell>
          <cell r="U42" t="str">
            <v>RESIDENCE DE LA COURONNE</v>
          </cell>
          <cell r="V42">
            <v>615744058</v>
          </cell>
          <cell r="W42" t="str">
            <v>OLIVIER.FLAHOU@GENERALI.COM</v>
          </cell>
        </row>
        <row r="43">
          <cell r="B43">
            <v>164365</v>
          </cell>
          <cell r="C43">
            <v>20050501</v>
          </cell>
          <cell r="E43" t="str">
            <v>GPA</v>
          </cell>
          <cell r="F43" t="str">
            <v>COMMERCIALE</v>
          </cell>
          <cell r="G43" t="str">
            <v>REGION GRAND OUEST</v>
          </cell>
          <cell r="H43" t="str">
            <v>OD LOIRE ATLANTIQUE - VENDEE</v>
          </cell>
          <cell r="I43">
            <v>386</v>
          </cell>
          <cell r="J43" t="str">
            <v>IE</v>
          </cell>
          <cell r="K43" t="str">
            <v>Inspecteur Expert</v>
          </cell>
          <cell r="L43">
            <v>105</v>
          </cell>
          <cell r="M43" t="str">
            <v>Mme</v>
          </cell>
          <cell r="N43" t="str">
            <v>FLORIO</v>
          </cell>
          <cell r="O43" t="str">
            <v>PASCALE</v>
          </cell>
          <cell r="P43" t="str">
            <v>61 LA MAINGUAIS</v>
          </cell>
          <cell r="S43">
            <v>44260</v>
          </cell>
          <cell r="T43" t="str">
            <v>SAVENAY</v>
          </cell>
          <cell r="V43">
            <v>635434705</v>
          </cell>
          <cell r="W43" t="str">
            <v>PASCALE.FLORIO@GENERALI.COM</v>
          </cell>
        </row>
        <row r="44">
          <cell r="B44">
            <v>164862</v>
          </cell>
          <cell r="C44">
            <v>20010401</v>
          </cell>
          <cell r="E44" t="str">
            <v>GPA</v>
          </cell>
          <cell r="F44" t="str">
            <v>COMMERCIALE</v>
          </cell>
          <cell r="G44" t="str">
            <v>REGION ILE DE FRANCE NORD EST</v>
          </cell>
          <cell r="H44" t="str">
            <v>OD BAS RHIN - MOSELLE</v>
          </cell>
          <cell r="I44">
            <v>440</v>
          </cell>
          <cell r="J44" t="str">
            <v>CCT</v>
          </cell>
          <cell r="K44" t="str">
            <v>Conseiller Commercial Titulaire</v>
          </cell>
          <cell r="L44">
            <v>105</v>
          </cell>
          <cell r="M44" t="str">
            <v>M.</v>
          </cell>
          <cell r="N44" t="str">
            <v>MEYER</v>
          </cell>
          <cell r="O44" t="str">
            <v>PASCAL</v>
          </cell>
          <cell r="P44" t="str">
            <v>27 AVENUE DE L EUROP</v>
          </cell>
          <cell r="S44">
            <v>67170</v>
          </cell>
          <cell r="T44" t="str">
            <v>BRUMATH</v>
          </cell>
          <cell r="V44">
            <v>619703692</v>
          </cell>
          <cell r="W44" t="str">
            <v>PASCAL.MEYER@GENERALI.COM</v>
          </cell>
        </row>
        <row r="45">
          <cell r="B45">
            <v>165440</v>
          </cell>
          <cell r="C45">
            <v>19900801</v>
          </cell>
          <cell r="E45" t="str">
            <v>GPA</v>
          </cell>
          <cell r="F45" t="str">
            <v>COMMERCIALE</v>
          </cell>
          <cell r="G45" t="str">
            <v>REGION GRAND OUEST</v>
          </cell>
          <cell r="H45" t="str">
            <v>OD MANCHE - CALVADOS - ORNE - MAYENNE</v>
          </cell>
          <cell r="I45">
            <v>440</v>
          </cell>
          <cell r="J45" t="str">
            <v>CCT</v>
          </cell>
          <cell r="K45" t="str">
            <v>Conseiller Commercial Titulaire</v>
          </cell>
          <cell r="L45">
            <v>105</v>
          </cell>
          <cell r="M45" t="str">
            <v>M.</v>
          </cell>
          <cell r="N45" t="str">
            <v>HUCHET</v>
          </cell>
          <cell r="O45" t="str">
            <v>HERVE</v>
          </cell>
          <cell r="P45" t="str">
            <v>4 LE BOURG</v>
          </cell>
          <cell r="S45">
            <v>50690</v>
          </cell>
          <cell r="T45" t="str">
            <v>ST MARTIN LE GREARD</v>
          </cell>
          <cell r="V45">
            <v>613556030</v>
          </cell>
          <cell r="W45" t="str">
            <v>HERVE.HUCHET@GENERALI.COM</v>
          </cell>
        </row>
        <row r="46">
          <cell r="B46">
            <v>165473</v>
          </cell>
          <cell r="C46">
            <v>19900801</v>
          </cell>
          <cell r="E46" t="str">
            <v>GPA</v>
          </cell>
          <cell r="F46" t="str">
            <v>COMMERCIALE</v>
          </cell>
          <cell r="G46" t="str">
            <v>REGION GRAND OUEST</v>
          </cell>
          <cell r="H46" t="str">
            <v>OD CHARENTES-VIENNES-DEUX SEVRES</v>
          </cell>
          <cell r="I46">
            <v>386</v>
          </cell>
          <cell r="J46" t="str">
            <v>IE</v>
          </cell>
          <cell r="K46" t="str">
            <v>Inspecteur Expert</v>
          </cell>
          <cell r="L46">
            <v>105</v>
          </cell>
          <cell r="M46" t="str">
            <v>M.</v>
          </cell>
          <cell r="N46" t="str">
            <v>LAINE</v>
          </cell>
          <cell r="O46" t="str">
            <v>FRANCK</v>
          </cell>
          <cell r="P46" t="str">
            <v>3 IMPASSE DES VIOLETTES</v>
          </cell>
          <cell r="S46">
            <v>17250</v>
          </cell>
          <cell r="T46" t="str">
            <v>PLASSAY</v>
          </cell>
          <cell r="V46">
            <v>603954687</v>
          </cell>
          <cell r="W46" t="str">
            <v>FRANCK.LAINE@GENERALI.COM</v>
          </cell>
        </row>
        <row r="47">
          <cell r="B47">
            <v>165969</v>
          </cell>
          <cell r="C47">
            <v>19901201</v>
          </cell>
          <cell r="E47" t="str">
            <v>GPA</v>
          </cell>
          <cell r="F47" t="str">
            <v>COMMERCIALE</v>
          </cell>
          <cell r="G47" t="str">
            <v>REGION ILE DE FRANCE NORD EST</v>
          </cell>
          <cell r="H47" t="str">
            <v>OD NORD LITTORAL</v>
          </cell>
          <cell r="I47">
            <v>386</v>
          </cell>
          <cell r="J47" t="str">
            <v>IE</v>
          </cell>
          <cell r="K47" t="str">
            <v>Inspecteur Expert</v>
          </cell>
          <cell r="L47">
            <v>105</v>
          </cell>
          <cell r="M47" t="str">
            <v>M.</v>
          </cell>
          <cell r="N47" t="str">
            <v>NOGA</v>
          </cell>
          <cell r="O47" t="str">
            <v>STEPHANE</v>
          </cell>
          <cell r="P47" t="str">
            <v>8 DOMAINE DES CERISIERS</v>
          </cell>
          <cell r="S47">
            <v>62840</v>
          </cell>
          <cell r="T47" t="str">
            <v>LAVENTIE</v>
          </cell>
          <cell r="V47">
            <v>617726697</v>
          </cell>
          <cell r="W47" t="str">
            <v>STEPHANE.NOGA@GENERALI.COM</v>
          </cell>
        </row>
        <row r="48">
          <cell r="B48">
            <v>165975</v>
          </cell>
          <cell r="C48">
            <v>19901201</v>
          </cell>
          <cell r="E48" t="str">
            <v>GPA</v>
          </cell>
          <cell r="F48" t="str">
            <v>COMMERCIALE</v>
          </cell>
          <cell r="G48" t="str">
            <v>REGION GRAND OUEST</v>
          </cell>
          <cell r="H48" t="str">
            <v>OD FINISTERE - MORBIHAN</v>
          </cell>
          <cell r="I48">
            <v>100</v>
          </cell>
          <cell r="J48" t="str">
            <v>IMD</v>
          </cell>
          <cell r="K48" t="str">
            <v>Inspecteur Manager Developpement</v>
          </cell>
          <cell r="L48">
            <v>103</v>
          </cell>
          <cell r="M48" t="str">
            <v>M.</v>
          </cell>
          <cell r="N48" t="str">
            <v>TRANCHAND</v>
          </cell>
          <cell r="O48" t="str">
            <v>JEAN-MARC</v>
          </cell>
          <cell r="P48" t="str">
            <v>RUE DU DANEMARK RDC</v>
          </cell>
          <cell r="Q48" t="str">
            <v>GENERALI ESP TERTIAIRE PTE OCEANE 2</v>
          </cell>
          <cell r="S48">
            <v>56400</v>
          </cell>
          <cell r="T48" t="str">
            <v>BREC'H</v>
          </cell>
          <cell r="U48" t="str">
            <v>GENERALI ESP TERTIAIRE PTE OCEANE 2</v>
          </cell>
          <cell r="V48">
            <v>760413683</v>
          </cell>
          <cell r="W48" t="str">
            <v>JEAN-MARC.TRANCHAND@GENERALI.COM</v>
          </cell>
        </row>
        <row r="49">
          <cell r="B49">
            <v>166114</v>
          </cell>
          <cell r="C49">
            <v>19910102</v>
          </cell>
          <cell r="E49" t="str">
            <v>GPA</v>
          </cell>
          <cell r="F49" t="str">
            <v>COMMERCIALE</v>
          </cell>
          <cell r="G49" t="str">
            <v>REGION ILE DE FRANCE NORD EST</v>
          </cell>
          <cell r="H49" t="str">
            <v>OD SOMME - OISE - AISNE</v>
          </cell>
          <cell r="I49">
            <v>855</v>
          </cell>
          <cell r="J49" t="str">
            <v>AD</v>
          </cell>
          <cell r="K49" t="str">
            <v>Assistant Division</v>
          </cell>
          <cell r="M49" t="str">
            <v>Mme</v>
          </cell>
          <cell r="N49" t="str">
            <v>PREVOT</v>
          </cell>
          <cell r="O49" t="str">
            <v>SYLVIE</v>
          </cell>
          <cell r="P49" t="str">
            <v>C.OASIS BT CYTISES AL PEPINIERE</v>
          </cell>
          <cell r="Q49" t="str">
            <v>GENERALI DURY LES AMIENS CS 24405</v>
          </cell>
          <cell r="S49">
            <v>80044</v>
          </cell>
          <cell r="T49" t="str">
            <v>AMIENS CEDEX 1</v>
          </cell>
          <cell r="U49" t="str">
            <v>GENERALI DURY LES AMIENS CS 24405</v>
          </cell>
          <cell r="W49" t="str">
            <v>SYLVIE.PREVOT@GENERALI.COM</v>
          </cell>
        </row>
        <row r="50">
          <cell r="B50">
            <v>167187</v>
          </cell>
          <cell r="C50">
            <v>19910801</v>
          </cell>
          <cell r="E50" t="str">
            <v>GPA</v>
          </cell>
          <cell r="F50" t="str">
            <v>COMMERCIALE</v>
          </cell>
          <cell r="G50" t="str">
            <v>REGION GRAND EST</v>
          </cell>
          <cell r="H50" t="str">
            <v>OD PUY DE DOME - LOIRE - HAUTE LOIRE</v>
          </cell>
          <cell r="I50">
            <v>200</v>
          </cell>
          <cell r="J50" t="str">
            <v>IMP</v>
          </cell>
          <cell r="K50" t="str">
            <v>Inspecteur Manager Performance</v>
          </cell>
          <cell r="L50">
            <v>104</v>
          </cell>
          <cell r="M50" t="str">
            <v>M.</v>
          </cell>
          <cell r="N50" t="str">
            <v>FOUILLOUSE</v>
          </cell>
          <cell r="O50" t="str">
            <v>CHRISTOPHE</v>
          </cell>
          <cell r="P50" t="str">
            <v>233 ROUTE DE SAY</v>
          </cell>
          <cell r="S50">
            <v>42130</v>
          </cell>
          <cell r="T50" t="str">
            <v>MARCILLY LE CHATEL</v>
          </cell>
          <cell r="V50">
            <v>634434682</v>
          </cell>
          <cell r="W50" t="str">
            <v>CHRISTOPHE.FOUILLOUSE@GENERALI.COM</v>
          </cell>
        </row>
        <row r="51">
          <cell r="B51">
            <v>167285</v>
          </cell>
          <cell r="C51">
            <v>19911001</v>
          </cell>
          <cell r="E51" t="str">
            <v>GPA</v>
          </cell>
          <cell r="F51" t="str">
            <v>COMMERCIALE</v>
          </cell>
          <cell r="G51" t="str">
            <v>REGION ILE DE FRANCE NORD EST</v>
          </cell>
          <cell r="H51" t="str">
            <v>OD NORD LILLE</v>
          </cell>
          <cell r="I51">
            <v>440</v>
          </cell>
          <cell r="J51" t="str">
            <v>CCT</v>
          </cell>
          <cell r="K51" t="str">
            <v>Conseiller Commercial Titulaire</v>
          </cell>
          <cell r="L51">
            <v>105</v>
          </cell>
          <cell r="M51" t="str">
            <v>Mme</v>
          </cell>
          <cell r="N51" t="str">
            <v>DECUPERE CROIN</v>
          </cell>
          <cell r="O51" t="str">
            <v>MARTINE</v>
          </cell>
          <cell r="P51" t="str">
            <v>13 BIS RUE DE SAINS</v>
          </cell>
          <cell r="Q51" t="str">
            <v>LES MARQU</v>
          </cell>
          <cell r="S51">
            <v>62860</v>
          </cell>
          <cell r="T51" t="str">
            <v>INCHY EN ARTOIS</v>
          </cell>
          <cell r="U51" t="str">
            <v>LES MARQU</v>
          </cell>
          <cell r="V51">
            <v>621412985</v>
          </cell>
          <cell r="W51" t="str">
            <v>MARTINE.DECUPERECROIN@GENERALI.COM</v>
          </cell>
        </row>
        <row r="52">
          <cell r="B52">
            <v>167439</v>
          </cell>
          <cell r="C52">
            <v>19911101</v>
          </cell>
          <cell r="E52" t="str">
            <v>GPA</v>
          </cell>
          <cell r="F52" t="str">
            <v>COMMERCIALE</v>
          </cell>
          <cell r="G52" t="str">
            <v>REGION GRAND OUEST</v>
          </cell>
          <cell r="H52" t="str">
            <v>OD VAL D'OISE - EURE</v>
          </cell>
          <cell r="I52">
            <v>443</v>
          </cell>
          <cell r="J52" t="str">
            <v>CCT.S</v>
          </cell>
          <cell r="K52" t="str">
            <v>Conseiller Commercial Titulaire Sénior</v>
          </cell>
          <cell r="L52">
            <v>105</v>
          </cell>
          <cell r="M52" t="str">
            <v>M.</v>
          </cell>
          <cell r="N52" t="str">
            <v>PISANI</v>
          </cell>
          <cell r="O52" t="str">
            <v>JEAN-CHRISTOPHE</v>
          </cell>
          <cell r="P52" t="str">
            <v>8 T RUE DU VAL SERY</v>
          </cell>
          <cell r="Q52" t="str">
            <v>APPARTEMENT 3</v>
          </cell>
          <cell r="S52">
            <v>27110</v>
          </cell>
          <cell r="T52" t="str">
            <v>LE NEUBOURG</v>
          </cell>
          <cell r="U52" t="str">
            <v>APPARTEMENT 3</v>
          </cell>
          <cell r="V52">
            <v>617105482</v>
          </cell>
          <cell r="W52" t="str">
            <v>JEAN-CHRISTOPHE.PISANI@GENERALI.COM</v>
          </cell>
        </row>
        <row r="53">
          <cell r="B53">
            <v>167815</v>
          </cell>
          <cell r="C53">
            <v>19920801</v>
          </cell>
          <cell r="E53" t="str">
            <v>GPA</v>
          </cell>
          <cell r="F53" t="str">
            <v>COMMERCIALE</v>
          </cell>
          <cell r="G53" t="str">
            <v>REGION GRAND OUEST</v>
          </cell>
          <cell r="H53" t="str">
            <v>OD GIRONDE - DORDOGNE</v>
          </cell>
          <cell r="I53">
            <v>443</v>
          </cell>
          <cell r="J53" t="str">
            <v>CCT.S</v>
          </cell>
          <cell r="K53" t="str">
            <v>Conseiller Commercial Titulaire Sénior</v>
          </cell>
          <cell r="L53">
            <v>105</v>
          </cell>
          <cell r="M53" t="str">
            <v>M.</v>
          </cell>
          <cell r="N53" t="str">
            <v>REBIERE</v>
          </cell>
          <cell r="O53" t="str">
            <v>PASCAL</v>
          </cell>
          <cell r="P53" t="str">
            <v>15 AV DU GENERAL DE GAULLE</v>
          </cell>
          <cell r="S53">
            <v>33350</v>
          </cell>
          <cell r="T53" t="str">
            <v>ST MAGNE DE CASTILLON</v>
          </cell>
          <cell r="V53">
            <v>646825044</v>
          </cell>
          <cell r="W53" t="str">
            <v>PASCAL.REBIERE@GENERALI.COM</v>
          </cell>
        </row>
        <row r="54">
          <cell r="B54">
            <v>168094</v>
          </cell>
          <cell r="C54">
            <v>19931201</v>
          </cell>
          <cell r="E54" t="str">
            <v>GPA</v>
          </cell>
          <cell r="F54" t="str">
            <v>COMMERCIALE</v>
          </cell>
          <cell r="G54" t="str">
            <v>REGION GRAND EST</v>
          </cell>
          <cell r="H54" t="str">
            <v>OD VAUCLUSE - DROME - ARDECHE - GARD</v>
          </cell>
          <cell r="I54">
            <v>370</v>
          </cell>
          <cell r="J54" t="str">
            <v>CC.E</v>
          </cell>
          <cell r="K54" t="str">
            <v>Conseiller Commercial Expert</v>
          </cell>
          <cell r="L54">
            <v>105</v>
          </cell>
          <cell r="M54" t="str">
            <v>M.</v>
          </cell>
          <cell r="N54" t="str">
            <v>BARLES</v>
          </cell>
          <cell r="O54" t="str">
            <v>FLORIAN</v>
          </cell>
          <cell r="P54" t="str">
            <v>AVENUE DE PROVENCE</v>
          </cell>
          <cell r="Q54" t="str">
            <v>CHEMIN DU JAS</v>
          </cell>
          <cell r="S54">
            <v>84420</v>
          </cell>
          <cell r="T54" t="str">
            <v>PIOLENC</v>
          </cell>
          <cell r="U54" t="str">
            <v>CHEMIN DU JAS</v>
          </cell>
          <cell r="V54">
            <v>615446734</v>
          </cell>
          <cell r="W54" t="str">
            <v>FLORIAN.BARLES@GENERALI.COM</v>
          </cell>
        </row>
        <row r="55">
          <cell r="B55">
            <v>168175</v>
          </cell>
          <cell r="C55">
            <v>19920901</v>
          </cell>
          <cell r="E55" t="str">
            <v>GPA</v>
          </cell>
          <cell r="F55" t="str">
            <v>COMMERCIALE</v>
          </cell>
          <cell r="G55" t="str">
            <v>REGION GRAND EST</v>
          </cell>
          <cell r="H55" t="str">
            <v>OD HAUTE SAVOIE AIN JURA AIX LES BAINS</v>
          </cell>
          <cell r="I55">
            <v>371</v>
          </cell>
          <cell r="J55" t="str">
            <v>CCM.E</v>
          </cell>
          <cell r="K55" t="str">
            <v>Conseiller Commercial Moniteur Expert</v>
          </cell>
          <cell r="L55">
            <v>105</v>
          </cell>
          <cell r="M55" t="str">
            <v>M.</v>
          </cell>
          <cell r="N55" t="str">
            <v>DURAND</v>
          </cell>
          <cell r="O55" t="str">
            <v>RENAUD</v>
          </cell>
          <cell r="P55" t="str">
            <v>128 IMPASSE BAJAILLET</v>
          </cell>
          <cell r="S55">
            <v>1090</v>
          </cell>
          <cell r="T55" t="str">
            <v>GENOUILLEUX</v>
          </cell>
          <cell r="V55">
            <v>603704665</v>
          </cell>
          <cell r="W55" t="str">
            <v>RENAUD.DURAND@GENERALI.COM</v>
          </cell>
        </row>
        <row r="56">
          <cell r="B56">
            <v>168209</v>
          </cell>
          <cell r="C56">
            <v>19920301</v>
          </cell>
          <cell r="E56" t="str">
            <v>GPA</v>
          </cell>
          <cell r="F56" t="str">
            <v>COMMERCIALE</v>
          </cell>
          <cell r="G56" t="str">
            <v>REGION ILE DE FRANCE NORD EST</v>
          </cell>
          <cell r="H56" t="str">
            <v>OD NORD ARTOIS</v>
          </cell>
          <cell r="I56">
            <v>386</v>
          </cell>
          <cell r="J56" t="str">
            <v>IE</v>
          </cell>
          <cell r="K56" t="str">
            <v>Inspecteur Expert</v>
          </cell>
          <cell r="L56">
            <v>105</v>
          </cell>
          <cell r="M56" t="str">
            <v>M.</v>
          </cell>
          <cell r="N56" t="str">
            <v>CAMPAGNE</v>
          </cell>
          <cell r="O56" t="str">
            <v>CHRISTIAN</v>
          </cell>
          <cell r="P56" t="str">
            <v>235 ROUTE DE BAPAUME</v>
          </cell>
          <cell r="S56">
            <v>62000</v>
          </cell>
          <cell r="T56" t="str">
            <v>ARRAS</v>
          </cell>
          <cell r="V56">
            <v>635435075</v>
          </cell>
          <cell r="W56" t="str">
            <v>CHRISTIAN.CAMPAGNE@GENERALI.COM</v>
          </cell>
        </row>
        <row r="57">
          <cell r="B57">
            <v>168797</v>
          </cell>
          <cell r="C57">
            <v>19920801</v>
          </cell>
          <cell r="E57" t="str">
            <v>GPA</v>
          </cell>
          <cell r="F57" t="str">
            <v>COMMERCIALE</v>
          </cell>
          <cell r="G57" t="str">
            <v>REGION GRAND OUEST</v>
          </cell>
          <cell r="H57" t="str">
            <v>OD VAL D'OISE - EURE</v>
          </cell>
          <cell r="I57">
            <v>386</v>
          </cell>
          <cell r="J57" t="str">
            <v>IE</v>
          </cell>
          <cell r="K57" t="str">
            <v>Inspecteur Expert</v>
          </cell>
          <cell r="L57">
            <v>105</v>
          </cell>
          <cell r="M57" t="str">
            <v>M.</v>
          </cell>
          <cell r="N57" t="str">
            <v>HIREL</v>
          </cell>
          <cell r="O57" t="str">
            <v>JEAN-FRANCOIS</v>
          </cell>
          <cell r="P57" t="str">
            <v>53 RUE DE VERDUN</v>
          </cell>
          <cell r="S57">
            <v>27240</v>
          </cell>
          <cell r="T57" t="str">
            <v>DAMVILLE</v>
          </cell>
          <cell r="V57">
            <v>617105959</v>
          </cell>
          <cell r="W57" t="str">
            <v>JEAN-FRANCOIS.HIREL@GENERALI.COM</v>
          </cell>
        </row>
        <row r="58">
          <cell r="B58">
            <v>168904</v>
          </cell>
          <cell r="C58">
            <v>19930401</v>
          </cell>
          <cell r="E58" t="str">
            <v>GPA</v>
          </cell>
          <cell r="F58" t="str">
            <v>COMMERCIALE</v>
          </cell>
          <cell r="G58" t="str">
            <v>REGION GRAND EST</v>
          </cell>
          <cell r="H58" t="str">
            <v>OD VOSGES-HT RHIN-TR BEL-DOUBS-HTE MARNE</v>
          </cell>
          <cell r="I58">
            <v>440</v>
          </cell>
          <cell r="J58" t="str">
            <v>CCT</v>
          </cell>
          <cell r="K58" t="str">
            <v>Conseiller Commercial Titulaire</v>
          </cell>
          <cell r="L58">
            <v>105</v>
          </cell>
          <cell r="M58" t="str">
            <v>M.</v>
          </cell>
          <cell r="N58" t="str">
            <v>DUMONTEIL</v>
          </cell>
          <cell r="O58" t="str">
            <v>ANTHONY</v>
          </cell>
          <cell r="P58" t="str">
            <v>2 CHEMIN DU MOULIN</v>
          </cell>
          <cell r="S58">
            <v>90110</v>
          </cell>
          <cell r="T58" t="str">
            <v>FELON</v>
          </cell>
          <cell r="V58">
            <v>662352698</v>
          </cell>
          <cell r="W58" t="str">
            <v>ANTHONY.DUMONTEIL@GENERALI.COM</v>
          </cell>
        </row>
        <row r="59">
          <cell r="B59">
            <v>169166</v>
          </cell>
          <cell r="C59">
            <v>19920901</v>
          </cell>
          <cell r="E59" t="str">
            <v>GPA</v>
          </cell>
          <cell r="F59" t="str">
            <v>COMMERCIALE</v>
          </cell>
          <cell r="G59" t="str">
            <v>REGION GRAND OUEST</v>
          </cell>
          <cell r="H59" t="str">
            <v>OD SARTHE - MAINE ET LOIRE</v>
          </cell>
          <cell r="I59">
            <v>386</v>
          </cell>
          <cell r="J59" t="str">
            <v>IE</v>
          </cell>
          <cell r="K59" t="str">
            <v>Inspecteur Expert</v>
          </cell>
          <cell r="L59">
            <v>105</v>
          </cell>
          <cell r="M59" t="str">
            <v>Mme</v>
          </cell>
          <cell r="N59" t="str">
            <v>BOUCHET-NGUYEN</v>
          </cell>
          <cell r="O59" t="str">
            <v>PATRICIA THUY</v>
          </cell>
          <cell r="P59" t="str">
            <v>11 C ROUTE DE LA HERIPIERE</v>
          </cell>
          <cell r="S59">
            <v>49125</v>
          </cell>
          <cell r="T59" t="str">
            <v>BRIOLLAY</v>
          </cell>
          <cell r="V59">
            <v>664146988</v>
          </cell>
          <cell r="W59" t="str">
            <v>PATRICIATHUY.BOUCHET-NGUYEN@GENERALI.COM</v>
          </cell>
        </row>
        <row r="60">
          <cell r="B60">
            <v>169438</v>
          </cell>
          <cell r="C60">
            <v>19921101</v>
          </cell>
          <cell r="E60" t="str">
            <v>GPA</v>
          </cell>
          <cell r="F60" t="str">
            <v>COMMERCIALE</v>
          </cell>
          <cell r="G60" t="str">
            <v>POLE PILOTAGE DU RESEAU COMMERCIAL</v>
          </cell>
          <cell r="H60" t="str">
            <v>OD FICTIVE</v>
          </cell>
          <cell r="I60">
            <v>105</v>
          </cell>
          <cell r="J60" t="str">
            <v>IMD</v>
          </cell>
          <cell r="K60" t="str">
            <v>Inspecteur Manager Developpement</v>
          </cell>
          <cell r="L60">
            <v>103</v>
          </cell>
          <cell r="M60" t="str">
            <v>M.</v>
          </cell>
          <cell r="N60" t="str">
            <v>VINCENT</v>
          </cell>
          <cell r="O60" t="str">
            <v>FRANCKY</v>
          </cell>
          <cell r="P60" t="str">
            <v>11 - 17 AV FRANCOIS MITTERRAND</v>
          </cell>
          <cell r="S60">
            <v>93200</v>
          </cell>
          <cell r="T60" t="str">
            <v>ST DENIS</v>
          </cell>
          <cell r="V60">
            <v>634922741</v>
          </cell>
          <cell r="W60" t="str">
            <v>FRANCKY.VINCENT@GENERALI.COM</v>
          </cell>
        </row>
        <row r="61">
          <cell r="B61">
            <v>169918</v>
          </cell>
          <cell r="C61">
            <v>19930101</v>
          </cell>
          <cell r="E61" t="str">
            <v>GPA</v>
          </cell>
          <cell r="F61" t="str">
            <v>COMMERCIALE</v>
          </cell>
          <cell r="G61" t="str">
            <v>REGION ILE DE FRANCE NORD EST</v>
          </cell>
          <cell r="H61" t="str">
            <v>OD NORD LITTORAL</v>
          </cell>
          <cell r="I61">
            <v>440</v>
          </cell>
          <cell r="J61" t="str">
            <v>CCT</v>
          </cell>
          <cell r="K61" t="str">
            <v>Conseiller Commercial Titulaire</v>
          </cell>
          <cell r="L61">
            <v>105</v>
          </cell>
          <cell r="M61" t="str">
            <v>M.</v>
          </cell>
          <cell r="N61" t="str">
            <v>SCHOTTEY</v>
          </cell>
          <cell r="O61" t="str">
            <v>FABRICE</v>
          </cell>
          <cell r="P61" t="str">
            <v>26 RUE DES JACANAS</v>
          </cell>
          <cell r="Q61" t="str">
            <v>LA CHARMELIERE</v>
          </cell>
          <cell r="S61">
            <v>59123</v>
          </cell>
          <cell r="T61" t="str">
            <v>BRAY DUNES</v>
          </cell>
          <cell r="U61" t="str">
            <v>LA CHARMELIERE</v>
          </cell>
          <cell r="V61">
            <v>615744172</v>
          </cell>
          <cell r="W61" t="str">
            <v>FABRICE.SCHOTTEY@GENERALI.COM</v>
          </cell>
        </row>
        <row r="62">
          <cell r="B62">
            <v>169923</v>
          </cell>
          <cell r="C62">
            <v>19930101</v>
          </cell>
          <cell r="E62" t="str">
            <v>GPA</v>
          </cell>
          <cell r="F62" t="str">
            <v>COMMERCIALE</v>
          </cell>
          <cell r="G62" t="str">
            <v>REGION GRAND OUEST</v>
          </cell>
          <cell r="H62" t="str">
            <v>OD ILLE ET VILAINE-COTES D'ARMOR</v>
          </cell>
          <cell r="I62">
            <v>370</v>
          </cell>
          <cell r="J62" t="str">
            <v>CC.E</v>
          </cell>
          <cell r="K62" t="str">
            <v>Conseiller Commercial Expert</v>
          </cell>
          <cell r="L62">
            <v>105</v>
          </cell>
          <cell r="M62" t="str">
            <v>M.</v>
          </cell>
          <cell r="N62" t="str">
            <v>DENIEL</v>
          </cell>
          <cell r="O62" t="str">
            <v>SERGE</v>
          </cell>
          <cell r="P62" t="str">
            <v>LA CONUAIS</v>
          </cell>
          <cell r="S62">
            <v>35580</v>
          </cell>
          <cell r="T62" t="str">
            <v>GOVEN</v>
          </cell>
          <cell r="V62">
            <v>613556164</v>
          </cell>
          <cell r="W62" t="str">
            <v>SERGE.DENIEL@GENERALI.COM</v>
          </cell>
        </row>
        <row r="63">
          <cell r="B63">
            <v>170189</v>
          </cell>
          <cell r="C63">
            <v>19930901</v>
          </cell>
          <cell r="E63" t="str">
            <v>GPA</v>
          </cell>
          <cell r="F63" t="str">
            <v>COMMERCIALE</v>
          </cell>
          <cell r="G63" t="str">
            <v>REGION GRAND OUEST</v>
          </cell>
          <cell r="H63" t="str">
            <v>OD MANCHE - CALVADOS - ORNE - MAYENNE</v>
          </cell>
          <cell r="I63">
            <v>100</v>
          </cell>
          <cell r="J63" t="str">
            <v>IMD</v>
          </cell>
          <cell r="K63" t="str">
            <v>Inspecteur Manager Developpement</v>
          </cell>
          <cell r="L63">
            <v>103</v>
          </cell>
          <cell r="M63" t="str">
            <v>M.</v>
          </cell>
          <cell r="N63" t="str">
            <v>PLANCON</v>
          </cell>
          <cell r="O63" t="str">
            <v>SEBASTIEN</v>
          </cell>
          <cell r="P63" t="str">
            <v>147 RUE DE LA DELIVRANDE</v>
          </cell>
          <cell r="Q63" t="str">
            <v>GENERALI PERICENTRE 4 3EME ETAGE</v>
          </cell>
          <cell r="S63">
            <v>14000</v>
          </cell>
          <cell r="T63" t="str">
            <v>CAEN</v>
          </cell>
          <cell r="U63" t="str">
            <v>GENERALI PERICENTRE 4 3EME ETAGE</v>
          </cell>
          <cell r="V63">
            <v>760413984</v>
          </cell>
          <cell r="W63" t="str">
            <v>SEBASTIEN.PLANCON@GENERALI.COM</v>
          </cell>
        </row>
        <row r="64">
          <cell r="B64">
            <v>170288</v>
          </cell>
          <cell r="C64">
            <v>19980901</v>
          </cell>
          <cell r="E64" t="str">
            <v>GPA</v>
          </cell>
          <cell r="F64" t="str">
            <v>COMMERCIALE</v>
          </cell>
          <cell r="G64" t="str">
            <v>REGION ILE DE FRANCE NORD EST</v>
          </cell>
          <cell r="H64" t="str">
            <v>OD NORD LITTORAL</v>
          </cell>
          <cell r="I64">
            <v>390</v>
          </cell>
          <cell r="J64" t="str">
            <v>CCEI</v>
          </cell>
          <cell r="K64" t="str">
            <v>Conseiller Commercial Echelon Intermédiaire</v>
          </cell>
          <cell r="L64">
            <v>105</v>
          </cell>
          <cell r="M64" t="str">
            <v>M.</v>
          </cell>
          <cell r="N64" t="str">
            <v>DESVIGNES</v>
          </cell>
          <cell r="O64" t="str">
            <v>PATRICE</v>
          </cell>
          <cell r="P64" t="str">
            <v>3 RUE CHALANT</v>
          </cell>
          <cell r="Q64" t="str">
            <v>APPARTEMENT C32</v>
          </cell>
          <cell r="S64">
            <v>59790</v>
          </cell>
          <cell r="T64" t="str">
            <v>RONCHIN</v>
          </cell>
          <cell r="U64" t="str">
            <v>APPARTEMENT C32</v>
          </cell>
          <cell r="V64">
            <v>603772231</v>
          </cell>
          <cell r="W64" t="str">
            <v>PATRICE.DESVIGNES@GENERALI.COM</v>
          </cell>
        </row>
        <row r="65">
          <cell r="B65">
            <v>170893</v>
          </cell>
          <cell r="C65">
            <v>19930601</v>
          </cell>
          <cell r="E65" t="str">
            <v>GPA</v>
          </cell>
          <cell r="F65" t="str">
            <v>COMMERCIALE</v>
          </cell>
          <cell r="G65" t="str">
            <v>REGION GRAND EST</v>
          </cell>
          <cell r="H65" t="str">
            <v>OD VAUCLUSE - DROME - ARDECHE - GARD</v>
          </cell>
          <cell r="I65">
            <v>386</v>
          </cell>
          <cell r="J65" t="str">
            <v>IE</v>
          </cell>
          <cell r="K65" t="str">
            <v>Inspecteur Expert</v>
          </cell>
          <cell r="L65">
            <v>105</v>
          </cell>
          <cell r="M65" t="str">
            <v>M.</v>
          </cell>
          <cell r="N65" t="str">
            <v>HUGUET</v>
          </cell>
          <cell r="O65" t="str">
            <v>CHRISTOPHE</v>
          </cell>
          <cell r="P65" t="str">
            <v>80 CHEMIN DE LA JASSE</v>
          </cell>
          <cell r="S65">
            <v>30520</v>
          </cell>
          <cell r="T65" t="str">
            <v>ST MARTIN DE VALGALGUES</v>
          </cell>
          <cell r="V65">
            <v>616772242</v>
          </cell>
          <cell r="W65" t="str">
            <v>CHRISTOPHE.HUGUET@GENERALI.COM</v>
          </cell>
        </row>
        <row r="66">
          <cell r="B66">
            <v>171028</v>
          </cell>
          <cell r="C66">
            <v>19950101</v>
          </cell>
          <cell r="E66" t="str">
            <v>GPA</v>
          </cell>
          <cell r="F66" t="str">
            <v>COMMERCIALE</v>
          </cell>
          <cell r="G66" t="str">
            <v>REGION GRAND EST</v>
          </cell>
          <cell r="H66" t="str">
            <v>OD VAUCLUSE - DROME - ARDECHE - GARD</v>
          </cell>
          <cell r="I66">
            <v>390</v>
          </cell>
          <cell r="J66" t="str">
            <v>CCEI</v>
          </cell>
          <cell r="K66" t="str">
            <v>Conseiller Commercial Echelon Intermédiaire</v>
          </cell>
          <cell r="L66">
            <v>105</v>
          </cell>
          <cell r="M66" t="str">
            <v>M.</v>
          </cell>
          <cell r="N66" t="str">
            <v>DUBURQUE</v>
          </cell>
          <cell r="O66" t="str">
            <v>XAVIER</v>
          </cell>
          <cell r="P66" t="str">
            <v>15 RUE DES COMTES</v>
          </cell>
          <cell r="S66">
            <v>7200</v>
          </cell>
          <cell r="T66" t="str">
            <v>ST PRIVAT</v>
          </cell>
          <cell r="V66">
            <v>625763834</v>
          </cell>
          <cell r="W66" t="str">
            <v>XAVIER.DUBURQUE@GENERALI.COM</v>
          </cell>
        </row>
        <row r="67">
          <cell r="B67">
            <v>171210</v>
          </cell>
          <cell r="C67">
            <v>19930801</v>
          </cell>
          <cell r="E67" t="str">
            <v>GPA</v>
          </cell>
          <cell r="F67" t="str">
            <v>COMMERCIALE</v>
          </cell>
          <cell r="G67" t="str">
            <v>REGION GRAND OUEST</v>
          </cell>
          <cell r="H67" t="str">
            <v>OD VAL D'OISE - EURE</v>
          </cell>
          <cell r="I67">
            <v>386</v>
          </cell>
          <cell r="J67" t="str">
            <v>IE</v>
          </cell>
          <cell r="K67" t="str">
            <v>Inspecteur Expert</v>
          </cell>
          <cell r="L67">
            <v>105</v>
          </cell>
          <cell r="M67" t="str">
            <v>M.</v>
          </cell>
          <cell r="N67" t="str">
            <v>KLEINA</v>
          </cell>
          <cell r="O67" t="str">
            <v>DIDIER</v>
          </cell>
          <cell r="P67" t="str">
            <v>16 RUE OULGATE</v>
          </cell>
          <cell r="S67">
            <v>27150</v>
          </cell>
          <cell r="T67" t="str">
            <v>GAMACHES EN VEXIN</v>
          </cell>
          <cell r="V67">
            <v>617105966</v>
          </cell>
          <cell r="W67" t="str">
            <v>DIDIER.KLEINA@GENERALI.COM</v>
          </cell>
        </row>
        <row r="68">
          <cell r="B68">
            <v>171377</v>
          </cell>
          <cell r="C68">
            <v>19930901</v>
          </cell>
          <cell r="E68" t="str">
            <v>GPA</v>
          </cell>
          <cell r="F68" t="str">
            <v>COMMERCIALE</v>
          </cell>
          <cell r="G68" t="str">
            <v>POLE PILOTAGE DU RESEAU COMMERCIAL</v>
          </cell>
          <cell r="I68">
            <v>11</v>
          </cell>
          <cell r="J68" t="str">
            <v>RR</v>
          </cell>
          <cell r="K68" t="str">
            <v>Responsable Régional</v>
          </cell>
          <cell r="L68">
            <v>101</v>
          </cell>
          <cell r="M68" t="str">
            <v>M.</v>
          </cell>
          <cell r="N68" t="str">
            <v>GATHELIER</v>
          </cell>
          <cell r="O68" t="str">
            <v>CHRISTOPHE</v>
          </cell>
          <cell r="P68" t="str">
            <v>11 - 17 AV FRANCOIS MITTERRAND</v>
          </cell>
          <cell r="S68">
            <v>93200</v>
          </cell>
          <cell r="T68" t="str">
            <v>ST DENIS</v>
          </cell>
          <cell r="V68">
            <v>778219494</v>
          </cell>
          <cell r="W68" t="str">
            <v>CHRISTOPHE.GATHELIER@GENERALI.COM</v>
          </cell>
        </row>
        <row r="69">
          <cell r="B69">
            <v>171400</v>
          </cell>
          <cell r="C69">
            <v>19930701</v>
          </cell>
          <cell r="E69" t="str">
            <v>GPA</v>
          </cell>
          <cell r="F69" t="str">
            <v>COMMERCIALE</v>
          </cell>
          <cell r="G69" t="str">
            <v>REGION ILE DE FRANCE NORD EST</v>
          </cell>
          <cell r="H69" t="str">
            <v>OD MOSELLE - MEURTHE ET MOSELLE</v>
          </cell>
          <cell r="I69">
            <v>855</v>
          </cell>
          <cell r="J69" t="str">
            <v>AD</v>
          </cell>
          <cell r="K69" t="str">
            <v>Assistant Division</v>
          </cell>
          <cell r="M69" t="str">
            <v>Mme</v>
          </cell>
          <cell r="N69" t="str">
            <v>BRUNEL</v>
          </cell>
          <cell r="O69" t="str">
            <v>ANN VALERIE</v>
          </cell>
          <cell r="P69" t="str">
            <v>92 QUATER B BOULEVARD SOLIDARITE</v>
          </cell>
          <cell r="Q69" t="str">
            <v>GENERALI IMMEUBLE FIRST PLAZA LOT 34</v>
          </cell>
          <cell r="S69">
            <v>57070</v>
          </cell>
          <cell r="T69" t="str">
            <v>METZ</v>
          </cell>
          <cell r="U69" t="str">
            <v>GENERALI IMMEUBLE FIRST PLAZA LOT 34</v>
          </cell>
          <cell r="W69" t="str">
            <v>ANNVALERIE.BRUNEL@GENERALI.COM</v>
          </cell>
        </row>
        <row r="70">
          <cell r="B70">
            <v>171477</v>
          </cell>
          <cell r="C70">
            <v>19931101</v>
          </cell>
          <cell r="E70" t="str">
            <v>GPA</v>
          </cell>
          <cell r="F70" t="str">
            <v>COMMERCIALE</v>
          </cell>
          <cell r="G70" t="str">
            <v>REGION ILE DE FRANCE NORD EST</v>
          </cell>
          <cell r="H70" t="str">
            <v>OD NORD ARTOIS</v>
          </cell>
          <cell r="I70">
            <v>440</v>
          </cell>
          <cell r="J70" t="str">
            <v>CCT</v>
          </cell>
          <cell r="K70" t="str">
            <v>Conseiller Commercial Titulaire</v>
          </cell>
          <cell r="L70">
            <v>105</v>
          </cell>
          <cell r="M70" t="str">
            <v>M.</v>
          </cell>
          <cell r="N70" t="str">
            <v>LO CALZO</v>
          </cell>
          <cell r="O70" t="str">
            <v>JIMMY</v>
          </cell>
          <cell r="P70" t="str">
            <v>4 RUE BASSE</v>
          </cell>
          <cell r="S70">
            <v>62770</v>
          </cell>
          <cell r="T70" t="str">
            <v>VIEIL HESDIN</v>
          </cell>
          <cell r="V70">
            <v>771447457</v>
          </cell>
          <cell r="W70" t="str">
            <v>JIMMY.LOCALZO@GENERALI.COM</v>
          </cell>
        </row>
        <row r="71">
          <cell r="B71">
            <v>171535</v>
          </cell>
          <cell r="C71">
            <v>19930920</v>
          </cell>
          <cell r="E71" t="str">
            <v>GPA</v>
          </cell>
          <cell r="F71" t="str">
            <v>COMMERCIALE</v>
          </cell>
          <cell r="G71" t="str">
            <v>POLE PILOTAGE DU RESEAU COMMERCIAL</v>
          </cell>
          <cell r="H71" t="str">
            <v>CELLULE RECRUTEMENT</v>
          </cell>
          <cell r="I71">
            <v>855</v>
          </cell>
          <cell r="J71" t="str">
            <v>AD</v>
          </cell>
          <cell r="K71" t="str">
            <v>Assistant Division</v>
          </cell>
          <cell r="M71" t="str">
            <v>Mme</v>
          </cell>
          <cell r="N71" t="str">
            <v>PEYROT</v>
          </cell>
          <cell r="O71" t="str">
            <v>NATHALIE</v>
          </cell>
          <cell r="P71" t="str">
            <v>11 - 17 AV FRANCOIS MITTERRAND</v>
          </cell>
          <cell r="S71">
            <v>93200</v>
          </cell>
          <cell r="T71" t="str">
            <v>ST DENIS</v>
          </cell>
          <cell r="V71">
            <v>760448868</v>
          </cell>
          <cell r="W71" t="str">
            <v>NATHALIE.PEYROT@GENERALI.COM</v>
          </cell>
        </row>
        <row r="72">
          <cell r="B72">
            <v>171589</v>
          </cell>
          <cell r="C72">
            <v>19960902</v>
          </cell>
          <cell r="E72" t="str">
            <v>GPA</v>
          </cell>
          <cell r="F72" t="str">
            <v>COMMERCIALE</v>
          </cell>
          <cell r="G72" t="str">
            <v>REGION GRAND EST</v>
          </cell>
          <cell r="H72" t="str">
            <v>OD ALPES MARITIMES</v>
          </cell>
          <cell r="I72">
            <v>855</v>
          </cell>
          <cell r="J72" t="str">
            <v>AD</v>
          </cell>
          <cell r="K72" t="str">
            <v>Assistant Division</v>
          </cell>
          <cell r="M72" t="str">
            <v>Mme</v>
          </cell>
          <cell r="N72" t="str">
            <v>BERTIN</v>
          </cell>
          <cell r="O72" t="str">
            <v>MARIE JOSE</v>
          </cell>
          <cell r="P72" t="str">
            <v>455 PROMENADE DES ANGLAIS</v>
          </cell>
          <cell r="Q72" t="str">
            <v>GENERALI RSG ZAC ARENAS IMM NICE PLAZA</v>
          </cell>
          <cell r="S72">
            <v>6000</v>
          </cell>
          <cell r="T72" t="str">
            <v>NICE</v>
          </cell>
          <cell r="U72" t="str">
            <v>GENERALI RSG ZAC ARENAS IMM NICE PLAZA</v>
          </cell>
          <cell r="W72" t="str">
            <v>MARIEJOSE.BERTIN@GENERALI.COM</v>
          </cell>
        </row>
        <row r="73">
          <cell r="B73">
            <v>171596</v>
          </cell>
          <cell r="C73">
            <v>19931101</v>
          </cell>
          <cell r="E73" t="str">
            <v>GPA</v>
          </cell>
          <cell r="F73" t="str">
            <v>COMMERCIALE</v>
          </cell>
          <cell r="G73" t="str">
            <v>REGION GRAND EST</v>
          </cell>
          <cell r="H73" t="str">
            <v>OD HAUTE SAVOIE AIN JURA AIX LES BAINS</v>
          </cell>
          <cell r="I73">
            <v>440</v>
          </cell>
          <cell r="J73" t="str">
            <v>CCT</v>
          </cell>
          <cell r="K73" t="str">
            <v>Conseiller Commercial Titulaire</v>
          </cell>
          <cell r="L73">
            <v>105</v>
          </cell>
          <cell r="M73" t="str">
            <v>M.</v>
          </cell>
          <cell r="N73" t="str">
            <v>FIVEL</v>
          </cell>
          <cell r="O73" t="str">
            <v>JEAN-RENE</v>
          </cell>
          <cell r="P73" t="str">
            <v>55 AVENUE DE CHAMPAGNE</v>
          </cell>
          <cell r="Q73" t="str">
            <v>CLOS DE LA CHAPELLE BATIMENT A</v>
          </cell>
          <cell r="S73">
            <v>74200</v>
          </cell>
          <cell r="T73" t="str">
            <v>THONON LES BAINS</v>
          </cell>
          <cell r="U73" t="str">
            <v>CLOS DE LA CHAPELLE BATIMENT A</v>
          </cell>
          <cell r="V73">
            <v>603954785</v>
          </cell>
          <cell r="W73" t="str">
            <v>JEAN-RENE.FIVEL@GENERALI.COM</v>
          </cell>
        </row>
        <row r="74">
          <cell r="B74">
            <v>171854</v>
          </cell>
          <cell r="C74">
            <v>19931108</v>
          </cell>
          <cell r="E74" t="str">
            <v>GPA</v>
          </cell>
          <cell r="F74" t="str">
            <v>COMMERCIALE</v>
          </cell>
          <cell r="G74" t="str">
            <v>REGION ILE DE FRANCE NORD EST</v>
          </cell>
          <cell r="H74" t="str">
            <v>OD SEINE MARITIME</v>
          </cell>
          <cell r="I74">
            <v>855</v>
          </cell>
          <cell r="J74" t="str">
            <v>AD</v>
          </cell>
          <cell r="K74" t="str">
            <v>Assistant Division</v>
          </cell>
          <cell r="M74" t="str">
            <v>Mme</v>
          </cell>
          <cell r="N74" t="str">
            <v>ANTHORE</v>
          </cell>
          <cell r="O74" t="str">
            <v>VALERIE</v>
          </cell>
          <cell r="P74" t="str">
            <v>20 PASSAGE DE LA LUCILINE</v>
          </cell>
          <cell r="Q74" t="str">
            <v>GENERALI BAT B</v>
          </cell>
          <cell r="S74">
            <v>76000</v>
          </cell>
          <cell r="T74" t="str">
            <v>ROUEN</v>
          </cell>
          <cell r="U74" t="str">
            <v>GENERALI BAT B</v>
          </cell>
          <cell r="W74" t="str">
            <v>VALERIE.ANTHORE@GENERALI.COM</v>
          </cell>
        </row>
        <row r="75">
          <cell r="B75">
            <v>172086</v>
          </cell>
          <cell r="C75">
            <v>19940101</v>
          </cell>
          <cell r="E75" t="str">
            <v>GPA</v>
          </cell>
          <cell r="F75" t="str">
            <v>COMMERCIALE</v>
          </cell>
          <cell r="G75" t="str">
            <v>REGION GRAND EST</v>
          </cell>
          <cell r="H75" t="str">
            <v>OD ALLIER-SAONE &amp; LOIRE-NIEVRE-COTE D'OR</v>
          </cell>
          <cell r="I75">
            <v>386</v>
          </cell>
          <cell r="J75" t="str">
            <v>IE</v>
          </cell>
          <cell r="K75" t="str">
            <v>Inspecteur Expert</v>
          </cell>
          <cell r="L75">
            <v>105</v>
          </cell>
          <cell r="M75" t="str">
            <v>M.</v>
          </cell>
          <cell r="N75" t="str">
            <v>KAYSER</v>
          </cell>
          <cell r="O75" t="str">
            <v>VINCENT</v>
          </cell>
          <cell r="P75" t="str">
            <v>22 ROUTE DE LANGRES</v>
          </cell>
          <cell r="S75">
            <v>21490</v>
          </cell>
          <cell r="T75" t="str">
            <v>NORGES LA VILLE</v>
          </cell>
          <cell r="V75">
            <v>608532521</v>
          </cell>
          <cell r="W75" t="str">
            <v>VINCENT.KAYSER@GENERALI.COM</v>
          </cell>
        </row>
        <row r="76">
          <cell r="B76">
            <v>172115</v>
          </cell>
          <cell r="C76">
            <v>19940201</v>
          </cell>
          <cell r="E76" t="str">
            <v>GPA</v>
          </cell>
          <cell r="F76" t="str">
            <v>COMMERCIALE</v>
          </cell>
          <cell r="G76" t="str">
            <v>REGION ILE DE FRANCE NORD EST</v>
          </cell>
          <cell r="H76" t="str">
            <v>OD ARDENNES - MARNE - MEUSE - AUBE</v>
          </cell>
          <cell r="I76">
            <v>100</v>
          </cell>
          <cell r="J76" t="str">
            <v>IMD</v>
          </cell>
          <cell r="K76" t="str">
            <v>Inspecteur Manager Developpement</v>
          </cell>
          <cell r="L76">
            <v>103</v>
          </cell>
          <cell r="M76" t="str">
            <v>M.</v>
          </cell>
          <cell r="N76" t="str">
            <v>BACQUET</v>
          </cell>
          <cell r="O76" t="str">
            <v>GREGORY</v>
          </cell>
          <cell r="P76" t="str">
            <v>4 RUE HENRI MOISSAN</v>
          </cell>
          <cell r="Q76" t="str">
            <v>IMMEUBLE L'ECHIQUIER</v>
          </cell>
          <cell r="S76">
            <v>51430</v>
          </cell>
          <cell r="T76" t="str">
            <v>BEZANNES</v>
          </cell>
          <cell r="U76" t="str">
            <v>IMMEUBLE L'ECHIQUIER</v>
          </cell>
          <cell r="V76">
            <v>699547895</v>
          </cell>
          <cell r="W76" t="str">
            <v>GREGORY.BACQUET@GENERALI.COM</v>
          </cell>
        </row>
        <row r="77">
          <cell r="B77">
            <v>172201</v>
          </cell>
          <cell r="C77">
            <v>19940124</v>
          </cell>
          <cell r="E77" t="str">
            <v>GPA</v>
          </cell>
          <cell r="F77" t="str">
            <v>COMMERCIALE</v>
          </cell>
          <cell r="G77" t="str">
            <v>REGION ILE DE FRANCE NORD EST</v>
          </cell>
          <cell r="H77" t="str">
            <v>OD BAS RHIN - MOSELLE</v>
          </cell>
          <cell r="I77">
            <v>855</v>
          </cell>
          <cell r="J77" t="str">
            <v>AD</v>
          </cell>
          <cell r="K77" t="str">
            <v>Assistant Division</v>
          </cell>
          <cell r="M77" t="str">
            <v>Mme</v>
          </cell>
          <cell r="N77" t="str">
            <v>CORREIA DOS REIS</v>
          </cell>
          <cell r="O77" t="str">
            <v>MARIA</v>
          </cell>
          <cell r="P77" t="str">
            <v>11 B RUE DE MADRID ESPACE EUROPEEN</v>
          </cell>
          <cell r="Q77" t="str">
            <v>BATIMENT B LE VERSEAU GENERALI</v>
          </cell>
          <cell r="S77">
            <v>67300</v>
          </cell>
          <cell r="T77" t="str">
            <v>SCHILTIGHEIM</v>
          </cell>
          <cell r="U77" t="str">
            <v>BATIMENT B LE VERSEAU GENERALI</v>
          </cell>
          <cell r="W77" t="str">
            <v>MARIA.CORREIADOSREIS@GENERALI.COM</v>
          </cell>
        </row>
        <row r="78">
          <cell r="B78">
            <v>172318</v>
          </cell>
          <cell r="C78">
            <v>19940301</v>
          </cell>
          <cell r="E78" t="str">
            <v>GPA</v>
          </cell>
          <cell r="F78" t="str">
            <v>COMMERCIALE</v>
          </cell>
          <cell r="G78" t="str">
            <v>REGION GRAND OUEST</v>
          </cell>
          <cell r="H78" t="str">
            <v>OD CHARENTES-VIENNES-DEUX SEVRES</v>
          </cell>
          <cell r="I78">
            <v>370</v>
          </cell>
          <cell r="J78" t="str">
            <v>CC.E</v>
          </cell>
          <cell r="K78" t="str">
            <v>Conseiller Commercial Expert</v>
          </cell>
          <cell r="L78">
            <v>105</v>
          </cell>
          <cell r="M78" t="str">
            <v>M.</v>
          </cell>
          <cell r="N78" t="str">
            <v>PENIN</v>
          </cell>
          <cell r="O78" t="str">
            <v>BRUNO</v>
          </cell>
          <cell r="P78" t="str">
            <v>108 RUE FRANCOIS PERRIN</v>
          </cell>
          <cell r="S78">
            <v>87000</v>
          </cell>
          <cell r="T78" t="str">
            <v>LIMOGES</v>
          </cell>
          <cell r="V78">
            <v>687443921</v>
          </cell>
          <cell r="W78" t="str">
            <v>BRUNO.PENIN@GENERALI.COM</v>
          </cell>
        </row>
        <row r="79">
          <cell r="B79">
            <v>172329</v>
          </cell>
          <cell r="C79">
            <v>19940301</v>
          </cell>
          <cell r="E79" t="str">
            <v>GPA</v>
          </cell>
          <cell r="F79" t="str">
            <v>COMMERCIALE</v>
          </cell>
          <cell r="G79" t="str">
            <v>REGION ILE DE FRANCE NORD EST</v>
          </cell>
          <cell r="H79" t="str">
            <v>OD SEINE MARITIME</v>
          </cell>
          <cell r="I79">
            <v>440</v>
          </cell>
          <cell r="J79" t="str">
            <v>CCT</v>
          </cell>
          <cell r="K79" t="str">
            <v>Conseiller Commercial Titulaire</v>
          </cell>
          <cell r="L79">
            <v>105</v>
          </cell>
          <cell r="M79" t="str">
            <v>M.</v>
          </cell>
          <cell r="N79" t="str">
            <v>SAUCRAY</v>
          </cell>
          <cell r="O79" t="str">
            <v>LAURENT</v>
          </cell>
          <cell r="P79" t="str">
            <v>9 RESIDENCE DU VILLAGE</v>
          </cell>
          <cell r="S79">
            <v>76230</v>
          </cell>
          <cell r="T79" t="str">
            <v>QUINCAMPOIX</v>
          </cell>
          <cell r="V79">
            <v>667394098</v>
          </cell>
          <cell r="W79" t="str">
            <v>LAURENT.SAUCRAY@GENERALI.COM</v>
          </cell>
        </row>
        <row r="80">
          <cell r="B80">
            <v>172493</v>
          </cell>
          <cell r="C80">
            <v>19940401</v>
          </cell>
          <cell r="E80" t="str">
            <v>GPA</v>
          </cell>
          <cell r="F80" t="str">
            <v>COMMERCIALE</v>
          </cell>
          <cell r="G80" t="str">
            <v>REGION ILE DE FRANCE NORD EST</v>
          </cell>
          <cell r="H80" t="str">
            <v>OD SEINE MARITIME</v>
          </cell>
          <cell r="I80">
            <v>386</v>
          </cell>
          <cell r="J80" t="str">
            <v>IE</v>
          </cell>
          <cell r="K80" t="str">
            <v>Inspecteur Expert</v>
          </cell>
          <cell r="L80">
            <v>105</v>
          </cell>
          <cell r="M80" t="str">
            <v>M.</v>
          </cell>
          <cell r="N80" t="str">
            <v>CANTREL</v>
          </cell>
          <cell r="O80" t="str">
            <v>OLIVIER</v>
          </cell>
          <cell r="P80" t="str">
            <v>828 RUE DU MOUCHEL</v>
          </cell>
          <cell r="Q80" t="str">
            <v>CHEZ MME ET M CANTREL EMMANUEL</v>
          </cell>
          <cell r="S80">
            <v>76560</v>
          </cell>
          <cell r="T80" t="str">
            <v>DOUDEVILLE</v>
          </cell>
          <cell r="U80" t="str">
            <v>CHEZ MME ET M CANTREL EMMANUEL</v>
          </cell>
          <cell r="V80">
            <v>629956253</v>
          </cell>
          <cell r="W80" t="str">
            <v>OLIVIER.CANTREL@GENERALI.COM</v>
          </cell>
        </row>
        <row r="81">
          <cell r="B81">
            <v>172520</v>
          </cell>
          <cell r="C81">
            <v>19940501</v>
          </cell>
          <cell r="E81" t="str">
            <v>GPA</v>
          </cell>
          <cell r="F81" t="str">
            <v>COMMERCIALE</v>
          </cell>
          <cell r="G81" t="str">
            <v>REGION ILE DE FRANCE NORD EST</v>
          </cell>
          <cell r="H81" t="str">
            <v>OD GRAND PARIS 75-92-93-94</v>
          </cell>
          <cell r="I81">
            <v>386</v>
          </cell>
          <cell r="J81" t="str">
            <v>IE</v>
          </cell>
          <cell r="K81" t="str">
            <v>Inspecteur Expert</v>
          </cell>
          <cell r="L81">
            <v>105</v>
          </cell>
          <cell r="M81" t="str">
            <v>M.</v>
          </cell>
          <cell r="N81" t="str">
            <v>BOUTHERIN</v>
          </cell>
          <cell r="O81" t="str">
            <v>PATRICK</v>
          </cell>
          <cell r="P81" t="str">
            <v>67 RUE DES PEUPLIERS</v>
          </cell>
          <cell r="S81">
            <v>77124</v>
          </cell>
          <cell r="T81" t="str">
            <v>VILLENOY</v>
          </cell>
          <cell r="V81">
            <v>603514416</v>
          </cell>
          <cell r="W81" t="str">
            <v>PATRICK.BOUTHERIN@GENERALI.COM</v>
          </cell>
        </row>
        <row r="82">
          <cell r="B82">
            <v>172597</v>
          </cell>
          <cell r="C82">
            <v>19940401</v>
          </cell>
          <cell r="E82" t="str">
            <v>GPA</v>
          </cell>
          <cell r="F82" t="str">
            <v>COMMERCIALE</v>
          </cell>
          <cell r="G82" t="str">
            <v>REGION GRAND OUEST</v>
          </cell>
          <cell r="H82" t="str">
            <v>OD LANDES-PYRENEES-GERS-HTE GARONNE SUD</v>
          </cell>
          <cell r="I82">
            <v>855</v>
          </cell>
          <cell r="J82" t="str">
            <v>AD</v>
          </cell>
          <cell r="K82" t="str">
            <v>Assistant Division</v>
          </cell>
          <cell r="M82" t="str">
            <v>Mme</v>
          </cell>
          <cell r="N82" t="str">
            <v>LASTISNERES</v>
          </cell>
          <cell r="O82" t="str">
            <v>NATHALIE</v>
          </cell>
          <cell r="P82" t="str">
            <v>13 RUE FARADAY</v>
          </cell>
          <cell r="Q82" t="str">
            <v>GENERALI CITE MULTIMEDIA BAT NEMO</v>
          </cell>
          <cell r="S82">
            <v>64000</v>
          </cell>
          <cell r="T82" t="str">
            <v>PAU</v>
          </cell>
          <cell r="U82" t="str">
            <v>GENERALI CITE MULTIMEDIA BAT NEMO</v>
          </cell>
          <cell r="W82" t="str">
            <v>NATHALIE.LASTISNERES@GENERALI.COM</v>
          </cell>
        </row>
        <row r="83">
          <cell r="B83">
            <v>172662</v>
          </cell>
          <cell r="C83">
            <v>19990501</v>
          </cell>
          <cell r="E83" t="str">
            <v>GPA</v>
          </cell>
          <cell r="F83" t="str">
            <v>COMMERCIALE</v>
          </cell>
          <cell r="G83" t="str">
            <v>REGION GRAND OUEST</v>
          </cell>
          <cell r="H83" t="str">
            <v>OD MANCHE - CALVADOS - ORNE - MAYENNE</v>
          </cell>
          <cell r="I83">
            <v>370</v>
          </cell>
          <cell r="J83" t="str">
            <v>CC.E</v>
          </cell>
          <cell r="K83" t="str">
            <v>Conseiller Commercial Expert</v>
          </cell>
          <cell r="L83">
            <v>105</v>
          </cell>
          <cell r="M83" t="str">
            <v>M.</v>
          </cell>
          <cell r="N83" t="str">
            <v>LAINE</v>
          </cell>
          <cell r="O83" t="str">
            <v>PATRICK</v>
          </cell>
          <cell r="P83" t="str">
            <v>4 RUE DES PRUNUS</v>
          </cell>
          <cell r="S83">
            <v>53100</v>
          </cell>
          <cell r="T83" t="str">
            <v>CONTEST</v>
          </cell>
          <cell r="V83">
            <v>613556041</v>
          </cell>
          <cell r="W83" t="str">
            <v>PATRICK.LAINE@GENERALI.COM</v>
          </cell>
        </row>
        <row r="84">
          <cell r="B84">
            <v>172830</v>
          </cell>
          <cell r="C84">
            <v>19940601</v>
          </cell>
          <cell r="E84" t="str">
            <v>GPA</v>
          </cell>
          <cell r="F84" t="str">
            <v>COMMERCIALE</v>
          </cell>
          <cell r="G84" t="str">
            <v>REGION GRAND OUEST</v>
          </cell>
          <cell r="H84" t="str">
            <v>OD SARTHE - MAINE ET LOIRE</v>
          </cell>
          <cell r="I84">
            <v>200</v>
          </cell>
          <cell r="J84" t="str">
            <v>IMP</v>
          </cell>
          <cell r="K84" t="str">
            <v>Inspecteur Manager Performance</v>
          </cell>
          <cell r="L84">
            <v>104</v>
          </cell>
          <cell r="M84" t="str">
            <v>M.</v>
          </cell>
          <cell r="N84" t="str">
            <v>PITON</v>
          </cell>
          <cell r="O84" t="str">
            <v>RICHARD</v>
          </cell>
          <cell r="P84" t="str">
            <v>LIEU DIT CROISNEAUX</v>
          </cell>
          <cell r="S84">
            <v>49123</v>
          </cell>
          <cell r="T84" t="str">
            <v>CHAMPTOCE SUR LOIRE</v>
          </cell>
          <cell r="V84">
            <v>614364896</v>
          </cell>
          <cell r="W84" t="str">
            <v>RICHARD.PITON@GENERALI.COM</v>
          </cell>
        </row>
        <row r="85">
          <cell r="B85">
            <v>172861</v>
          </cell>
          <cell r="C85">
            <v>19940601</v>
          </cell>
          <cell r="E85" t="str">
            <v>GPA</v>
          </cell>
          <cell r="F85" t="str">
            <v>COMMERCIALE</v>
          </cell>
          <cell r="G85" t="str">
            <v>REGION ILE DE FRANCE NORD EST</v>
          </cell>
          <cell r="H85" t="str">
            <v>OD SOMME - OISE - AISNE</v>
          </cell>
          <cell r="I85">
            <v>100</v>
          </cell>
          <cell r="J85" t="str">
            <v>IMD</v>
          </cell>
          <cell r="K85" t="str">
            <v>Inspecteur Manager Developpement</v>
          </cell>
          <cell r="L85">
            <v>103</v>
          </cell>
          <cell r="M85" t="str">
            <v>M.</v>
          </cell>
          <cell r="N85" t="str">
            <v>BULAN</v>
          </cell>
          <cell r="O85" t="str">
            <v>RICHARD</v>
          </cell>
          <cell r="P85" t="str">
            <v>C.OASIS BT CYTISES AL PEPINIERE</v>
          </cell>
          <cell r="Q85" t="str">
            <v>GENERALI DURY LES AMIENS CS 24405</v>
          </cell>
          <cell r="S85">
            <v>80044</v>
          </cell>
          <cell r="T85" t="str">
            <v>AMIENS CEDEX 1</v>
          </cell>
          <cell r="U85" t="str">
            <v>GENERALI DURY LES AMIENS CS 24405</v>
          </cell>
          <cell r="V85">
            <v>760414416</v>
          </cell>
          <cell r="W85" t="str">
            <v>RICHARD.BULAN@GENERALI.COM</v>
          </cell>
        </row>
        <row r="86">
          <cell r="B86">
            <v>172935</v>
          </cell>
          <cell r="C86">
            <v>19940901</v>
          </cell>
          <cell r="E86" t="str">
            <v>GPA</v>
          </cell>
          <cell r="F86" t="str">
            <v>COMMERCIALE</v>
          </cell>
          <cell r="G86" t="str">
            <v>REGION ILE DE FRANCE NORD EST</v>
          </cell>
          <cell r="H86" t="str">
            <v>OD SEINE ET MARNE - YONNE</v>
          </cell>
          <cell r="I86">
            <v>200</v>
          </cell>
          <cell r="J86" t="str">
            <v>IMP</v>
          </cell>
          <cell r="K86" t="str">
            <v>Inspecteur Manager Performance</v>
          </cell>
          <cell r="L86">
            <v>104</v>
          </cell>
          <cell r="M86" t="str">
            <v>M.</v>
          </cell>
          <cell r="N86" t="str">
            <v>HABAY</v>
          </cell>
          <cell r="O86" t="str">
            <v>PATRICK</v>
          </cell>
          <cell r="P86" t="str">
            <v>37 BIS BOULEVARD LOUIS DURAND</v>
          </cell>
          <cell r="S86">
            <v>77515</v>
          </cell>
          <cell r="T86" t="str">
            <v>FAREMOUTIERS</v>
          </cell>
          <cell r="V86">
            <v>625424496</v>
          </cell>
          <cell r="W86" t="str">
            <v>PATRICK.HABAY@GENERALI.COM</v>
          </cell>
        </row>
        <row r="87">
          <cell r="B87">
            <v>172954</v>
          </cell>
          <cell r="C87">
            <v>19940606</v>
          </cell>
          <cell r="E87" t="str">
            <v>GPA</v>
          </cell>
          <cell r="F87" t="str">
            <v>COMMERCIALE</v>
          </cell>
          <cell r="G87" t="str">
            <v>POLE PILOTAGE DU RESEAU COMMERCIAL</v>
          </cell>
          <cell r="H87" t="str">
            <v>ASSISTANCE DU RESEAU COMMERCIAL</v>
          </cell>
          <cell r="I87">
            <v>855</v>
          </cell>
          <cell r="J87" t="str">
            <v>AD</v>
          </cell>
          <cell r="K87" t="str">
            <v>Assistant Division</v>
          </cell>
          <cell r="M87" t="str">
            <v>Mme</v>
          </cell>
          <cell r="N87" t="str">
            <v>MURON</v>
          </cell>
          <cell r="O87" t="str">
            <v>CATHERINE</v>
          </cell>
          <cell r="P87" t="str">
            <v>32 RUE DE SARLIEVE</v>
          </cell>
          <cell r="Q87" t="str">
            <v>GENERALI CENTRE D'AFFAIRE ZENITH</v>
          </cell>
          <cell r="S87">
            <v>63800</v>
          </cell>
          <cell r="T87" t="str">
            <v>COURNON D'AUVERGNE</v>
          </cell>
          <cell r="U87" t="str">
            <v>GENERALI CENTRE D'AFFAIRE ZENITH</v>
          </cell>
          <cell r="W87" t="str">
            <v>CATHERINE.MURON@GENERALI.COM</v>
          </cell>
        </row>
        <row r="88">
          <cell r="B88">
            <v>172993</v>
          </cell>
          <cell r="C88">
            <v>19940801</v>
          </cell>
          <cell r="E88" t="str">
            <v>GPA</v>
          </cell>
          <cell r="F88" t="str">
            <v>COMMERCIALE</v>
          </cell>
          <cell r="G88" t="str">
            <v>REGION ILE DE FRANCE NORD EST</v>
          </cell>
          <cell r="H88" t="str">
            <v>OD ESSONNE - LOIRET</v>
          </cell>
          <cell r="I88">
            <v>391</v>
          </cell>
          <cell r="J88" t="str">
            <v>CCEIM</v>
          </cell>
          <cell r="K88" t="str">
            <v>Conseiller Commercial Echelon Interm. Moniteu</v>
          </cell>
          <cell r="L88">
            <v>105</v>
          </cell>
          <cell r="M88" t="str">
            <v>M.</v>
          </cell>
          <cell r="N88" t="str">
            <v>RIGUEIRO DA SILVA</v>
          </cell>
          <cell r="O88" t="str">
            <v>FERNANDO MANUEL</v>
          </cell>
          <cell r="P88" t="str">
            <v>10 PLACE DE LA LIBERTE</v>
          </cell>
          <cell r="S88">
            <v>28310</v>
          </cell>
          <cell r="T88" t="str">
            <v>POINVILLE</v>
          </cell>
          <cell r="V88">
            <v>623781443</v>
          </cell>
          <cell r="W88" t="str">
            <v>FERNANDOMANUEL.RIGUEIRODASILVA@GENERALI.COM</v>
          </cell>
        </row>
        <row r="89">
          <cell r="B89">
            <v>173032</v>
          </cell>
          <cell r="C89">
            <v>19940801</v>
          </cell>
          <cell r="E89" t="str">
            <v>GPA</v>
          </cell>
          <cell r="F89" t="str">
            <v>COMMERCIALE</v>
          </cell>
          <cell r="G89" t="str">
            <v>REGION ILE DE FRANCE NORD EST</v>
          </cell>
          <cell r="H89" t="str">
            <v>OD NORD LILLE</v>
          </cell>
          <cell r="I89">
            <v>440</v>
          </cell>
          <cell r="J89" t="str">
            <v>CCT</v>
          </cell>
          <cell r="K89" t="str">
            <v>Conseiller Commercial Titulaire</v>
          </cell>
          <cell r="L89">
            <v>105</v>
          </cell>
          <cell r="M89" t="str">
            <v>M.</v>
          </cell>
          <cell r="N89" t="str">
            <v>MAMOURI</v>
          </cell>
          <cell r="O89" t="str">
            <v>ANTOINE</v>
          </cell>
          <cell r="P89" t="str">
            <v>33 RUE DU MARAIS</v>
          </cell>
          <cell r="S89">
            <v>59151</v>
          </cell>
          <cell r="T89" t="str">
            <v>ARLEUX</v>
          </cell>
          <cell r="V89">
            <v>646826991</v>
          </cell>
          <cell r="W89" t="str">
            <v>ANTOINE.MAMOURI@GENERALI.COM</v>
          </cell>
        </row>
        <row r="90">
          <cell r="B90">
            <v>173329</v>
          </cell>
          <cell r="C90">
            <v>19941001</v>
          </cell>
          <cell r="E90" t="str">
            <v>GPA</v>
          </cell>
          <cell r="F90" t="str">
            <v>COMMERCIALE</v>
          </cell>
          <cell r="G90" t="str">
            <v>REGION GRAND EST</v>
          </cell>
          <cell r="H90" t="str">
            <v>OD ISERE ALBERTVILLE</v>
          </cell>
          <cell r="I90">
            <v>370</v>
          </cell>
          <cell r="J90" t="str">
            <v>CC.E</v>
          </cell>
          <cell r="K90" t="str">
            <v>Conseiller Commercial Expert</v>
          </cell>
          <cell r="L90">
            <v>105</v>
          </cell>
          <cell r="M90" t="str">
            <v>M.</v>
          </cell>
          <cell r="N90" t="str">
            <v>SIEGMANN</v>
          </cell>
          <cell r="O90" t="str">
            <v>LAURENT</v>
          </cell>
          <cell r="P90" t="str">
            <v>16 PLACE ARISTIDE BRIAND</v>
          </cell>
          <cell r="S90">
            <v>73600</v>
          </cell>
          <cell r="T90" t="str">
            <v>MOUTIERS TARENTAISE</v>
          </cell>
          <cell r="V90">
            <v>685055874</v>
          </cell>
          <cell r="W90" t="str">
            <v>LAURENT.SIEGMANN@GENERALI.COM</v>
          </cell>
        </row>
        <row r="91">
          <cell r="B91">
            <v>173338</v>
          </cell>
          <cell r="C91">
            <v>19941001</v>
          </cell>
          <cell r="E91" t="str">
            <v>GPA</v>
          </cell>
          <cell r="F91" t="str">
            <v>COMMERCIALE</v>
          </cell>
          <cell r="G91" t="str">
            <v>REGION ILE DE FRANCE NORD EST</v>
          </cell>
          <cell r="H91" t="str">
            <v>OD NORD LITTORAL</v>
          </cell>
          <cell r="I91">
            <v>386</v>
          </cell>
          <cell r="J91" t="str">
            <v>IE</v>
          </cell>
          <cell r="K91" t="str">
            <v>Inspecteur Expert</v>
          </cell>
          <cell r="L91">
            <v>105</v>
          </cell>
          <cell r="M91" t="str">
            <v>M.</v>
          </cell>
          <cell r="N91" t="str">
            <v>THEISEN</v>
          </cell>
          <cell r="O91" t="str">
            <v>BERTRAND</v>
          </cell>
          <cell r="P91" t="str">
            <v>RUE DE LINSELLES</v>
          </cell>
          <cell r="Q91" t="str">
            <v>3 CLOS DE LA MONTAGNE</v>
          </cell>
          <cell r="S91">
            <v>59117</v>
          </cell>
          <cell r="T91" t="str">
            <v>WERVICQ SUD</v>
          </cell>
          <cell r="U91" t="str">
            <v>3 CLOS DE LA MONTAGNE</v>
          </cell>
          <cell r="V91">
            <v>610612485</v>
          </cell>
          <cell r="W91" t="str">
            <v>BERTRAND.THEISEN@GENERALI.COM</v>
          </cell>
        </row>
        <row r="92">
          <cell r="B92">
            <v>173379</v>
          </cell>
          <cell r="C92">
            <v>19940919</v>
          </cell>
          <cell r="E92" t="str">
            <v>GPA</v>
          </cell>
          <cell r="F92" t="str">
            <v>COMMERCIALE</v>
          </cell>
          <cell r="G92" t="str">
            <v>REGION GRAND EST</v>
          </cell>
          <cell r="H92" t="str">
            <v>OD PUY DE DOME - LOIRE - HAUTE LOIRE</v>
          </cell>
          <cell r="I92">
            <v>855</v>
          </cell>
          <cell r="J92" t="str">
            <v>AD</v>
          </cell>
          <cell r="K92" t="str">
            <v>Assistant Division</v>
          </cell>
          <cell r="M92" t="str">
            <v>Mme</v>
          </cell>
          <cell r="N92" t="str">
            <v>FERREUX</v>
          </cell>
          <cell r="O92" t="str">
            <v>DELPHINE</v>
          </cell>
          <cell r="P92" t="str">
            <v>32 RUE DE SARLIEVE</v>
          </cell>
          <cell r="Q92" t="str">
            <v>GENERALI CENTRE D'AFFAIRE ZENITH</v>
          </cell>
          <cell r="S92">
            <v>63800</v>
          </cell>
          <cell r="T92" t="str">
            <v>COURNON D'AUVERGNE</v>
          </cell>
          <cell r="U92" t="str">
            <v>GENERALI CENTRE D'AFFAIRE ZENITH</v>
          </cell>
          <cell r="W92" t="str">
            <v>DELPHINE.FERREUX@GENERALI.COM</v>
          </cell>
        </row>
        <row r="93">
          <cell r="B93">
            <v>173736</v>
          </cell>
          <cell r="C93">
            <v>19951101</v>
          </cell>
          <cell r="E93" t="str">
            <v>GPA</v>
          </cell>
          <cell r="F93" t="str">
            <v>COMMERCIALE</v>
          </cell>
          <cell r="G93" t="str">
            <v>REGION GRAND EST</v>
          </cell>
          <cell r="H93" t="str">
            <v>OD RHONE</v>
          </cell>
          <cell r="I93">
            <v>440</v>
          </cell>
          <cell r="J93" t="str">
            <v>CCT</v>
          </cell>
          <cell r="K93" t="str">
            <v>Conseiller Commercial Titulaire</v>
          </cell>
          <cell r="L93">
            <v>105</v>
          </cell>
          <cell r="M93" t="str">
            <v>M.</v>
          </cell>
          <cell r="N93" t="str">
            <v>TRONCY</v>
          </cell>
          <cell r="O93" t="str">
            <v>CHRISTOPHE</v>
          </cell>
          <cell r="P93" t="str">
            <v>91 RUE DE LA CROIX ROUSSE</v>
          </cell>
          <cell r="S93">
            <v>69460</v>
          </cell>
          <cell r="T93" t="str">
            <v>SALLES ARBUISSONNAS BEAUJO</v>
          </cell>
          <cell r="V93">
            <v>616703549</v>
          </cell>
          <cell r="W93" t="str">
            <v>CHRISTOPHE.TRONCY@GENERALI.COM</v>
          </cell>
        </row>
        <row r="94">
          <cell r="B94">
            <v>173840</v>
          </cell>
          <cell r="C94">
            <v>19950101</v>
          </cell>
          <cell r="E94" t="str">
            <v>GPA</v>
          </cell>
          <cell r="F94" t="str">
            <v>COMMERCIALE</v>
          </cell>
          <cell r="G94" t="str">
            <v>SUPPORT COMMERCIAL</v>
          </cell>
          <cell r="I94">
            <v>256</v>
          </cell>
          <cell r="J94" t="str">
            <v>IFM</v>
          </cell>
          <cell r="K94" t="str">
            <v>Inspecteut Formateur Manager</v>
          </cell>
          <cell r="L94">
            <v>0</v>
          </cell>
          <cell r="M94" t="str">
            <v>M.</v>
          </cell>
          <cell r="N94" t="str">
            <v>FRESNEL-AZZOUG</v>
          </cell>
          <cell r="O94" t="str">
            <v>ALAIN</v>
          </cell>
          <cell r="P94" t="str">
            <v>54 AVENUE DU 8 MAI 1945</v>
          </cell>
          <cell r="Q94" t="str">
            <v>LE MANOIR DU BOURG</v>
          </cell>
          <cell r="S94">
            <v>69160</v>
          </cell>
          <cell r="T94" t="str">
            <v>TASSIN LA DEMI LUNE</v>
          </cell>
          <cell r="U94" t="str">
            <v>LE MANOIR DU BOURG</v>
          </cell>
          <cell r="V94">
            <v>625021538</v>
          </cell>
          <cell r="W94" t="str">
            <v>ALAIN.FRESNEL-AZZOUG@GENERALI.COM</v>
          </cell>
        </row>
        <row r="95">
          <cell r="B95">
            <v>173864</v>
          </cell>
          <cell r="C95">
            <v>19950101</v>
          </cell>
          <cell r="E95" t="str">
            <v>GPA</v>
          </cell>
          <cell r="F95" t="str">
            <v>COMMERCIALE</v>
          </cell>
          <cell r="G95" t="str">
            <v>REGION GRAND OUEST</v>
          </cell>
          <cell r="H95" t="str">
            <v>OD INDRE-INDRE &amp; LOIRE-CHER-LOIR &amp; CHER</v>
          </cell>
          <cell r="I95">
            <v>370</v>
          </cell>
          <cell r="J95" t="str">
            <v>CC.E</v>
          </cell>
          <cell r="K95" t="str">
            <v>Conseiller Commercial Expert</v>
          </cell>
          <cell r="L95">
            <v>105</v>
          </cell>
          <cell r="M95" t="str">
            <v>M.</v>
          </cell>
          <cell r="N95" t="str">
            <v>COCHET</v>
          </cell>
          <cell r="O95" t="str">
            <v>FABIEN</v>
          </cell>
          <cell r="P95" t="str">
            <v>1  CHEMIN DU PUITS</v>
          </cell>
          <cell r="Q95" t="str">
            <v>LES LOGES DE DRESSAIS</v>
          </cell>
          <cell r="S95">
            <v>36120</v>
          </cell>
          <cell r="T95" t="str">
            <v>ARDENTES</v>
          </cell>
          <cell r="U95" t="str">
            <v>LES LOGES DE DRESSAIS</v>
          </cell>
          <cell r="V95">
            <v>627235699</v>
          </cell>
          <cell r="W95" t="str">
            <v>FABIEN.COCHET@GENERALI.COM</v>
          </cell>
        </row>
        <row r="96">
          <cell r="B96">
            <v>173915</v>
          </cell>
          <cell r="C96">
            <v>19810622</v>
          </cell>
          <cell r="E96" t="str">
            <v>GPA</v>
          </cell>
          <cell r="F96" t="str">
            <v>COMMERCIALE</v>
          </cell>
          <cell r="G96" t="str">
            <v>REGION ILE DE FRANCE NORD EST</v>
          </cell>
          <cell r="H96" t="str">
            <v>OD ESSONNE - LOIRET</v>
          </cell>
          <cell r="I96">
            <v>855</v>
          </cell>
          <cell r="J96" t="str">
            <v>AD</v>
          </cell>
          <cell r="K96" t="str">
            <v>Assistant Division</v>
          </cell>
          <cell r="M96" t="str">
            <v>Mme</v>
          </cell>
          <cell r="N96" t="str">
            <v>LANGLAIS</v>
          </cell>
          <cell r="O96" t="str">
            <v>CHRISTINE</v>
          </cell>
          <cell r="P96" t="str">
            <v>7 AV DU GENERAL DE GAULLE</v>
          </cell>
          <cell r="Q96" t="str">
            <v>LA CROIX AUX BERGERS</v>
          </cell>
          <cell r="S96">
            <v>91090</v>
          </cell>
          <cell r="T96" t="str">
            <v>LISSES</v>
          </cell>
          <cell r="U96" t="str">
            <v>LA CROIX AUX BERGERS</v>
          </cell>
          <cell r="W96" t="str">
            <v>CHRISTINE.LANGLAIS@GENERALI.COM</v>
          </cell>
        </row>
        <row r="97">
          <cell r="B97">
            <v>173996</v>
          </cell>
          <cell r="C97">
            <v>19990401</v>
          </cell>
          <cell r="E97" t="str">
            <v>GPA</v>
          </cell>
          <cell r="F97" t="str">
            <v>COMMERCIALE</v>
          </cell>
          <cell r="G97" t="str">
            <v>REGION ILE DE FRANCE NORD EST</v>
          </cell>
          <cell r="H97" t="str">
            <v>OD ARDENNES - MARNE - MEUSE - AUBE</v>
          </cell>
          <cell r="I97">
            <v>440</v>
          </cell>
          <cell r="J97" t="str">
            <v>CCT</v>
          </cell>
          <cell r="K97" t="str">
            <v>Conseiller Commercial Titulaire</v>
          </cell>
          <cell r="L97">
            <v>105</v>
          </cell>
          <cell r="M97" t="str">
            <v>M.</v>
          </cell>
          <cell r="N97" t="str">
            <v>PIZARD</v>
          </cell>
          <cell r="O97" t="str">
            <v>JACKIE</v>
          </cell>
          <cell r="P97" t="str">
            <v>1 RUE BOURLIER HUBERT</v>
          </cell>
          <cell r="S97">
            <v>51300</v>
          </cell>
          <cell r="T97" t="str">
            <v>ST AMAND SUR FION</v>
          </cell>
          <cell r="V97">
            <v>629956202</v>
          </cell>
          <cell r="W97" t="str">
            <v>JACKIE.PIZARD@GENERALI.COM</v>
          </cell>
        </row>
        <row r="98">
          <cell r="B98">
            <v>174012</v>
          </cell>
          <cell r="C98">
            <v>19950201</v>
          </cell>
          <cell r="E98" t="str">
            <v>GPA</v>
          </cell>
          <cell r="F98" t="str">
            <v>COMMERCIALE</v>
          </cell>
          <cell r="G98" t="str">
            <v>REGION GRAND EST</v>
          </cell>
          <cell r="H98" t="str">
            <v>OD PUY DE DOME - LOIRE - HAUTE LOIRE</v>
          </cell>
          <cell r="I98">
            <v>370</v>
          </cell>
          <cell r="J98" t="str">
            <v>CC.E</v>
          </cell>
          <cell r="K98" t="str">
            <v>Conseiller Commercial Expert</v>
          </cell>
          <cell r="L98">
            <v>105</v>
          </cell>
          <cell r="M98" t="str">
            <v>M.</v>
          </cell>
          <cell r="N98" t="str">
            <v>RIVAUD</v>
          </cell>
          <cell r="O98" t="str">
            <v>CHARLY</v>
          </cell>
          <cell r="P98" t="str">
            <v>LES ROUZEROUX</v>
          </cell>
          <cell r="S98">
            <v>43800</v>
          </cell>
          <cell r="T98" t="str">
            <v>BEAULIEU</v>
          </cell>
          <cell r="V98">
            <v>603960941</v>
          </cell>
          <cell r="W98" t="str">
            <v>CHARLY.RIVAUD@GENERALI.COM</v>
          </cell>
        </row>
        <row r="99">
          <cell r="B99">
            <v>174317</v>
          </cell>
          <cell r="C99">
            <v>19950401</v>
          </cell>
          <cell r="E99" t="str">
            <v>GPA</v>
          </cell>
          <cell r="F99" t="str">
            <v>COMMERCIALE</v>
          </cell>
          <cell r="G99" t="str">
            <v>REGION GRAND OUEST</v>
          </cell>
          <cell r="H99" t="str">
            <v>OD FINISTERE - MORBIHAN</v>
          </cell>
          <cell r="I99">
            <v>386</v>
          </cell>
          <cell r="J99" t="str">
            <v>IE</v>
          </cell>
          <cell r="K99" t="str">
            <v>Inspecteur Expert</v>
          </cell>
          <cell r="L99">
            <v>105</v>
          </cell>
          <cell r="M99" t="str">
            <v>M.</v>
          </cell>
          <cell r="N99" t="str">
            <v>LANSONNEUR</v>
          </cell>
          <cell r="O99" t="str">
            <v>MARC</v>
          </cell>
          <cell r="P99" t="str">
            <v>21 RUE DES ROCHES BLANCHES</v>
          </cell>
          <cell r="S99">
            <v>29800</v>
          </cell>
          <cell r="T99" t="str">
            <v>PLOUEDERN</v>
          </cell>
          <cell r="V99">
            <v>629956019</v>
          </cell>
          <cell r="W99" t="str">
            <v>MARC.LANSONNEUR@GENERALI.COM</v>
          </cell>
        </row>
        <row r="100">
          <cell r="B100">
            <v>174380</v>
          </cell>
          <cell r="C100">
            <v>19950401</v>
          </cell>
          <cell r="E100" t="str">
            <v>GPA</v>
          </cell>
          <cell r="F100" t="str">
            <v>COMMERCIALE</v>
          </cell>
          <cell r="G100" t="str">
            <v>REGION GRAND EST</v>
          </cell>
          <cell r="H100" t="str">
            <v>OD ALPES MARITIMES</v>
          </cell>
          <cell r="I100">
            <v>386</v>
          </cell>
          <cell r="J100" t="str">
            <v>IE</v>
          </cell>
          <cell r="K100" t="str">
            <v>Inspecteur Expert</v>
          </cell>
          <cell r="L100">
            <v>105</v>
          </cell>
          <cell r="M100" t="str">
            <v>M.</v>
          </cell>
          <cell r="N100" t="str">
            <v>BASSO</v>
          </cell>
          <cell r="O100" t="str">
            <v>ERIC</v>
          </cell>
          <cell r="P100" t="str">
            <v>66 AVENUE DES ALLIES</v>
          </cell>
          <cell r="S100">
            <v>6500</v>
          </cell>
          <cell r="T100" t="str">
            <v>MENTON</v>
          </cell>
          <cell r="V100">
            <v>626176789</v>
          </cell>
          <cell r="W100" t="str">
            <v>ERIC.BASSO@GENERALI.COM</v>
          </cell>
        </row>
        <row r="101">
          <cell r="B101">
            <v>174419</v>
          </cell>
          <cell r="C101">
            <v>19950501</v>
          </cell>
          <cell r="E101" t="str">
            <v>GPA</v>
          </cell>
          <cell r="F101" t="str">
            <v>COMMERCIALE</v>
          </cell>
          <cell r="G101" t="str">
            <v>REGION ILE DE FRANCE NORD EST</v>
          </cell>
          <cell r="H101" t="str">
            <v>OD SEINE ET MARNE - YONNE</v>
          </cell>
          <cell r="I101">
            <v>200</v>
          </cell>
          <cell r="J101" t="str">
            <v>IMP</v>
          </cell>
          <cell r="K101" t="str">
            <v>Inspecteur Manager Performance</v>
          </cell>
          <cell r="L101">
            <v>104</v>
          </cell>
          <cell r="M101" t="str">
            <v>M.</v>
          </cell>
          <cell r="N101" t="str">
            <v>BARD</v>
          </cell>
          <cell r="O101" t="str">
            <v>ERIC</v>
          </cell>
          <cell r="P101" t="str">
            <v>178 ROUTE D'YRACHE</v>
          </cell>
          <cell r="S101">
            <v>40510</v>
          </cell>
          <cell r="T101" t="str">
            <v>SEIGNOSSE</v>
          </cell>
          <cell r="V101">
            <v>625424282</v>
          </cell>
          <cell r="W101" t="str">
            <v>ERIC.BARD@GENERALI.COM</v>
          </cell>
        </row>
        <row r="102">
          <cell r="B102">
            <v>174703</v>
          </cell>
          <cell r="C102">
            <v>19950701</v>
          </cell>
          <cell r="E102" t="str">
            <v>GPA</v>
          </cell>
          <cell r="F102" t="str">
            <v>COMMERCIALE</v>
          </cell>
          <cell r="G102" t="str">
            <v>REGION GRAND EST</v>
          </cell>
          <cell r="H102" t="str">
            <v>OD VAR - BOUCHES DU RHONE</v>
          </cell>
          <cell r="I102">
            <v>390</v>
          </cell>
          <cell r="J102" t="str">
            <v>CCEI</v>
          </cell>
          <cell r="K102" t="str">
            <v>Conseiller Commercial Echelon Intermédiaire</v>
          </cell>
          <cell r="L102">
            <v>105</v>
          </cell>
          <cell r="M102" t="str">
            <v>M.</v>
          </cell>
          <cell r="N102" t="str">
            <v>SALEMBIER</v>
          </cell>
          <cell r="O102" t="str">
            <v>FABRICE</v>
          </cell>
          <cell r="P102" t="str">
            <v>8 HONORE LABANDE</v>
          </cell>
          <cell r="Q102" t="str">
            <v>VILLA LES PINS BAT B</v>
          </cell>
          <cell r="S102">
            <v>98000</v>
          </cell>
          <cell r="T102" t="str">
            <v>MONACO</v>
          </cell>
          <cell r="U102" t="str">
            <v>VILLA LES PINS BAT B</v>
          </cell>
          <cell r="V102">
            <v>619266075</v>
          </cell>
          <cell r="W102" t="str">
            <v>FABRICE.SALEMBIER@GENERALI.COM</v>
          </cell>
        </row>
        <row r="103">
          <cell r="B103">
            <v>175025</v>
          </cell>
          <cell r="C103">
            <v>19950901</v>
          </cell>
          <cell r="E103" t="str">
            <v>GPA</v>
          </cell>
          <cell r="F103" t="str">
            <v>COMMERCIALE</v>
          </cell>
          <cell r="G103" t="str">
            <v>REGION GRAND OUEST</v>
          </cell>
          <cell r="H103" t="str">
            <v>OD MANCHE - CALVADOS - ORNE - MAYENNE</v>
          </cell>
          <cell r="I103">
            <v>386</v>
          </cell>
          <cell r="J103" t="str">
            <v>IE</v>
          </cell>
          <cell r="K103" t="str">
            <v>Inspecteur Expert</v>
          </cell>
          <cell r="L103">
            <v>105</v>
          </cell>
          <cell r="M103" t="str">
            <v>M.</v>
          </cell>
          <cell r="N103" t="str">
            <v>BAUDRY</v>
          </cell>
          <cell r="O103" t="str">
            <v>VINCENT</v>
          </cell>
          <cell r="P103" t="str">
            <v>137 RUE SAINT SAUVEUR</v>
          </cell>
          <cell r="S103">
            <v>50130</v>
          </cell>
          <cell r="T103" t="str">
            <v>CHERBOURG OCTEVILLE</v>
          </cell>
          <cell r="V103">
            <v>613555710</v>
          </cell>
          <cell r="W103" t="str">
            <v>VINCENT.BAUDRY@GENERALI.COM</v>
          </cell>
        </row>
        <row r="104">
          <cell r="B104">
            <v>175115</v>
          </cell>
          <cell r="C104">
            <v>19951001</v>
          </cell>
          <cell r="E104" t="str">
            <v>GPA</v>
          </cell>
          <cell r="F104" t="str">
            <v>COMMERCIALE</v>
          </cell>
          <cell r="G104" t="str">
            <v>REGION GRAND OUEST</v>
          </cell>
          <cell r="H104" t="str">
            <v>OD ILLE ET VILAINE-COTES D'ARMOR</v>
          </cell>
          <cell r="I104">
            <v>100</v>
          </cell>
          <cell r="J104" t="str">
            <v>IMD</v>
          </cell>
          <cell r="K104" t="str">
            <v>Inspecteur Manager Developpement</v>
          </cell>
          <cell r="L104">
            <v>103</v>
          </cell>
          <cell r="M104" t="str">
            <v>M.</v>
          </cell>
          <cell r="N104" t="str">
            <v>LECOQ</v>
          </cell>
          <cell r="O104" t="str">
            <v>PABLO</v>
          </cell>
          <cell r="P104" t="str">
            <v>1 RUE DE LA TERRE DE FEU</v>
          </cell>
          <cell r="Q104" t="str">
            <v>IMMEUBLE EDONIA BAT X2</v>
          </cell>
          <cell r="S104">
            <v>35760</v>
          </cell>
          <cell r="T104" t="str">
            <v>SAINT GREGOIRE</v>
          </cell>
          <cell r="U104" t="str">
            <v>IMMEUBLE EDONIA BAT X2</v>
          </cell>
          <cell r="V104">
            <v>760413285</v>
          </cell>
          <cell r="W104" t="str">
            <v>PABLO.LECOQ@GENERALI.COM</v>
          </cell>
        </row>
        <row r="105">
          <cell r="B105">
            <v>175714</v>
          </cell>
          <cell r="C105">
            <v>19960901</v>
          </cell>
          <cell r="E105" t="str">
            <v>GPA</v>
          </cell>
          <cell r="F105" t="str">
            <v>COMMERCIALE</v>
          </cell>
          <cell r="G105" t="str">
            <v>REGION ILE DE FRANCE NORD EST</v>
          </cell>
          <cell r="H105" t="str">
            <v>OD SEINE MARITIME</v>
          </cell>
          <cell r="I105">
            <v>386</v>
          </cell>
          <cell r="J105" t="str">
            <v>IE</v>
          </cell>
          <cell r="K105" t="str">
            <v>Inspecteur Expert</v>
          </cell>
          <cell r="L105">
            <v>105</v>
          </cell>
          <cell r="M105" t="str">
            <v>M.</v>
          </cell>
          <cell r="N105" t="str">
            <v>DUMAIS</v>
          </cell>
          <cell r="O105" t="str">
            <v>FREDERIC</v>
          </cell>
          <cell r="P105" t="str">
            <v>189 RUE DU PETIT VAL</v>
          </cell>
          <cell r="S105">
            <v>76170</v>
          </cell>
          <cell r="T105" t="str">
            <v>ST NICOLAS DE LA TAILLE</v>
          </cell>
          <cell r="V105">
            <v>629951551</v>
          </cell>
          <cell r="W105" t="str">
            <v>FREDERIC.DUMAIS@GENERALI.COM</v>
          </cell>
        </row>
        <row r="106">
          <cell r="B106">
            <v>175757</v>
          </cell>
          <cell r="C106">
            <v>19960201</v>
          </cell>
          <cell r="E106" t="str">
            <v>GPA</v>
          </cell>
          <cell r="F106" t="str">
            <v>COMMERCIALE</v>
          </cell>
          <cell r="G106" t="str">
            <v>REGION GRAND EST</v>
          </cell>
          <cell r="H106" t="str">
            <v>OD VAUCLUSE - DROME - ARDECHE - GARD</v>
          </cell>
          <cell r="I106">
            <v>200</v>
          </cell>
          <cell r="J106" t="str">
            <v>IMP</v>
          </cell>
          <cell r="K106" t="str">
            <v>Inspecteur Manager Performance</v>
          </cell>
          <cell r="L106">
            <v>104</v>
          </cell>
          <cell r="M106" t="str">
            <v>M.</v>
          </cell>
          <cell r="N106" t="str">
            <v>PRINCE</v>
          </cell>
          <cell r="O106" t="str">
            <v>JOURDAN</v>
          </cell>
          <cell r="P106" t="str">
            <v>58 B CHEMIN DU GARDOUSSEL</v>
          </cell>
          <cell r="S106">
            <v>30720</v>
          </cell>
          <cell r="T106" t="str">
            <v>RIBAUTE LES TAVERNES</v>
          </cell>
          <cell r="V106">
            <v>646827049</v>
          </cell>
          <cell r="W106" t="str">
            <v>JOURDAN.PRINCE@GENERALI.COM</v>
          </cell>
        </row>
        <row r="107">
          <cell r="B107">
            <v>175780</v>
          </cell>
          <cell r="C107">
            <v>19960401</v>
          </cell>
          <cell r="E107" t="str">
            <v>GPA</v>
          </cell>
          <cell r="F107" t="str">
            <v>COMMERCIALE</v>
          </cell>
          <cell r="G107" t="str">
            <v>REGION ILE DE FRANCE NORD EST</v>
          </cell>
          <cell r="H107" t="str">
            <v>OD NORD ARTOIS</v>
          </cell>
          <cell r="I107">
            <v>440</v>
          </cell>
          <cell r="J107" t="str">
            <v>CCT</v>
          </cell>
          <cell r="K107" t="str">
            <v>Conseiller Commercial Titulaire</v>
          </cell>
          <cell r="L107">
            <v>105</v>
          </cell>
          <cell r="M107" t="str">
            <v>M.</v>
          </cell>
          <cell r="N107" t="str">
            <v>DENEUVILLE</v>
          </cell>
          <cell r="O107" t="str">
            <v>ERIC</v>
          </cell>
          <cell r="P107" t="str">
            <v>10 RUE DE RIMBOVAL</v>
          </cell>
          <cell r="S107">
            <v>62310</v>
          </cell>
          <cell r="T107" t="str">
            <v>CREQUY</v>
          </cell>
          <cell r="V107">
            <v>674585933</v>
          </cell>
          <cell r="W107" t="str">
            <v>ERIC.DENEUVILLE@GENERALI.COM</v>
          </cell>
        </row>
        <row r="108">
          <cell r="B108">
            <v>175823</v>
          </cell>
          <cell r="C108">
            <v>19960501</v>
          </cell>
          <cell r="E108" t="str">
            <v>GPA</v>
          </cell>
          <cell r="F108" t="str">
            <v>COMMERCIALE</v>
          </cell>
          <cell r="G108" t="str">
            <v>REGION ILE DE FRANCE NORD EST</v>
          </cell>
          <cell r="H108" t="str">
            <v>OD NORD ARTOIS</v>
          </cell>
          <cell r="I108">
            <v>386</v>
          </cell>
          <cell r="J108" t="str">
            <v>IE</v>
          </cell>
          <cell r="K108" t="str">
            <v>Inspecteur Expert</v>
          </cell>
          <cell r="L108">
            <v>105</v>
          </cell>
          <cell r="M108" t="str">
            <v>M.</v>
          </cell>
          <cell r="N108" t="str">
            <v>LENARD</v>
          </cell>
          <cell r="O108" t="str">
            <v>JEREMIE</v>
          </cell>
          <cell r="P108" t="str">
            <v>173 RUE DE FRUGES</v>
          </cell>
          <cell r="S108">
            <v>62130</v>
          </cell>
          <cell r="T108" t="str">
            <v>GAUCHIN VERLOINGT</v>
          </cell>
          <cell r="V108">
            <v>682329672</v>
          </cell>
          <cell r="W108" t="str">
            <v>JEREMIE.LENARD@GENERALI.COM</v>
          </cell>
        </row>
        <row r="109">
          <cell r="B109">
            <v>175986</v>
          </cell>
          <cell r="C109">
            <v>19980301</v>
          </cell>
          <cell r="E109" t="str">
            <v>GPA</v>
          </cell>
          <cell r="F109" t="str">
            <v>COMMERCIALE</v>
          </cell>
          <cell r="G109" t="str">
            <v>REGION GRAND OUEST</v>
          </cell>
          <cell r="H109" t="str">
            <v>OD VAL D'OISE - EURE</v>
          </cell>
          <cell r="I109">
            <v>200</v>
          </cell>
          <cell r="J109" t="str">
            <v>IMP</v>
          </cell>
          <cell r="K109" t="str">
            <v>Inspecteur Manager Performance</v>
          </cell>
          <cell r="L109">
            <v>104</v>
          </cell>
          <cell r="M109" t="str">
            <v>M.</v>
          </cell>
          <cell r="N109" t="str">
            <v>OLICARD</v>
          </cell>
          <cell r="O109" t="str">
            <v>DAVID</v>
          </cell>
          <cell r="P109" t="str">
            <v>42 LES BOCAGES ORANGE</v>
          </cell>
          <cell r="S109">
            <v>95000</v>
          </cell>
          <cell r="T109" t="str">
            <v>PONTOISE</v>
          </cell>
          <cell r="V109">
            <v>613209692</v>
          </cell>
          <cell r="W109" t="str">
            <v>DAVID.OLICARD@GENERALI.COM</v>
          </cell>
        </row>
        <row r="110">
          <cell r="B110">
            <v>175997</v>
          </cell>
          <cell r="C110">
            <v>19961001</v>
          </cell>
          <cell r="E110" t="str">
            <v>GPA</v>
          </cell>
          <cell r="F110" t="str">
            <v>COMMERCIALE</v>
          </cell>
          <cell r="G110" t="str">
            <v>REGION GRAND EST</v>
          </cell>
          <cell r="H110" t="str">
            <v>OD VAUCLUSE - DROME - ARDECHE - GARD</v>
          </cell>
          <cell r="I110">
            <v>371</v>
          </cell>
          <cell r="J110" t="str">
            <v>CCM.E</v>
          </cell>
          <cell r="K110" t="str">
            <v>Conseiller Commercial Moniteur Expert</v>
          </cell>
          <cell r="L110">
            <v>105</v>
          </cell>
          <cell r="M110" t="str">
            <v>M.</v>
          </cell>
          <cell r="N110" t="str">
            <v>SUSINI</v>
          </cell>
          <cell r="O110" t="str">
            <v>PHILIPPE</v>
          </cell>
          <cell r="P110" t="str">
            <v>6 CHEMIN DES TAMARIS</v>
          </cell>
          <cell r="S110">
            <v>30131</v>
          </cell>
          <cell r="T110" t="str">
            <v>PUJAUT</v>
          </cell>
          <cell r="V110">
            <v>614364577</v>
          </cell>
          <cell r="W110" t="str">
            <v>PHILIPPE.SUSINI@GENERALI.COM</v>
          </cell>
        </row>
        <row r="111">
          <cell r="B111">
            <v>176366</v>
          </cell>
          <cell r="C111">
            <v>19960601</v>
          </cell>
          <cell r="E111" t="str">
            <v>GPA</v>
          </cell>
          <cell r="F111" t="str">
            <v>COMMERCIALE</v>
          </cell>
          <cell r="G111" t="str">
            <v>REGION ILE DE FRANCE NORD EST</v>
          </cell>
          <cell r="H111" t="str">
            <v>OD NORD LILLE</v>
          </cell>
          <cell r="I111">
            <v>440</v>
          </cell>
          <cell r="J111" t="str">
            <v>CCT</v>
          </cell>
          <cell r="K111" t="str">
            <v>Conseiller Commercial Titulaire</v>
          </cell>
          <cell r="L111">
            <v>105</v>
          </cell>
          <cell r="M111" t="str">
            <v>M.</v>
          </cell>
          <cell r="N111" t="str">
            <v>JOUGLET</v>
          </cell>
          <cell r="O111" t="str">
            <v>GAUTHIER</v>
          </cell>
          <cell r="P111" t="str">
            <v>3 RUE MARIE DE BEAUSSART</v>
          </cell>
          <cell r="S111">
            <v>59494</v>
          </cell>
          <cell r="T111" t="str">
            <v>AUBRY DU HAINAUT</v>
          </cell>
          <cell r="V111">
            <v>646826920</v>
          </cell>
          <cell r="W111" t="str">
            <v>GAUTHIER.JOUGLET@GENERALI.COM</v>
          </cell>
        </row>
        <row r="112">
          <cell r="B112">
            <v>176529</v>
          </cell>
          <cell r="C112">
            <v>19980301</v>
          </cell>
          <cell r="E112" t="str">
            <v>GPA</v>
          </cell>
          <cell r="F112" t="str">
            <v>COMMERCIALE</v>
          </cell>
          <cell r="G112" t="str">
            <v>REGION GRAND EST</v>
          </cell>
          <cell r="H112" t="str">
            <v>OD BOUCHES DU RHONE</v>
          </cell>
          <cell r="I112">
            <v>100</v>
          </cell>
          <cell r="J112" t="str">
            <v>IMD</v>
          </cell>
          <cell r="K112" t="str">
            <v>Inspecteur Manager Developpement</v>
          </cell>
          <cell r="L112">
            <v>103</v>
          </cell>
          <cell r="M112" t="str">
            <v>M.</v>
          </cell>
          <cell r="N112" t="str">
            <v>GRANDEL</v>
          </cell>
          <cell r="O112" t="str">
            <v>NICOLAS</v>
          </cell>
          <cell r="P112" t="str">
            <v>571 AVENUE RHIN DANUBE</v>
          </cell>
          <cell r="S112">
            <v>13217</v>
          </cell>
          <cell r="T112" t="str">
            <v>VITROLLES</v>
          </cell>
          <cell r="V112">
            <v>760413310</v>
          </cell>
          <cell r="W112" t="str">
            <v>NICOLAS.GRANDEL@GENERALI.COM</v>
          </cell>
        </row>
        <row r="113">
          <cell r="B113">
            <v>176653</v>
          </cell>
          <cell r="C113">
            <v>19961201</v>
          </cell>
          <cell r="E113" t="str">
            <v>GPA</v>
          </cell>
          <cell r="F113" t="str">
            <v>COMMERCIALE</v>
          </cell>
          <cell r="G113" t="str">
            <v>POLE PILOTAGE DU RESEAU COMMERCIAL</v>
          </cell>
          <cell r="I113">
            <v>38</v>
          </cell>
          <cell r="J113" t="str">
            <v>IEM</v>
          </cell>
          <cell r="K113" t="str">
            <v>Inspecteur en Mission</v>
          </cell>
          <cell r="L113">
            <v>0</v>
          </cell>
          <cell r="M113" t="str">
            <v>M.</v>
          </cell>
          <cell r="N113" t="str">
            <v>MONIERE</v>
          </cell>
          <cell r="O113" t="str">
            <v>CEDRIC</v>
          </cell>
          <cell r="P113" t="str">
            <v>32 RUE DE BEL AIR</v>
          </cell>
          <cell r="S113">
            <v>45450</v>
          </cell>
          <cell r="T113" t="str">
            <v>DONNERY</v>
          </cell>
          <cell r="V113">
            <v>764772526</v>
          </cell>
          <cell r="W113" t="str">
            <v>CEDRIC.MONIERE@GENERALI.COM</v>
          </cell>
        </row>
        <row r="114">
          <cell r="B114">
            <v>176901</v>
          </cell>
          <cell r="C114">
            <v>19960901</v>
          </cell>
          <cell r="E114" t="str">
            <v>GPA</v>
          </cell>
          <cell r="F114" t="str">
            <v>COMMERCIALE</v>
          </cell>
          <cell r="G114" t="str">
            <v>REGION GRAND EST</v>
          </cell>
          <cell r="H114" t="str">
            <v>OD VOSGES-HT RHIN-TR BEL-DOUBS-HTE MARNE</v>
          </cell>
          <cell r="I114">
            <v>386</v>
          </cell>
          <cell r="J114" t="str">
            <v>IE</v>
          </cell>
          <cell r="K114" t="str">
            <v>Inspecteur Expert</v>
          </cell>
          <cell r="L114">
            <v>105</v>
          </cell>
          <cell r="M114" t="str">
            <v>M.</v>
          </cell>
          <cell r="N114" t="str">
            <v>MACHET</v>
          </cell>
          <cell r="O114" t="str">
            <v>ERIC</v>
          </cell>
          <cell r="P114" t="str">
            <v>3 IMPASSE DU RIED</v>
          </cell>
          <cell r="S114">
            <v>68220</v>
          </cell>
          <cell r="T114" t="str">
            <v>RANSPACH LE HAUT</v>
          </cell>
          <cell r="V114">
            <v>626176723</v>
          </cell>
          <cell r="W114" t="str">
            <v>ERIC.MACHET@GENERALI.COM</v>
          </cell>
        </row>
        <row r="115">
          <cell r="B115">
            <v>176945</v>
          </cell>
          <cell r="C115">
            <v>19961001</v>
          </cell>
          <cell r="E115" t="str">
            <v>GPA</v>
          </cell>
          <cell r="F115" t="str">
            <v>COMMERCIALE</v>
          </cell>
          <cell r="G115" t="str">
            <v>REGION ILE DE FRANCE NORD EST</v>
          </cell>
          <cell r="H115" t="str">
            <v>OD GRAND PARIS 75-92-93-94</v>
          </cell>
          <cell r="I115">
            <v>386</v>
          </cell>
          <cell r="J115" t="str">
            <v>IE</v>
          </cell>
          <cell r="K115" t="str">
            <v>Inspecteur Expert</v>
          </cell>
          <cell r="L115">
            <v>105</v>
          </cell>
          <cell r="M115" t="str">
            <v>M.</v>
          </cell>
          <cell r="N115" t="str">
            <v>BOURGEOIS</v>
          </cell>
          <cell r="O115" t="str">
            <v>CHRISTOPHE</v>
          </cell>
          <cell r="P115" t="str">
            <v>1 RUE LEON DIERX</v>
          </cell>
          <cell r="Q115" t="str">
            <v>ESC 2 1ER ETAGE PORTE DROITE</v>
          </cell>
          <cell r="S115">
            <v>75015</v>
          </cell>
          <cell r="T115" t="str">
            <v>PARIS</v>
          </cell>
          <cell r="U115" t="str">
            <v>ESC 2 1ER ETAGE PORTE DROITE</v>
          </cell>
          <cell r="V115">
            <v>619182755</v>
          </cell>
          <cell r="W115" t="str">
            <v>CHRISTOPHE.BOURGEOIS@GENERALI.COM</v>
          </cell>
        </row>
        <row r="116">
          <cell r="B116">
            <v>177023</v>
          </cell>
          <cell r="C116">
            <v>19961001</v>
          </cell>
          <cell r="E116" t="str">
            <v>GPA</v>
          </cell>
          <cell r="F116" t="str">
            <v>COMMERCIALE</v>
          </cell>
          <cell r="G116" t="str">
            <v>REGION GRAND EST</v>
          </cell>
          <cell r="H116" t="str">
            <v>OD AVEYRON-HERAULT-AUDE-PYRENEES ORIENT.</v>
          </cell>
          <cell r="I116">
            <v>200</v>
          </cell>
          <cell r="J116" t="str">
            <v>IMP</v>
          </cell>
          <cell r="K116" t="str">
            <v>Inspecteur Manager Performance</v>
          </cell>
          <cell r="L116">
            <v>104</v>
          </cell>
          <cell r="M116" t="str">
            <v>M.</v>
          </cell>
          <cell r="N116" t="str">
            <v>GUERIN</v>
          </cell>
          <cell r="O116" t="str">
            <v>JEAN-PHILIPPE</v>
          </cell>
          <cell r="P116" t="str">
            <v>25 RUE DES ANEMONES</v>
          </cell>
          <cell r="S116">
            <v>81200</v>
          </cell>
          <cell r="T116" t="str">
            <v>AIGUEFONDE</v>
          </cell>
          <cell r="V116">
            <v>625424842</v>
          </cell>
          <cell r="W116" t="str">
            <v>JEAN-PHILIPPE.GUERIN@GENERALI.COM</v>
          </cell>
        </row>
        <row r="117">
          <cell r="B117">
            <v>177084</v>
          </cell>
          <cell r="C117">
            <v>20010301</v>
          </cell>
          <cell r="E117" t="str">
            <v>GPA</v>
          </cell>
          <cell r="F117" t="str">
            <v>COMMERCIALE</v>
          </cell>
          <cell r="G117" t="str">
            <v>REGION ILE DE FRANCE NORD EST</v>
          </cell>
          <cell r="H117" t="str">
            <v>OD SEINE MARITIME</v>
          </cell>
          <cell r="I117">
            <v>381</v>
          </cell>
          <cell r="J117" t="str">
            <v>CCEIM.S</v>
          </cell>
          <cell r="K117" t="str">
            <v>Conseiller Commercial E.I. Moniteur Sénior</v>
          </cell>
          <cell r="L117">
            <v>105</v>
          </cell>
          <cell r="M117" t="str">
            <v>M.</v>
          </cell>
          <cell r="N117" t="str">
            <v>LEPRIZE</v>
          </cell>
          <cell r="O117" t="str">
            <v>DAVID</v>
          </cell>
          <cell r="P117" t="str">
            <v>75 RUE JEANNE DEMESSIEUX</v>
          </cell>
          <cell r="S117">
            <v>76650</v>
          </cell>
          <cell r="T117" t="str">
            <v>PETIT COURONNE</v>
          </cell>
          <cell r="V117">
            <v>622267597</v>
          </cell>
          <cell r="W117" t="str">
            <v>DAVID.LEPRIZE@GENERALI.COM</v>
          </cell>
        </row>
        <row r="118">
          <cell r="B118">
            <v>177094</v>
          </cell>
          <cell r="C118">
            <v>20051201</v>
          </cell>
          <cell r="E118" t="str">
            <v>GPA</v>
          </cell>
          <cell r="F118" t="str">
            <v>COMMERCIALE</v>
          </cell>
          <cell r="G118" t="str">
            <v>REGION ILE DE FRANCE NORD EST</v>
          </cell>
          <cell r="H118" t="str">
            <v>OD NORD LILLE</v>
          </cell>
          <cell r="I118">
            <v>100</v>
          </cell>
          <cell r="J118" t="str">
            <v>IMD</v>
          </cell>
          <cell r="K118" t="str">
            <v>Inspecteur Manager Developpement</v>
          </cell>
          <cell r="L118">
            <v>103</v>
          </cell>
          <cell r="M118" t="str">
            <v>M.</v>
          </cell>
          <cell r="N118" t="str">
            <v>FASQUEL</v>
          </cell>
          <cell r="O118" t="str">
            <v>WILLY</v>
          </cell>
          <cell r="P118" t="str">
            <v>1A RUE LOUIS DUVANT</v>
          </cell>
          <cell r="S118">
            <v>59328</v>
          </cell>
          <cell r="T118" t="str">
            <v>VALENCIENNES CEDEX</v>
          </cell>
          <cell r="V118">
            <v>699549409</v>
          </cell>
          <cell r="W118" t="str">
            <v>WILLY.FASQUEL@GENERALI.COM</v>
          </cell>
        </row>
        <row r="119">
          <cell r="B119">
            <v>177117</v>
          </cell>
          <cell r="C119">
            <v>19961101</v>
          </cell>
          <cell r="E119" t="str">
            <v>GPA</v>
          </cell>
          <cell r="F119" t="str">
            <v>COMMERCIALE</v>
          </cell>
          <cell r="G119" t="str">
            <v>REGION GRAND EST</v>
          </cell>
          <cell r="H119" t="str">
            <v>OD ALLIER-SAONE &amp; LOIRE-NIEVRE-COTE D'OR</v>
          </cell>
          <cell r="I119">
            <v>440</v>
          </cell>
          <cell r="J119" t="str">
            <v>CCT</v>
          </cell>
          <cell r="K119" t="str">
            <v>Conseiller Commercial Titulaire</v>
          </cell>
          <cell r="L119">
            <v>105</v>
          </cell>
          <cell r="M119" t="str">
            <v>M.</v>
          </cell>
          <cell r="N119" t="str">
            <v>CHERVIER</v>
          </cell>
          <cell r="O119" t="str">
            <v>PIERRE</v>
          </cell>
          <cell r="P119" t="str">
            <v>LIEU DIT LE POUTHIER</v>
          </cell>
          <cell r="S119">
            <v>3300</v>
          </cell>
          <cell r="T119" t="str">
            <v>LA CHAPELLE</v>
          </cell>
          <cell r="V119">
            <v>672692667</v>
          </cell>
          <cell r="W119" t="str">
            <v>PIERRE.CHERVIER@GENERALI.COM</v>
          </cell>
        </row>
        <row r="120">
          <cell r="B120">
            <v>177123</v>
          </cell>
          <cell r="C120">
            <v>19961101</v>
          </cell>
          <cell r="E120" t="str">
            <v>GPA</v>
          </cell>
          <cell r="F120" t="str">
            <v>COMMERCIALE</v>
          </cell>
          <cell r="G120" t="str">
            <v>REGION ILE DE FRANCE NORD EST</v>
          </cell>
          <cell r="H120" t="str">
            <v>OD BAS RHIN - MOSELLE</v>
          </cell>
          <cell r="I120">
            <v>440</v>
          </cell>
          <cell r="J120" t="str">
            <v>CCT</v>
          </cell>
          <cell r="K120" t="str">
            <v>Conseiller Commercial Titulaire</v>
          </cell>
          <cell r="L120">
            <v>105</v>
          </cell>
          <cell r="M120" t="str">
            <v>M.</v>
          </cell>
          <cell r="N120" t="str">
            <v>LATINO</v>
          </cell>
          <cell r="O120" t="str">
            <v>ROSARIO</v>
          </cell>
          <cell r="P120" t="str">
            <v>3 RUE DE L'ETANG</v>
          </cell>
          <cell r="S120">
            <v>57510</v>
          </cell>
          <cell r="T120" t="str">
            <v>REMERING LES PUTTELANGE</v>
          </cell>
          <cell r="V120">
            <v>619703596</v>
          </cell>
          <cell r="W120" t="str">
            <v>ROSARIO.LATINO@GENERALI.COM</v>
          </cell>
        </row>
        <row r="121">
          <cell r="B121">
            <v>177235</v>
          </cell>
          <cell r="C121">
            <v>19980801</v>
          </cell>
          <cell r="E121" t="str">
            <v>GPA</v>
          </cell>
          <cell r="F121" t="str">
            <v>COMMERCIALE</v>
          </cell>
          <cell r="G121" t="str">
            <v>REGION ILE DE FRANCE NORD EST</v>
          </cell>
          <cell r="H121" t="str">
            <v>OD NORD ARTOIS</v>
          </cell>
          <cell r="I121">
            <v>855</v>
          </cell>
          <cell r="J121" t="str">
            <v>AD</v>
          </cell>
          <cell r="K121" t="str">
            <v>Assistant Division</v>
          </cell>
          <cell r="M121" t="str">
            <v>Mme</v>
          </cell>
          <cell r="N121" t="str">
            <v>DILLY</v>
          </cell>
          <cell r="O121" t="str">
            <v>CATHERINE</v>
          </cell>
          <cell r="P121" t="str">
            <v>31 RUE PIERRE ET MARIE CURIE</v>
          </cell>
          <cell r="Q121" t="str">
            <v>GENERALI ZAL DU 14 JUILLET</v>
          </cell>
          <cell r="S121">
            <v>62223</v>
          </cell>
          <cell r="T121" t="str">
            <v>ST LAURENT BLANGY</v>
          </cell>
          <cell r="U121" t="str">
            <v>GENERALI ZAL DU 14 JUILLET</v>
          </cell>
          <cell r="W121" t="str">
            <v>CATHERINE.DILLY@GENERALI.COM</v>
          </cell>
        </row>
        <row r="122">
          <cell r="B122">
            <v>177247</v>
          </cell>
          <cell r="C122">
            <v>19980901</v>
          </cell>
          <cell r="E122" t="str">
            <v>GPA</v>
          </cell>
          <cell r="F122" t="str">
            <v>COMMERCIALE</v>
          </cell>
          <cell r="G122" t="str">
            <v>REGION GRAND EST</v>
          </cell>
          <cell r="H122" t="str">
            <v>OD RHONE</v>
          </cell>
          <cell r="I122">
            <v>370</v>
          </cell>
          <cell r="J122" t="str">
            <v>CC.E</v>
          </cell>
          <cell r="K122" t="str">
            <v>Conseiller Commercial Expert</v>
          </cell>
          <cell r="L122">
            <v>105</v>
          </cell>
          <cell r="M122" t="str">
            <v>M.</v>
          </cell>
          <cell r="N122" t="str">
            <v>JUNET</v>
          </cell>
          <cell r="O122" t="str">
            <v>MICHEL</v>
          </cell>
          <cell r="P122" t="str">
            <v>955 CHEMIN DE LA RENAUDIERE</v>
          </cell>
          <cell r="S122">
            <v>69690</v>
          </cell>
          <cell r="T122" t="str">
            <v>BRULLIOLES</v>
          </cell>
          <cell r="V122">
            <v>616703352</v>
          </cell>
          <cell r="W122" t="str">
            <v>MICHEL.JUNET@GENERALI.COM</v>
          </cell>
        </row>
        <row r="123">
          <cell r="B123">
            <v>177325</v>
          </cell>
          <cell r="C123">
            <v>19961101</v>
          </cell>
          <cell r="E123" t="str">
            <v>GPA</v>
          </cell>
          <cell r="F123" t="str">
            <v>COMMERCIALE</v>
          </cell>
          <cell r="G123" t="str">
            <v>REGION ILE DE FRANCE NORD EST</v>
          </cell>
          <cell r="H123" t="str">
            <v>OD BAS RHIN - MOSELLE</v>
          </cell>
          <cell r="I123">
            <v>440</v>
          </cell>
          <cell r="J123" t="str">
            <v>CCT</v>
          </cell>
          <cell r="K123" t="str">
            <v>Conseiller Commercial Titulaire</v>
          </cell>
          <cell r="L123">
            <v>105</v>
          </cell>
          <cell r="M123" t="str">
            <v>M.</v>
          </cell>
          <cell r="N123" t="str">
            <v>MESSMER</v>
          </cell>
          <cell r="O123" t="str">
            <v>BERNARD</v>
          </cell>
          <cell r="P123" t="str">
            <v>27 RUE CLEMENCEAU</v>
          </cell>
          <cell r="S123">
            <v>57350</v>
          </cell>
          <cell r="T123" t="str">
            <v>SCHOENECK</v>
          </cell>
          <cell r="V123">
            <v>619703643</v>
          </cell>
          <cell r="W123" t="str">
            <v>BERNARD.MESSMER@GENERALI.COM</v>
          </cell>
        </row>
        <row r="124">
          <cell r="B124">
            <v>177400</v>
          </cell>
          <cell r="C124">
            <v>19970101</v>
          </cell>
          <cell r="E124" t="str">
            <v>GPA</v>
          </cell>
          <cell r="F124" t="str">
            <v>COMMERCIALE</v>
          </cell>
          <cell r="G124" t="str">
            <v>REGION GRAND EST</v>
          </cell>
          <cell r="H124" t="str">
            <v>OD VAR - BOUCHES DU RHONE</v>
          </cell>
          <cell r="I124">
            <v>440</v>
          </cell>
          <cell r="J124" t="str">
            <v>CCT</v>
          </cell>
          <cell r="K124" t="str">
            <v>Conseiller Commercial Titulaire</v>
          </cell>
          <cell r="L124">
            <v>105</v>
          </cell>
          <cell r="M124" t="str">
            <v>M.</v>
          </cell>
          <cell r="N124" t="str">
            <v>BALDACCHINO</v>
          </cell>
          <cell r="O124" t="str">
            <v>GUY</v>
          </cell>
          <cell r="P124" t="str">
            <v>190 CHEMIN HUGUES</v>
          </cell>
          <cell r="S124">
            <v>83500</v>
          </cell>
          <cell r="T124" t="str">
            <v>LA SEYNE SUR MER</v>
          </cell>
        </row>
        <row r="125">
          <cell r="B125">
            <v>177563</v>
          </cell>
          <cell r="C125">
            <v>19970101</v>
          </cell>
          <cell r="E125" t="str">
            <v>GPA</v>
          </cell>
          <cell r="F125" t="str">
            <v>COMMERCIALE</v>
          </cell>
          <cell r="G125" t="str">
            <v>REGION GRAND OUEST</v>
          </cell>
          <cell r="H125" t="str">
            <v>OD GIRONDE - DORDOGNE</v>
          </cell>
          <cell r="I125">
            <v>440</v>
          </cell>
          <cell r="J125" t="str">
            <v>CCT</v>
          </cell>
          <cell r="K125" t="str">
            <v>Conseiller Commercial Titulaire</v>
          </cell>
          <cell r="L125">
            <v>105</v>
          </cell>
          <cell r="M125" t="str">
            <v>M.</v>
          </cell>
          <cell r="N125" t="str">
            <v>BELLANGER</v>
          </cell>
          <cell r="O125" t="str">
            <v>FRANCK</v>
          </cell>
          <cell r="P125" t="str">
            <v>35 AV DES FRERES ROBINSON</v>
          </cell>
          <cell r="S125">
            <v>33700</v>
          </cell>
          <cell r="T125" t="str">
            <v>MERIGNAC</v>
          </cell>
          <cell r="V125">
            <v>760329102</v>
          </cell>
          <cell r="W125" t="str">
            <v>FRANCK.BELLANGER@GENERALI.COM</v>
          </cell>
        </row>
        <row r="126">
          <cell r="B126">
            <v>178321</v>
          </cell>
          <cell r="C126">
            <v>19970601</v>
          </cell>
          <cell r="E126" t="str">
            <v>GPA</v>
          </cell>
          <cell r="F126" t="str">
            <v>COMMERCIALE</v>
          </cell>
          <cell r="G126" t="str">
            <v>REGION ILE DE FRANCE NORD EST</v>
          </cell>
          <cell r="H126" t="str">
            <v>OD NORD LITTORAL</v>
          </cell>
          <cell r="I126">
            <v>440</v>
          </cell>
          <cell r="J126" t="str">
            <v>CCT</v>
          </cell>
          <cell r="K126" t="str">
            <v>Conseiller Commercial Titulaire</v>
          </cell>
          <cell r="L126">
            <v>105</v>
          </cell>
          <cell r="M126" t="str">
            <v>M.</v>
          </cell>
          <cell r="N126" t="str">
            <v>SOUBIELLE</v>
          </cell>
          <cell r="O126" t="str">
            <v>LAURENT</v>
          </cell>
          <cell r="P126" t="str">
            <v>79 RUE DE BETHUNE</v>
          </cell>
          <cell r="S126">
            <v>59253</v>
          </cell>
          <cell r="T126" t="str">
            <v>LA GORGUE</v>
          </cell>
          <cell r="V126">
            <v>629956018</v>
          </cell>
          <cell r="W126" t="str">
            <v>LAURENT.SOUBIELLE@GENERALI.COM</v>
          </cell>
        </row>
        <row r="127">
          <cell r="B127">
            <v>178456</v>
          </cell>
          <cell r="C127">
            <v>19970825</v>
          </cell>
          <cell r="E127" t="str">
            <v>GPA</v>
          </cell>
          <cell r="F127" t="str">
            <v>COMMERCIALE</v>
          </cell>
          <cell r="G127" t="str">
            <v>POLE PILOTAGE DU RESEAU COMMERCIAL</v>
          </cell>
          <cell r="H127" t="str">
            <v>ASSISTANCE DU RESEAU COMMERCIAL</v>
          </cell>
          <cell r="I127">
            <v>855</v>
          </cell>
          <cell r="J127" t="str">
            <v>AD</v>
          </cell>
          <cell r="K127" t="str">
            <v>Assistant Division</v>
          </cell>
          <cell r="M127" t="str">
            <v>Mme</v>
          </cell>
          <cell r="N127" t="str">
            <v>COTTINET</v>
          </cell>
          <cell r="O127" t="str">
            <v>VERONIQUE</v>
          </cell>
          <cell r="P127" t="str">
            <v>110 RUE BLAISE PASCAL</v>
          </cell>
          <cell r="Q127" t="str">
            <v>GENERALI BAT D2 2EME ETAGE</v>
          </cell>
          <cell r="S127">
            <v>38330</v>
          </cell>
          <cell r="T127" t="str">
            <v>MONTBONNOT SAINT MARTIN</v>
          </cell>
          <cell r="U127" t="str">
            <v>GENERALI BAT D2 2EME ETAGE</v>
          </cell>
          <cell r="W127" t="str">
            <v>VERONIQUE.COTTINET@GENERALI.COM</v>
          </cell>
        </row>
        <row r="128">
          <cell r="B128">
            <v>178818</v>
          </cell>
          <cell r="C128">
            <v>19970601</v>
          </cell>
          <cell r="E128" t="str">
            <v>GPA</v>
          </cell>
          <cell r="F128" t="str">
            <v>COMMERCIALE</v>
          </cell>
          <cell r="G128" t="str">
            <v>REGION ILE DE FRANCE NORD EST</v>
          </cell>
          <cell r="H128" t="str">
            <v>OD MOSELLE - MEURTHE ET MOSELLE</v>
          </cell>
          <cell r="I128">
            <v>440</v>
          </cell>
          <cell r="J128" t="str">
            <v>CCT</v>
          </cell>
          <cell r="K128" t="str">
            <v>Conseiller Commercial Titulaire</v>
          </cell>
          <cell r="L128">
            <v>105</v>
          </cell>
          <cell r="M128" t="str">
            <v>M.</v>
          </cell>
          <cell r="N128" t="str">
            <v>VICENTE</v>
          </cell>
          <cell r="O128" t="str">
            <v>JOSE</v>
          </cell>
          <cell r="P128" t="str">
            <v>1 A RUE DU MUGUET</v>
          </cell>
          <cell r="Q128" t="str">
            <v>1ER ETAGE APT 9</v>
          </cell>
          <cell r="S128">
            <v>57120</v>
          </cell>
          <cell r="T128" t="str">
            <v>ROMBAS</v>
          </cell>
          <cell r="U128" t="str">
            <v>1ER ETAGE APT 9</v>
          </cell>
          <cell r="V128">
            <v>623853854</v>
          </cell>
          <cell r="W128" t="str">
            <v>JOSE.VICENTE@GENERALI.COM</v>
          </cell>
        </row>
        <row r="129">
          <cell r="B129">
            <v>178961</v>
          </cell>
          <cell r="C129">
            <v>20011201</v>
          </cell>
          <cell r="E129" t="str">
            <v>GPA</v>
          </cell>
          <cell r="F129" t="str">
            <v>COMMERCIALE</v>
          </cell>
          <cell r="G129" t="str">
            <v>REGION GRAND EST</v>
          </cell>
          <cell r="I129">
            <v>13</v>
          </cell>
          <cell r="J129" t="str">
            <v>RR</v>
          </cell>
          <cell r="K129" t="str">
            <v>Responsable Régional</v>
          </cell>
          <cell r="L129">
            <v>102</v>
          </cell>
          <cell r="M129" t="str">
            <v>M.</v>
          </cell>
          <cell r="N129" t="str">
            <v>MESTRE</v>
          </cell>
          <cell r="O129" t="str">
            <v>FREDERIC</v>
          </cell>
          <cell r="P129" t="str">
            <v>571 AVENUE RHIN DANUBE</v>
          </cell>
          <cell r="S129">
            <v>13217</v>
          </cell>
          <cell r="T129" t="str">
            <v>VITROLLES</v>
          </cell>
          <cell r="V129">
            <v>662470082</v>
          </cell>
          <cell r="W129" t="str">
            <v>FREDERIC.MESTRE@GENERALI.COM</v>
          </cell>
        </row>
        <row r="130">
          <cell r="B130">
            <v>179059</v>
          </cell>
          <cell r="C130">
            <v>19991201</v>
          </cell>
          <cell r="E130" t="str">
            <v>GPA</v>
          </cell>
          <cell r="F130" t="str">
            <v>COMMERCIALE</v>
          </cell>
          <cell r="G130" t="str">
            <v>REGION GRAND EST</v>
          </cell>
          <cell r="H130" t="str">
            <v>OD VAR - BOUCHES DU RHONE</v>
          </cell>
          <cell r="I130">
            <v>440</v>
          </cell>
          <cell r="J130" t="str">
            <v>CCT</v>
          </cell>
          <cell r="K130" t="str">
            <v>Conseiller Commercial Titulaire</v>
          </cell>
          <cell r="L130">
            <v>105</v>
          </cell>
          <cell r="M130" t="str">
            <v>M.</v>
          </cell>
          <cell r="N130" t="str">
            <v>MAGNALDI</v>
          </cell>
          <cell r="O130" t="str">
            <v>MICHEL</v>
          </cell>
          <cell r="P130" t="str">
            <v>273 CORNICHE MARIUS</v>
          </cell>
          <cell r="Q130" t="str">
            <v>BAT C LE VAL FLEURI ESCARTEFIGUE</v>
          </cell>
          <cell r="S130">
            <v>83000</v>
          </cell>
          <cell r="T130" t="str">
            <v>TOULON</v>
          </cell>
          <cell r="U130" t="str">
            <v>BAT C LE VAL FLEURI ESCARTEFIGUE</v>
          </cell>
          <cell r="V130">
            <v>611815225</v>
          </cell>
          <cell r="W130" t="str">
            <v>MICHEL.MAGNALDI@GENERALI.COM</v>
          </cell>
        </row>
        <row r="131">
          <cell r="B131">
            <v>179256</v>
          </cell>
          <cell r="C131">
            <v>19971001</v>
          </cell>
          <cell r="E131" t="str">
            <v>GPA</v>
          </cell>
          <cell r="F131" t="str">
            <v>COMMERCIALE</v>
          </cell>
          <cell r="G131" t="str">
            <v>REGION GRAND OUEST</v>
          </cell>
          <cell r="H131" t="str">
            <v>OD SARTHE - MAINE ET LOIRE</v>
          </cell>
          <cell r="I131">
            <v>443</v>
          </cell>
          <cell r="J131" t="str">
            <v>CCT.S</v>
          </cell>
          <cell r="K131" t="str">
            <v>Conseiller Commercial Titulaire Sénior</v>
          </cell>
          <cell r="L131">
            <v>105</v>
          </cell>
          <cell r="M131" t="str">
            <v>M.</v>
          </cell>
          <cell r="N131" t="str">
            <v>GOUBAUD</v>
          </cell>
          <cell r="O131" t="str">
            <v>VINCENT</v>
          </cell>
          <cell r="P131" t="str">
            <v>CHANAY</v>
          </cell>
          <cell r="S131">
            <v>49160</v>
          </cell>
          <cell r="T131" t="str">
            <v>BLOU</v>
          </cell>
          <cell r="V131">
            <v>650308577</v>
          </cell>
          <cell r="W131" t="str">
            <v>VINCENT.GOUBAUD@GENERALI.COM</v>
          </cell>
        </row>
        <row r="132">
          <cell r="B132">
            <v>179446</v>
          </cell>
          <cell r="C132">
            <v>19971101</v>
          </cell>
          <cell r="E132" t="str">
            <v>GPA</v>
          </cell>
          <cell r="F132" t="str">
            <v>COMMERCIALE</v>
          </cell>
          <cell r="G132" t="str">
            <v>REGION GRAND EST</v>
          </cell>
          <cell r="H132" t="str">
            <v>OD VAUCLUSE - DROME - ARDECHE - GARD</v>
          </cell>
          <cell r="I132">
            <v>370</v>
          </cell>
          <cell r="J132" t="str">
            <v>CC.E</v>
          </cell>
          <cell r="K132" t="str">
            <v>Conseiller Commercial Expert</v>
          </cell>
          <cell r="L132">
            <v>105</v>
          </cell>
          <cell r="M132" t="str">
            <v>M.</v>
          </cell>
          <cell r="N132" t="str">
            <v>DELAVAL</v>
          </cell>
          <cell r="O132" t="str">
            <v>DOMINIQUE</v>
          </cell>
          <cell r="P132" t="str">
            <v>600 ROUTE D'ANNEYRON</v>
          </cell>
          <cell r="S132">
            <v>26210</v>
          </cell>
          <cell r="T132" t="str">
            <v>EPINOUZE</v>
          </cell>
          <cell r="W132" t="str">
            <v>DOMINIQUE.DELAVAL@GENERALI.COM</v>
          </cell>
        </row>
        <row r="133">
          <cell r="B133">
            <v>179611</v>
          </cell>
          <cell r="C133">
            <v>19971101</v>
          </cell>
          <cell r="E133" t="str">
            <v>GPA</v>
          </cell>
          <cell r="F133" t="str">
            <v>COMMERCIALE</v>
          </cell>
          <cell r="G133" t="str">
            <v>REGION GRAND EST</v>
          </cell>
          <cell r="H133" t="str">
            <v>OD ALLIER-SAONE &amp; LOIRE-NIEVRE-COTE D'OR</v>
          </cell>
          <cell r="I133">
            <v>370</v>
          </cell>
          <cell r="J133" t="str">
            <v>CC.E</v>
          </cell>
          <cell r="K133" t="str">
            <v>Conseiller Commercial Expert</v>
          </cell>
          <cell r="L133">
            <v>105</v>
          </cell>
          <cell r="M133" t="str">
            <v>M.</v>
          </cell>
          <cell r="N133" t="str">
            <v>TALON</v>
          </cell>
          <cell r="O133" t="str">
            <v>JEAN-PHILIPPE</v>
          </cell>
          <cell r="P133" t="str">
            <v>10 RUE DU 11 NOVEMBRE 1918</v>
          </cell>
          <cell r="S133">
            <v>58660</v>
          </cell>
          <cell r="T133" t="str">
            <v>COULANGES LES NEVERS</v>
          </cell>
          <cell r="V133">
            <v>603955016</v>
          </cell>
          <cell r="W133" t="str">
            <v>JEAN-PHILIPPE.TALON@GENERALI.COM</v>
          </cell>
        </row>
        <row r="134">
          <cell r="B134">
            <v>179641</v>
          </cell>
          <cell r="C134">
            <v>19971201</v>
          </cell>
          <cell r="E134" t="str">
            <v>GPA</v>
          </cell>
          <cell r="F134" t="str">
            <v>COMMERCIALE</v>
          </cell>
          <cell r="G134" t="str">
            <v>REGION GRAND OUEST</v>
          </cell>
          <cell r="H134" t="str">
            <v>OD MANCHE - CALVADOS - ORNE - MAYENNE</v>
          </cell>
          <cell r="I134">
            <v>386</v>
          </cell>
          <cell r="J134" t="str">
            <v>IE</v>
          </cell>
          <cell r="K134" t="str">
            <v>Inspecteur Expert</v>
          </cell>
          <cell r="L134">
            <v>105</v>
          </cell>
          <cell r="M134" t="str">
            <v>M.</v>
          </cell>
          <cell r="N134" t="str">
            <v>PRAT</v>
          </cell>
          <cell r="O134" t="str">
            <v>FLORENT</v>
          </cell>
          <cell r="P134" t="str">
            <v>93 RUE DU BOIS DE L HUISSERIE</v>
          </cell>
          <cell r="S134">
            <v>53000</v>
          </cell>
          <cell r="T134" t="str">
            <v>LAVAL</v>
          </cell>
          <cell r="V134">
            <v>634430663</v>
          </cell>
          <cell r="W134" t="str">
            <v>FLORENT.PRAT@GENERALI.COM</v>
          </cell>
        </row>
        <row r="135">
          <cell r="B135">
            <v>179848</v>
          </cell>
          <cell r="C135">
            <v>19980101</v>
          </cell>
          <cell r="E135" t="str">
            <v>GPA</v>
          </cell>
          <cell r="F135" t="str">
            <v>COMMERCIALE</v>
          </cell>
          <cell r="G135" t="str">
            <v>REGION ILE DE FRANCE NORD EST</v>
          </cell>
          <cell r="H135" t="str">
            <v>OD MOSELLE - MEURTHE ET MOSELLE</v>
          </cell>
          <cell r="I135">
            <v>390</v>
          </cell>
          <cell r="J135" t="str">
            <v>CCEI</v>
          </cell>
          <cell r="K135" t="str">
            <v>Conseiller Commercial Echelon Intermédiaire</v>
          </cell>
          <cell r="L135">
            <v>105</v>
          </cell>
          <cell r="M135" t="str">
            <v>M.</v>
          </cell>
          <cell r="N135" t="str">
            <v>COUVERCELLE</v>
          </cell>
          <cell r="O135" t="str">
            <v>STEPHANE</v>
          </cell>
          <cell r="P135" t="str">
            <v>2 RUE DE BLAMONT</v>
          </cell>
          <cell r="S135">
            <v>54300</v>
          </cell>
          <cell r="T135" t="str">
            <v>MARAINVILLER</v>
          </cell>
          <cell r="W135" t="str">
            <v>STEPHANE.COUVERCELLE@GENERALI.COM</v>
          </cell>
        </row>
        <row r="136">
          <cell r="B136">
            <v>179897</v>
          </cell>
          <cell r="C136">
            <v>20010401</v>
          </cell>
          <cell r="E136" t="str">
            <v>GPA</v>
          </cell>
          <cell r="F136" t="str">
            <v>COMMERCIALE</v>
          </cell>
          <cell r="G136" t="str">
            <v>REGION ILE DE FRANCE NORD EST</v>
          </cell>
          <cell r="H136" t="str">
            <v>OD MOSELLE - MEURTHE ET MOSELLE</v>
          </cell>
          <cell r="I136">
            <v>100</v>
          </cell>
          <cell r="J136" t="str">
            <v>IMD</v>
          </cell>
          <cell r="K136" t="str">
            <v>Inspecteur Manager Developpement</v>
          </cell>
          <cell r="L136">
            <v>103</v>
          </cell>
          <cell r="M136" t="str">
            <v>M.</v>
          </cell>
          <cell r="N136" t="str">
            <v>GATHELIER</v>
          </cell>
          <cell r="O136" t="str">
            <v>SYLVAIN</v>
          </cell>
          <cell r="P136" t="str">
            <v>92 QUATER B BOULEVARD SOLIDARITE</v>
          </cell>
          <cell r="Q136" t="str">
            <v>GENERALI IMMEUBLE FIRST PLAZA LOT 34</v>
          </cell>
          <cell r="S136">
            <v>57070</v>
          </cell>
          <cell r="T136" t="str">
            <v>METZ</v>
          </cell>
          <cell r="U136" t="str">
            <v>GENERALI IMMEUBLE FIRST PLAZA LOT 34</v>
          </cell>
          <cell r="V136">
            <v>760413467</v>
          </cell>
          <cell r="W136" t="str">
            <v>SYLVAIN.GATHELIER@GENERALI.COM</v>
          </cell>
        </row>
        <row r="137">
          <cell r="B137">
            <v>179931</v>
          </cell>
          <cell r="C137">
            <v>19980201</v>
          </cell>
          <cell r="E137" t="str">
            <v>GPA</v>
          </cell>
          <cell r="F137" t="str">
            <v>COMMERCIALE</v>
          </cell>
          <cell r="G137" t="str">
            <v>REGION GRAND OUEST</v>
          </cell>
          <cell r="H137" t="str">
            <v>OD GIRONDE - DORDOGNE</v>
          </cell>
          <cell r="I137">
            <v>200</v>
          </cell>
          <cell r="J137" t="str">
            <v>IMP</v>
          </cell>
          <cell r="K137" t="str">
            <v>Inspecteur Manager Performance</v>
          </cell>
          <cell r="L137">
            <v>104</v>
          </cell>
          <cell r="M137" t="str">
            <v>M.</v>
          </cell>
          <cell r="N137" t="str">
            <v>MORISSEAU</v>
          </cell>
          <cell r="O137" t="str">
            <v>VINCENT</v>
          </cell>
          <cell r="P137" t="str">
            <v>6 TER ROUTE DE LARCHEY</v>
          </cell>
          <cell r="S137">
            <v>33650</v>
          </cell>
          <cell r="T137" t="str">
            <v>ST MEDARD D EYRANS</v>
          </cell>
          <cell r="V137">
            <v>646827149</v>
          </cell>
          <cell r="W137" t="str">
            <v>VINCENT.MORISSEAU@GENERALI.COM</v>
          </cell>
        </row>
        <row r="138">
          <cell r="B138">
            <v>180113</v>
          </cell>
          <cell r="C138">
            <v>19980301</v>
          </cell>
          <cell r="E138" t="str">
            <v>GPA</v>
          </cell>
          <cell r="F138" t="str">
            <v>COMMERCIALE</v>
          </cell>
          <cell r="G138" t="str">
            <v>REGION ILE DE FRANCE NORD EST</v>
          </cell>
          <cell r="H138" t="str">
            <v>OD SEINE ET MARNE - YONNE</v>
          </cell>
          <cell r="I138">
            <v>370</v>
          </cell>
          <cell r="J138" t="str">
            <v>CC.E</v>
          </cell>
          <cell r="K138" t="str">
            <v>Conseiller Commercial Expert</v>
          </cell>
          <cell r="L138">
            <v>105</v>
          </cell>
          <cell r="M138" t="str">
            <v>M.</v>
          </cell>
          <cell r="N138" t="str">
            <v>FELON</v>
          </cell>
          <cell r="O138" t="str">
            <v>NICOLAS</v>
          </cell>
          <cell r="P138" t="str">
            <v>3 PLACE DU CHAMP DE FOIRE</v>
          </cell>
          <cell r="S138">
            <v>89520</v>
          </cell>
          <cell r="T138" t="str">
            <v>ST SAUVEUR EN PUISAYE</v>
          </cell>
          <cell r="V138">
            <v>603954895</v>
          </cell>
          <cell r="W138" t="str">
            <v>NICOLAS.FELON@GENERALI.COM</v>
          </cell>
        </row>
        <row r="139">
          <cell r="B139">
            <v>180178</v>
          </cell>
          <cell r="C139">
            <v>19980501</v>
          </cell>
          <cell r="E139" t="str">
            <v>GPA</v>
          </cell>
          <cell r="F139" t="str">
            <v>COMMERCIALE</v>
          </cell>
          <cell r="G139" t="str">
            <v>REGION GRAND OUEST</v>
          </cell>
          <cell r="H139" t="str">
            <v>OD GIRONDE - DORDOGNE</v>
          </cell>
          <cell r="I139">
            <v>440</v>
          </cell>
          <cell r="J139" t="str">
            <v>CCT</v>
          </cell>
          <cell r="K139" t="str">
            <v>Conseiller Commercial Titulaire</v>
          </cell>
          <cell r="L139">
            <v>105</v>
          </cell>
          <cell r="M139" t="str">
            <v>M.</v>
          </cell>
          <cell r="N139" t="str">
            <v>ROUHAUD</v>
          </cell>
          <cell r="O139" t="str">
            <v>FREDERIC</v>
          </cell>
          <cell r="P139" t="str">
            <v>8 ALLES DES CHARDONNERETS</v>
          </cell>
          <cell r="S139">
            <v>24650</v>
          </cell>
          <cell r="T139" t="str">
            <v>CHANCELADE</v>
          </cell>
          <cell r="V139">
            <v>616454585</v>
          </cell>
          <cell r="W139" t="str">
            <v>FREDERIC.ROUHAUD@GENERALI.COM</v>
          </cell>
        </row>
        <row r="140">
          <cell r="B140">
            <v>180255</v>
          </cell>
          <cell r="C140">
            <v>19980401</v>
          </cell>
          <cell r="E140" t="str">
            <v>GPA</v>
          </cell>
          <cell r="F140" t="str">
            <v>COMMERCIALE</v>
          </cell>
          <cell r="G140" t="str">
            <v>REGION ILE DE FRANCE NORD EST</v>
          </cell>
          <cell r="H140" t="str">
            <v>OD GRAND PARIS 75-92-93-94</v>
          </cell>
          <cell r="I140">
            <v>386</v>
          </cell>
          <cell r="J140" t="str">
            <v>IE</v>
          </cell>
          <cell r="K140" t="str">
            <v>Inspecteur Expert</v>
          </cell>
          <cell r="L140">
            <v>105</v>
          </cell>
          <cell r="M140" t="str">
            <v>Mme</v>
          </cell>
          <cell r="N140" t="str">
            <v>HOUILLON</v>
          </cell>
          <cell r="O140" t="str">
            <v>FLORENCE</v>
          </cell>
          <cell r="P140" t="str">
            <v>11 RUE DE LA POSTE</v>
          </cell>
          <cell r="S140">
            <v>78440</v>
          </cell>
          <cell r="T140" t="str">
            <v>FONTENAY ST PERE</v>
          </cell>
          <cell r="V140">
            <v>619265831</v>
          </cell>
          <cell r="W140" t="str">
            <v>FLORENCE.HOUILLON@GENERALI.COM</v>
          </cell>
        </row>
        <row r="141">
          <cell r="B141">
            <v>180306</v>
          </cell>
          <cell r="C141">
            <v>19980401</v>
          </cell>
          <cell r="E141" t="str">
            <v>GPA</v>
          </cell>
          <cell r="F141" t="str">
            <v>COMMERCIALE</v>
          </cell>
          <cell r="G141" t="str">
            <v>POLE PILOTAGE DU RESEAU COMMERCIAL</v>
          </cell>
          <cell r="H141" t="str">
            <v>CELLULE SENIORS</v>
          </cell>
          <cell r="I141">
            <v>448</v>
          </cell>
          <cell r="J141" t="str">
            <v>CRC</v>
          </cell>
          <cell r="K141" t="str">
            <v>Chargé de Relations Commerciales</v>
          </cell>
          <cell r="L141">
            <v>0</v>
          </cell>
          <cell r="M141" t="str">
            <v>M.</v>
          </cell>
          <cell r="N141" t="str">
            <v>ARMEL</v>
          </cell>
          <cell r="O141" t="str">
            <v>LIONEL</v>
          </cell>
          <cell r="P141" t="str">
            <v>1 RUE MARCEL PAGNOL</v>
          </cell>
          <cell r="Q141" t="str">
            <v>LES JARDINS D ALEMBERT APPT C14</v>
          </cell>
          <cell r="S141">
            <v>31100</v>
          </cell>
          <cell r="T141" t="str">
            <v>TOULOUSE</v>
          </cell>
          <cell r="U141" t="str">
            <v>LES JARDINS D ALEMBERT APPT C14</v>
          </cell>
          <cell r="V141">
            <v>764413770</v>
          </cell>
          <cell r="W141" t="str">
            <v>LIONEL.ARMEL@GENERALI.COM</v>
          </cell>
        </row>
        <row r="142">
          <cell r="B142">
            <v>180316</v>
          </cell>
          <cell r="C142">
            <v>19980401</v>
          </cell>
          <cell r="E142" t="str">
            <v>GPA</v>
          </cell>
          <cell r="F142" t="str">
            <v>COMMERCIALE</v>
          </cell>
          <cell r="G142" t="str">
            <v>REGION GRAND EST</v>
          </cell>
          <cell r="H142" t="str">
            <v>OD VOSGES-HT RHIN-TR BEL-DOUBS-HTE MARNE</v>
          </cell>
          <cell r="I142">
            <v>440</v>
          </cell>
          <cell r="J142" t="str">
            <v>CCT</v>
          </cell>
          <cell r="K142" t="str">
            <v>Conseiller Commercial Titulaire</v>
          </cell>
          <cell r="L142">
            <v>105</v>
          </cell>
          <cell r="M142" t="str">
            <v>M.</v>
          </cell>
          <cell r="N142" t="str">
            <v>DIAGNE</v>
          </cell>
          <cell r="O142" t="str">
            <v>PAPA DAOUR</v>
          </cell>
          <cell r="P142" t="str">
            <v>12 RUE DE RICHARDVILLE</v>
          </cell>
          <cell r="S142">
            <v>88100</v>
          </cell>
          <cell r="T142" t="str">
            <v>ST DIE DES VOSGES</v>
          </cell>
          <cell r="V142">
            <v>626176674</v>
          </cell>
          <cell r="W142" t="str">
            <v>PAPADAOUR.DIAGNE@GENERALI.COM</v>
          </cell>
        </row>
        <row r="143">
          <cell r="B143">
            <v>180631</v>
          </cell>
          <cell r="C143">
            <v>19980601</v>
          </cell>
          <cell r="E143" t="str">
            <v>GPA</v>
          </cell>
          <cell r="F143" t="str">
            <v>COMMERCIALE</v>
          </cell>
          <cell r="G143" t="str">
            <v>REGION GRAND OUEST</v>
          </cell>
          <cell r="H143" t="str">
            <v>OD INDRE-INDRE &amp; LOIRE-CHER-LOIR &amp; CHER</v>
          </cell>
          <cell r="I143">
            <v>440</v>
          </cell>
          <cell r="J143" t="str">
            <v>CCT</v>
          </cell>
          <cell r="K143" t="str">
            <v>Conseiller Commercial Titulaire</v>
          </cell>
          <cell r="L143">
            <v>105</v>
          </cell>
          <cell r="M143" t="str">
            <v>M.</v>
          </cell>
          <cell r="N143" t="str">
            <v>VIRIOT</v>
          </cell>
          <cell r="O143" t="str">
            <v>CHARLES</v>
          </cell>
          <cell r="P143" t="str">
            <v>21 ROUTE SAULE DURAND</v>
          </cell>
          <cell r="S143">
            <v>37510</v>
          </cell>
          <cell r="T143" t="str">
            <v>SAVONNIERES</v>
          </cell>
          <cell r="V143">
            <v>779369460</v>
          </cell>
          <cell r="W143" t="str">
            <v>CHARLES.VIRIOT@GENERALI.COM</v>
          </cell>
        </row>
        <row r="144">
          <cell r="B144">
            <v>180924</v>
          </cell>
          <cell r="C144">
            <v>19980801</v>
          </cell>
          <cell r="E144" t="str">
            <v>GPA</v>
          </cell>
          <cell r="F144" t="str">
            <v>COMMERCIALE</v>
          </cell>
          <cell r="G144" t="str">
            <v>REGION GRAND EST</v>
          </cell>
          <cell r="H144" t="str">
            <v>OD AVEYRON-HERAULT-AUDE-PYRENEES ORIENT.</v>
          </cell>
          <cell r="I144">
            <v>390</v>
          </cell>
          <cell r="J144" t="str">
            <v>CCEI</v>
          </cell>
          <cell r="K144" t="str">
            <v>Conseiller Commercial Echelon Intermédiaire</v>
          </cell>
          <cell r="L144">
            <v>105</v>
          </cell>
          <cell r="M144" t="str">
            <v>Mme</v>
          </cell>
          <cell r="N144" t="str">
            <v>TABARIE</v>
          </cell>
          <cell r="O144" t="str">
            <v>DOMINIQUE</v>
          </cell>
          <cell r="P144" t="str">
            <v>12 R LA REVOLUTION FRANCAISE</v>
          </cell>
          <cell r="S144">
            <v>66380</v>
          </cell>
          <cell r="T144" t="str">
            <v>PIA</v>
          </cell>
          <cell r="W144" t="str">
            <v>DOMINIQUE.TABARIE@GENERALI.COM</v>
          </cell>
        </row>
        <row r="145">
          <cell r="B145">
            <v>181214</v>
          </cell>
          <cell r="C145">
            <v>20030601</v>
          </cell>
          <cell r="E145" t="str">
            <v>GPA</v>
          </cell>
          <cell r="F145" t="str">
            <v>COMMERCIALE</v>
          </cell>
          <cell r="G145" t="str">
            <v>REGION ILE DE FRANCE NORD EST</v>
          </cell>
          <cell r="H145" t="str">
            <v>OD SOMME - OISE - AISNE</v>
          </cell>
          <cell r="I145">
            <v>440</v>
          </cell>
          <cell r="J145" t="str">
            <v>CCT</v>
          </cell>
          <cell r="K145" t="str">
            <v>Conseiller Commercial Titulaire</v>
          </cell>
          <cell r="L145">
            <v>105</v>
          </cell>
          <cell r="M145" t="str">
            <v>Mme</v>
          </cell>
          <cell r="N145" t="str">
            <v>LABADENS</v>
          </cell>
          <cell r="O145" t="str">
            <v>AGNES</v>
          </cell>
          <cell r="P145" t="str">
            <v>26 RUE GENEVIEVE MALIN</v>
          </cell>
          <cell r="S145">
            <v>80190</v>
          </cell>
          <cell r="T145" t="str">
            <v>NESLE</v>
          </cell>
          <cell r="V145">
            <v>621413209</v>
          </cell>
          <cell r="W145" t="str">
            <v>AGNES.LABADENS@GENERALI.COM</v>
          </cell>
        </row>
        <row r="146">
          <cell r="B146">
            <v>181251</v>
          </cell>
          <cell r="C146">
            <v>20001001</v>
          </cell>
          <cell r="E146" t="str">
            <v>GPA</v>
          </cell>
          <cell r="F146" t="str">
            <v>COMMERCIALE</v>
          </cell>
          <cell r="G146" t="str">
            <v>REGION GRAND EST</v>
          </cell>
          <cell r="H146" t="str">
            <v>OD RHONE</v>
          </cell>
          <cell r="I146">
            <v>386</v>
          </cell>
          <cell r="J146" t="str">
            <v>IE</v>
          </cell>
          <cell r="K146" t="str">
            <v>Inspecteur Expert</v>
          </cell>
          <cell r="L146">
            <v>105</v>
          </cell>
          <cell r="M146" t="str">
            <v>M.</v>
          </cell>
          <cell r="N146" t="str">
            <v>RONZON</v>
          </cell>
          <cell r="O146" t="str">
            <v>OLIVIER</v>
          </cell>
          <cell r="P146" t="str">
            <v>10 LOTISSEMENT LE GRAND VIGNOBLE</v>
          </cell>
          <cell r="S146">
            <v>42330</v>
          </cell>
          <cell r="T146" t="str">
            <v>ST GALMIER</v>
          </cell>
          <cell r="V146">
            <v>621413225</v>
          </cell>
          <cell r="W146" t="str">
            <v>OLIVIER.RONZON@GENERALI.COM</v>
          </cell>
        </row>
        <row r="147">
          <cell r="B147">
            <v>181307</v>
          </cell>
          <cell r="C147">
            <v>19981201</v>
          </cell>
          <cell r="E147" t="str">
            <v>GPA</v>
          </cell>
          <cell r="F147" t="str">
            <v>COMMERCIALE</v>
          </cell>
          <cell r="G147" t="str">
            <v>REGION GRAND EST</v>
          </cell>
          <cell r="H147" t="str">
            <v>OD VAUCLUSE - DROME - ARDECHE - GARD</v>
          </cell>
          <cell r="I147">
            <v>440</v>
          </cell>
          <cell r="J147" t="str">
            <v>CCT</v>
          </cell>
          <cell r="K147" t="str">
            <v>Conseiller Commercial Titulaire</v>
          </cell>
          <cell r="L147">
            <v>105</v>
          </cell>
          <cell r="M147" t="str">
            <v>M.</v>
          </cell>
          <cell r="N147" t="str">
            <v>LOISEAU</v>
          </cell>
          <cell r="O147" t="str">
            <v>PASCAL</v>
          </cell>
          <cell r="P147" t="str">
            <v>44 IMPASSE DU FENOUIL</v>
          </cell>
          <cell r="S147">
            <v>84300</v>
          </cell>
          <cell r="T147" t="str">
            <v>CAVAILLON</v>
          </cell>
          <cell r="V147">
            <v>614364394</v>
          </cell>
          <cell r="W147" t="str">
            <v>PASCAL.LOISEAU@GENERALI.COM</v>
          </cell>
        </row>
        <row r="148">
          <cell r="B148">
            <v>181886</v>
          </cell>
          <cell r="C148">
            <v>19990201</v>
          </cell>
          <cell r="E148" t="str">
            <v>GPA</v>
          </cell>
          <cell r="F148" t="str">
            <v>COMMERCIALE</v>
          </cell>
          <cell r="G148" t="str">
            <v>REGION GRAND OUEST</v>
          </cell>
          <cell r="H148" t="str">
            <v>OD GIRONDE - DORDOGNE</v>
          </cell>
          <cell r="I148">
            <v>390</v>
          </cell>
          <cell r="J148" t="str">
            <v>CCEI</v>
          </cell>
          <cell r="K148" t="str">
            <v>Conseiller Commercial Echelon Intermédiaire</v>
          </cell>
          <cell r="L148">
            <v>105</v>
          </cell>
          <cell r="M148" t="str">
            <v>M.</v>
          </cell>
          <cell r="N148" t="str">
            <v>KAMALI</v>
          </cell>
          <cell r="O148" t="str">
            <v>REDA</v>
          </cell>
          <cell r="P148" t="str">
            <v>11 RUE DU PEYOT</v>
          </cell>
          <cell r="S148">
            <v>33520</v>
          </cell>
          <cell r="T148" t="str">
            <v>BRUGES</v>
          </cell>
          <cell r="V148">
            <v>646827109</v>
          </cell>
          <cell r="W148" t="str">
            <v>REDA.KAMALI@GENERALI.COM</v>
          </cell>
        </row>
        <row r="149">
          <cell r="B149">
            <v>181986</v>
          </cell>
          <cell r="C149">
            <v>19990301</v>
          </cell>
          <cell r="E149" t="str">
            <v>GPA</v>
          </cell>
          <cell r="F149" t="str">
            <v>COMMERCIALE</v>
          </cell>
          <cell r="G149" t="str">
            <v>REGION GRAND EST</v>
          </cell>
          <cell r="H149" t="str">
            <v>OD VOSGES-HT RHIN-TR BEL-DOUBS-HTE MARNE</v>
          </cell>
          <cell r="I149">
            <v>440</v>
          </cell>
          <cell r="J149" t="str">
            <v>CCT</v>
          </cell>
          <cell r="K149" t="str">
            <v>Conseiller Commercial Titulaire</v>
          </cell>
          <cell r="L149">
            <v>105</v>
          </cell>
          <cell r="M149" t="str">
            <v>M.</v>
          </cell>
          <cell r="N149" t="str">
            <v>HOFFMANN</v>
          </cell>
          <cell r="O149" t="str">
            <v>ROMAIN</v>
          </cell>
          <cell r="P149" t="str">
            <v>29 RUE HAUT DE LA CROIX</v>
          </cell>
          <cell r="S149">
            <v>88600</v>
          </cell>
          <cell r="T149" t="str">
            <v>AYDOILLES</v>
          </cell>
          <cell r="V149">
            <v>626176691</v>
          </cell>
          <cell r="W149" t="str">
            <v>ROMAIN.HOFFMANN@GENERALI.COM</v>
          </cell>
        </row>
        <row r="150">
          <cell r="B150">
            <v>182036</v>
          </cell>
          <cell r="C150">
            <v>19990301</v>
          </cell>
          <cell r="E150" t="str">
            <v>GPA</v>
          </cell>
          <cell r="F150" t="str">
            <v>COMMERCIALE</v>
          </cell>
          <cell r="G150" t="str">
            <v>REGION ILE DE FRANCE NORD EST</v>
          </cell>
          <cell r="H150" t="str">
            <v>OD GRAND PARIS 75-92-93-94</v>
          </cell>
          <cell r="I150">
            <v>371</v>
          </cell>
          <cell r="J150" t="str">
            <v>CCM.E</v>
          </cell>
          <cell r="K150" t="str">
            <v>Conseiller Commercial Moniteur Expert</v>
          </cell>
          <cell r="L150">
            <v>105</v>
          </cell>
          <cell r="M150" t="str">
            <v>M.</v>
          </cell>
          <cell r="N150" t="str">
            <v>TRONQUIT</v>
          </cell>
          <cell r="O150" t="str">
            <v>NICOLAS</v>
          </cell>
          <cell r="P150" t="str">
            <v>29 RUE JEAN MOULIN</v>
          </cell>
          <cell r="S150">
            <v>93160</v>
          </cell>
          <cell r="T150" t="str">
            <v>NOISY LE GRAND</v>
          </cell>
          <cell r="V150">
            <v>616702751</v>
          </cell>
          <cell r="W150" t="str">
            <v>NICOLAS.TRONQUIT@GENERALI.COM</v>
          </cell>
        </row>
        <row r="151">
          <cell r="B151">
            <v>182117</v>
          </cell>
          <cell r="C151">
            <v>19990401</v>
          </cell>
          <cell r="E151" t="str">
            <v>GPA</v>
          </cell>
          <cell r="F151" t="str">
            <v>COMMERCIALE</v>
          </cell>
          <cell r="G151" t="str">
            <v>REGION ILE DE FRANCE NORD EST</v>
          </cell>
          <cell r="H151" t="str">
            <v>OD NORD LILLE</v>
          </cell>
          <cell r="I151">
            <v>440</v>
          </cell>
          <cell r="J151" t="str">
            <v>CCT</v>
          </cell>
          <cell r="K151" t="str">
            <v>Conseiller Commercial Titulaire</v>
          </cell>
          <cell r="L151">
            <v>105</v>
          </cell>
          <cell r="M151" t="str">
            <v>M.</v>
          </cell>
          <cell r="N151" t="str">
            <v>SALENGROIS</v>
          </cell>
          <cell r="O151" t="str">
            <v>STEPHANE</v>
          </cell>
          <cell r="P151" t="str">
            <v>1174 ROUTE DES PUITS</v>
          </cell>
          <cell r="S151">
            <v>24210</v>
          </cell>
          <cell r="T151" t="str">
            <v>BROUCHAUD</v>
          </cell>
          <cell r="W151" t="str">
            <v>STEPHANE.SALENGROIS@GENERALI.COM</v>
          </cell>
        </row>
        <row r="152">
          <cell r="B152">
            <v>182236</v>
          </cell>
          <cell r="C152">
            <v>19991001</v>
          </cell>
          <cell r="E152" t="str">
            <v>GPA</v>
          </cell>
          <cell r="F152" t="str">
            <v>COMMERCIALE</v>
          </cell>
          <cell r="G152" t="str">
            <v>REGION GRAND EST</v>
          </cell>
          <cell r="H152" t="str">
            <v>OD VOSGES-HT RHIN-TR BEL-DOUBS-HTE MARNE</v>
          </cell>
          <cell r="I152">
            <v>371</v>
          </cell>
          <cell r="J152" t="str">
            <v>CCM.E</v>
          </cell>
          <cell r="K152" t="str">
            <v>Conseiller Commercial Moniteur Expert</v>
          </cell>
          <cell r="L152">
            <v>105</v>
          </cell>
          <cell r="M152" t="str">
            <v>M.</v>
          </cell>
          <cell r="N152" t="str">
            <v>CELI</v>
          </cell>
          <cell r="O152" t="str">
            <v>VINCENZO</v>
          </cell>
          <cell r="P152" t="str">
            <v>6 RUE DE LA VICTOIRE</v>
          </cell>
          <cell r="S152">
            <v>68270</v>
          </cell>
          <cell r="T152" t="str">
            <v>WITTENHEIM</v>
          </cell>
          <cell r="V152">
            <v>626176647</v>
          </cell>
          <cell r="W152" t="str">
            <v>VINCENT.CELI@GENERALI.COM</v>
          </cell>
        </row>
        <row r="153">
          <cell r="B153">
            <v>182240</v>
          </cell>
          <cell r="C153">
            <v>19990401</v>
          </cell>
          <cell r="E153" t="str">
            <v>GPA</v>
          </cell>
          <cell r="F153" t="str">
            <v>COMMERCIALE</v>
          </cell>
          <cell r="G153" t="str">
            <v>REGION ILE DE FRANCE NORD EST</v>
          </cell>
          <cell r="H153" t="str">
            <v>OD ESSONNE - LOIRET</v>
          </cell>
          <cell r="I153">
            <v>100</v>
          </cell>
          <cell r="J153" t="str">
            <v>IMD</v>
          </cell>
          <cell r="K153" t="str">
            <v>Inspecteur Manager Developpement</v>
          </cell>
          <cell r="L153">
            <v>103</v>
          </cell>
          <cell r="M153" t="str">
            <v>M.</v>
          </cell>
          <cell r="N153" t="str">
            <v>MARTINELLI</v>
          </cell>
          <cell r="O153" t="str">
            <v>FREDERIC</v>
          </cell>
          <cell r="P153" t="str">
            <v>7 AV DU GENERAL DE GAULLE</v>
          </cell>
          <cell r="Q153" t="str">
            <v>LA CROIX AUX BERGERS</v>
          </cell>
          <cell r="S153">
            <v>91090</v>
          </cell>
          <cell r="T153" t="str">
            <v>LISSES</v>
          </cell>
          <cell r="U153" t="str">
            <v>LA CROIX AUX BERGERS</v>
          </cell>
          <cell r="V153">
            <v>760413446</v>
          </cell>
          <cell r="W153" t="str">
            <v>FREDERIC.MARTINELLI@GENERALI.COM</v>
          </cell>
        </row>
        <row r="154">
          <cell r="B154">
            <v>182279</v>
          </cell>
          <cell r="C154">
            <v>19990322</v>
          </cell>
          <cell r="E154" t="str">
            <v>GPA</v>
          </cell>
          <cell r="F154" t="str">
            <v>COMMERCIALE</v>
          </cell>
          <cell r="G154" t="str">
            <v>REGION ILE DE FRANCE NORD EST</v>
          </cell>
          <cell r="H154" t="str">
            <v>OD NORD LILLE</v>
          </cell>
          <cell r="I154">
            <v>855</v>
          </cell>
          <cell r="J154" t="str">
            <v>AD</v>
          </cell>
          <cell r="K154" t="str">
            <v>Assistant Division</v>
          </cell>
          <cell r="M154" t="str">
            <v>Mme</v>
          </cell>
          <cell r="N154" t="str">
            <v>GOSSE</v>
          </cell>
          <cell r="O154" t="str">
            <v>JEANNINE</v>
          </cell>
          <cell r="P154" t="str">
            <v>1A RUE LOUIS DUVANT</v>
          </cell>
          <cell r="S154">
            <v>59328</v>
          </cell>
          <cell r="T154" t="str">
            <v>VALENCIENNES CEDEX</v>
          </cell>
          <cell r="W154" t="str">
            <v>JEANNINE.GOSSE@GENERALI.COM</v>
          </cell>
        </row>
        <row r="155">
          <cell r="B155">
            <v>182314</v>
          </cell>
          <cell r="C155">
            <v>19990501</v>
          </cell>
          <cell r="E155" t="str">
            <v>GPA</v>
          </cell>
          <cell r="F155" t="str">
            <v>COMMERCIALE</v>
          </cell>
          <cell r="G155" t="str">
            <v>REGION GRAND OUEST</v>
          </cell>
          <cell r="H155" t="str">
            <v>OD LANDES-PYRENEES-GERS-HTE GARONNE SUD</v>
          </cell>
          <cell r="I155">
            <v>443</v>
          </cell>
          <cell r="J155" t="str">
            <v>CCT.S</v>
          </cell>
          <cell r="K155" t="str">
            <v>Conseiller Commercial Titulaire Sénior</v>
          </cell>
          <cell r="L155">
            <v>105</v>
          </cell>
          <cell r="M155" t="str">
            <v>M.</v>
          </cell>
          <cell r="N155" t="str">
            <v>POLIDORO</v>
          </cell>
          <cell r="O155" t="str">
            <v>JEAN-CHRISTOPHE</v>
          </cell>
          <cell r="P155" t="str">
            <v>15 RUE DE LA SOLOMBERE</v>
          </cell>
          <cell r="S155">
            <v>32100</v>
          </cell>
          <cell r="T155" t="str">
            <v>CONDOM</v>
          </cell>
          <cell r="V155">
            <v>687122734</v>
          </cell>
          <cell r="W155" t="str">
            <v>JEAN-CHRISTOPHE.POLIDORO@GENERALI.COM</v>
          </cell>
        </row>
        <row r="156">
          <cell r="B156">
            <v>182374</v>
          </cell>
          <cell r="C156">
            <v>19990401</v>
          </cell>
          <cell r="E156" t="str">
            <v>GPA</v>
          </cell>
          <cell r="F156" t="str">
            <v>COMMERCIALE</v>
          </cell>
          <cell r="G156" t="str">
            <v>POLE PILOTAGE DU RESEAU COMMERCIAL</v>
          </cell>
          <cell r="I156">
            <v>860</v>
          </cell>
          <cell r="J156" t="str">
            <v>SCG</v>
          </cell>
          <cell r="K156" t="str">
            <v>Secretaire de Controleur Generali</v>
          </cell>
          <cell r="M156" t="str">
            <v>Mme</v>
          </cell>
          <cell r="N156" t="str">
            <v>PEREIRA</v>
          </cell>
          <cell r="O156" t="str">
            <v>SANDRA</v>
          </cell>
          <cell r="P156" t="str">
            <v>11 - 17 AV FRANCOIS MITTERRAND</v>
          </cell>
          <cell r="S156">
            <v>93200</v>
          </cell>
          <cell r="T156" t="str">
            <v>ST DENIS</v>
          </cell>
          <cell r="W156" t="str">
            <v>SANDRA.PEREIRA@GENERALI.COM</v>
          </cell>
        </row>
        <row r="157">
          <cell r="B157">
            <v>182477</v>
          </cell>
          <cell r="C157">
            <v>19990601</v>
          </cell>
          <cell r="E157" t="str">
            <v>GPA</v>
          </cell>
          <cell r="F157" t="str">
            <v>COMMERCIALE</v>
          </cell>
          <cell r="G157" t="str">
            <v>REGION GRAND OUEST</v>
          </cell>
          <cell r="H157" t="str">
            <v>OD LOT-TARN-TARN ET GARONNE-HTE GARONNE</v>
          </cell>
          <cell r="I157">
            <v>440</v>
          </cell>
          <cell r="J157" t="str">
            <v>CCT</v>
          </cell>
          <cell r="K157" t="str">
            <v>Conseiller Commercial Titulaire</v>
          </cell>
          <cell r="L157">
            <v>105</v>
          </cell>
          <cell r="M157" t="str">
            <v>Mme</v>
          </cell>
          <cell r="N157" t="str">
            <v>BALDOMA</v>
          </cell>
          <cell r="O157" t="str">
            <v>SYLVIE</v>
          </cell>
          <cell r="P157" t="str">
            <v>12 ROUTE CAILLAVA</v>
          </cell>
          <cell r="S157">
            <v>32340</v>
          </cell>
          <cell r="T157" t="str">
            <v>CASTET ARROUY</v>
          </cell>
          <cell r="V157">
            <v>603967097</v>
          </cell>
          <cell r="W157" t="str">
            <v>SYLVIE.BALDOMA@GENERALI.COM</v>
          </cell>
        </row>
        <row r="158">
          <cell r="B158">
            <v>182484</v>
          </cell>
          <cell r="C158">
            <v>19990601</v>
          </cell>
          <cell r="E158" t="str">
            <v>GPA</v>
          </cell>
          <cell r="F158" t="str">
            <v>COMMERCIALE</v>
          </cell>
          <cell r="G158" t="str">
            <v>REGION GRAND EST</v>
          </cell>
          <cell r="H158" t="str">
            <v>OD ALPES MARITIMES</v>
          </cell>
          <cell r="I158">
            <v>100</v>
          </cell>
          <cell r="J158" t="str">
            <v>IMD</v>
          </cell>
          <cell r="K158" t="str">
            <v>Inspecteur Manager Developpement</v>
          </cell>
          <cell r="L158">
            <v>103</v>
          </cell>
          <cell r="M158" t="str">
            <v>M.</v>
          </cell>
          <cell r="N158" t="str">
            <v>KERLOC H</v>
          </cell>
          <cell r="O158" t="str">
            <v>SYLVAIN</v>
          </cell>
          <cell r="P158" t="str">
            <v>455 PROMENADE DES ANGLAIS</v>
          </cell>
          <cell r="Q158" t="str">
            <v>GENERALI RSG ZAC ARENAS IMM NICE PLAZA</v>
          </cell>
          <cell r="S158">
            <v>6000</v>
          </cell>
          <cell r="T158" t="str">
            <v>NICE</v>
          </cell>
          <cell r="U158" t="str">
            <v>GENERALI RSG ZAC ARENAS IMM NICE PLAZA</v>
          </cell>
          <cell r="V158">
            <v>682366527</v>
          </cell>
          <cell r="W158" t="str">
            <v>SYLVAIN.KERLOCH@GENERALI.COM</v>
          </cell>
        </row>
        <row r="159">
          <cell r="B159">
            <v>182635</v>
          </cell>
          <cell r="C159">
            <v>19990701</v>
          </cell>
          <cell r="E159" t="str">
            <v>GPA</v>
          </cell>
          <cell r="F159" t="str">
            <v>COMMERCIALE</v>
          </cell>
          <cell r="G159" t="str">
            <v>REGION GRAND EST</v>
          </cell>
          <cell r="H159" t="str">
            <v>OD ALPES MARITIMES</v>
          </cell>
          <cell r="I159">
            <v>440</v>
          </cell>
          <cell r="J159" t="str">
            <v>CCT</v>
          </cell>
          <cell r="K159" t="str">
            <v>Conseiller Commercial Titulaire</v>
          </cell>
          <cell r="L159">
            <v>105</v>
          </cell>
          <cell r="M159" t="str">
            <v>M.</v>
          </cell>
          <cell r="N159" t="str">
            <v>BURNICHON</v>
          </cell>
          <cell r="O159" t="str">
            <v>CHRISTOPHE</v>
          </cell>
          <cell r="P159" t="str">
            <v>203 RUE HENRI BOSCO</v>
          </cell>
          <cell r="Q159" t="str">
            <v>RESIDENCE LES MAGNOLIAS</v>
          </cell>
          <cell r="S159">
            <v>83600</v>
          </cell>
          <cell r="T159" t="str">
            <v>FREJUS</v>
          </cell>
          <cell r="U159" t="str">
            <v>RESIDENCE LES MAGNOLIAS</v>
          </cell>
          <cell r="V159">
            <v>626176820</v>
          </cell>
          <cell r="W159" t="str">
            <v>CHRISTOPHE.BURNICHON@GENERALI.COM</v>
          </cell>
        </row>
        <row r="160">
          <cell r="B160">
            <v>182809</v>
          </cell>
          <cell r="C160">
            <v>19990901</v>
          </cell>
          <cell r="E160" t="str">
            <v>GPA</v>
          </cell>
          <cell r="F160" t="str">
            <v>COMMERCIALE</v>
          </cell>
          <cell r="G160" t="str">
            <v>REGION ILE DE FRANCE NORD EST</v>
          </cell>
          <cell r="H160" t="str">
            <v>OD NORD LITTORAL</v>
          </cell>
          <cell r="I160">
            <v>440</v>
          </cell>
          <cell r="J160" t="str">
            <v>CCT</v>
          </cell>
          <cell r="K160" t="str">
            <v>Conseiller Commercial Titulaire</v>
          </cell>
          <cell r="L160">
            <v>105</v>
          </cell>
          <cell r="M160" t="str">
            <v>M.</v>
          </cell>
          <cell r="N160" t="str">
            <v>PAQUEZ</v>
          </cell>
          <cell r="O160" t="str">
            <v>HERVE</v>
          </cell>
          <cell r="P160" t="str">
            <v>6 RUE DES ALIZES</v>
          </cell>
          <cell r="S160">
            <v>62360</v>
          </cell>
          <cell r="T160" t="str">
            <v>ST ETIENNE AU MONT</v>
          </cell>
          <cell r="V160">
            <v>615744132</v>
          </cell>
          <cell r="W160" t="str">
            <v>HERVE.PAQUEZ@GENERALI.COM</v>
          </cell>
        </row>
        <row r="161">
          <cell r="B161">
            <v>182851</v>
          </cell>
          <cell r="C161">
            <v>19990801</v>
          </cell>
          <cell r="E161" t="str">
            <v>GPA</v>
          </cell>
          <cell r="F161" t="str">
            <v>COMMERCIALE</v>
          </cell>
          <cell r="G161" t="str">
            <v>POLE PILOTAGE DU RESEAU COMMERCIAL</v>
          </cell>
          <cell r="H161" t="str">
            <v>CELLULE RECRUTEMENT</v>
          </cell>
          <cell r="I161">
            <v>104</v>
          </cell>
          <cell r="J161" t="str">
            <v>IDD</v>
          </cell>
          <cell r="K161" t="str">
            <v>Inspecteur Délégué au Développement</v>
          </cell>
          <cell r="L161">
            <v>0</v>
          </cell>
          <cell r="M161" t="str">
            <v>M.</v>
          </cell>
          <cell r="N161" t="str">
            <v>DELGADO</v>
          </cell>
          <cell r="O161" t="str">
            <v>SEBASTIEN</v>
          </cell>
          <cell r="P161" t="str">
            <v>11 - 17 AVENUE FRANCOIS MITTERAND</v>
          </cell>
          <cell r="S161">
            <v>93200</v>
          </cell>
          <cell r="T161" t="str">
            <v>SAINT DENIS</v>
          </cell>
          <cell r="V161">
            <v>698643947</v>
          </cell>
          <cell r="W161" t="str">
            <v>SEBASTIEN.DELGADO@GENERALI.COM</v>
          </cell>
        </row>
        <row r="162">
          <cell r="B162">
            <v>182923</v>
          </cell>
          <cell r="C162">
            <v>19990901</v>
          </cell>
          <cell r="E162" t="str">
            <v>GPA</v>
          </cell>
          <cell r="F162" t="str">
            <v>COMMERCIALE</v>
          </cell>
          <cell r="G162" t="str">
            <v>REGION GRAND OUEST</v>
          </cell>
          <cell r="H162" t="str">
            <v>OD MANCHE - CALVADOS - ORNE - MAYENNE</v>
          </cell>
          <cell r="I162">
            <v>200</v>
          </cell>
          <cell r="J162" t="str">
            <v>IMP</v>
          </cell>
          <cell r="K162" t="str">
            <v>Inspecteur Manager Performance</v>
          </cell>
          <cell r="L162">
            <v>104</v>
          </cell>
          <cell r="M162" t="str">
            <v>M.</v>
          </cell>
          <cell r="N162" t="str">
            <v>RIQUE</v>
          </cell>
          <cell r="O162" t="str">
            <v>DAVID</v>
          </cell>
          <cell r="P162" t="str">
            <v>3 R DU NORTH SHORE REGIMENT</v>
          </cell>
          <cell r="S162">
            <v>14750</v>
          </cell>
          <cell r="T162" t="str">
            <v>ST AUBIN SUR MER</v>
          </cell>
          <cell r="V162">
            <v>613556084</v>
          </cell>
          <cell r="W162" t="str">
            <v>DAVID.RIQUE@GENERALI.COM</v>
          </cell>
        </row>
        <row r="163">
          <cell r="B163">
            <v>183080</v>
          </cell>
          <cell r="C163">
            <v>20080601</v>
          </cell>
          <cell r="E163" t="str">
            <v>GPA</v>
          </cell>
          <cell r="F163" t="str">
            <v>COMMERCIALE</v>
          </cell>
          <cell r="G163" t="str">
            <v>REGION ILE DE FRANCE NORD EST</v>
          </cell>
          <cell r="H163" t="str">
            <v>OD NORD LILLE</v>
          </cell>
          <cell r="I163">
            <v>440</v>
          </cell>
          <cell r="J163" t="str">
            <v>CCT</v>
          </cell>
          <cell r="K163" t="str">
            <v>Conseiller Commercial Titulaire</v>
          </cell>
          <cell r="L163">
            <v>105</v>
          </cell>
          <cell r="M163" t="str">
            <v>M.</v>
          </cell>
          <cell r="N163" t="str">
            <v>CHOPIN</v>
          </cell>
          <cell r="O163" t="str">
            <v>FRANCOIS</v>
          </cell>
          <cell r="P163" t="str">
            <v>249 CHEMIN DES GLATIGNIES</v>
          </cell>
          <cell r="S163">
            <v>59890</v>
          </cell>
          <cell r="T163" t="str">
            <v>QUESNOY SUR DEULE</v>
          </cell>
          <cell r="V163">
            <v>635434658</v>
          </cell>
          <cell r="W163" t="str">
            <v>FRANCOIS.CHOPIN@GENERALI.COM</v>
          </cell>
        </row>
        <row r="164">
          <cell r="B164">
            <v>183264</v>
          </cell>
          <cell r="C164">
            <v>19991101</v>
          </cell>
          <cell r="E164" t="str">
            <v>GPA</v>
          </cell>
          <cell r="F164" t="str">
            <v>COMMERCIALE</v>
          </cell>
          <cell r="G164" t="str">
            <v>REGION GRAND OUEST</v>
          </cell>
          <cell r="H164" t="str">
            <v>OD LOIRE ATLANTIQUE - VENDEE</v>
          </cell>
          <cell r="I164">
            <v>440</v>
          </cell>
          <cell r="J164" t="str">
            <v>CCT</v>
          </cell>
          <cell r="K164" t="str">
            <v>Conseiller Commercial Titulaire</v>
          </cell>
          <cell r="L164">
            <v>105</v>
          </cell>
          <cell r="M164" t="str">
            <v>M.</v>
          </cell>
          <cell r="N164" t="str">
            <v>NOWAK</v>
          </cell>
          <cell r="O164" t="str">
            <v>FREDDY</v>
          </cell>
          <cell r="P164" t="str">
            <v>19 RUE DES MARAIS</v>
          </cell>
          <cell r="S164">
            <v>85340</v>
          </cell>
          <cell r="T164" t="str">
            <v>OLONNE SUR MER</v>
          </cell>
          <cell r="V164">
            <v>635434861</v>
          </cell>
          <cell r="W164" t="str">
            <v>FREDDY.NOWAK@GENERALI.COM</v>
          </cell>
        </row>
        <row r="165">
          <cell r="B165">
            <v>183327</v>
          </cell>
          <cell r="C165">
            <v>19991101</v>
          </cell>
          <cell r="E165" t="str">
            <v>GPA</v>
          </cell>
          <cell r="F165" t="str">
            <v>COMMERCIALE</v>
          </cell>
          <cell r="G165" t="str">
            <v>REGION ILE DE FRANCE NORD EST</v>
          </cell>
          <cell r="H165" t="str">
            <v>OD NORD LILLE</v>
          </cell>
          <cell r="I165">
            <v>440</v>
          </cell>
          <cell r="J165" t="str">
            <v>CCT</v>
          </cell>
          <cell r="K165" t="str">
            <v>Conseiller Commercial Titulaire</v>
          </cell>
          <cell r="L165">
            <v>105</v>
          </cell>
          <cell r="M165" t="str">
            <v>M.</v>
          </cell>
          <cell r="N165" t="str">
            <v>ROUSSEAU</v>
          </cell>
          <cell r="O165" t="str">
            <v>JACQUES</v>
          </cell>
          <cell r="P165" t="str">
            <v>131 RUE DU MOULIN</v>
          </cell>
          <cell r="S165">
            <v>59200</v>
          </cell>
          <cell r="T165" t="str">
            <v>TOURCOING</v>
          </cell>
          <cell r="V165">
            <v>689438801</v>
          </cell>
          <cell r="W165" t="str">
            <v>JACQUES.ROUSSEAU@GENERALI.COM</v>
          </cell>
        </row>
        <row r="166">
          <cell r="B166">
            <v>183443</v>
          </cell>
          <cell r="C166">
            <v>19991201</v>
          </cell>
          <cell r="E166" t="str">
            <v>GPA</v>
          </cell>
          <cell r="F166" t="str">
            <v>COMMERCIALE</v>
          </cell>
          <cell r="G166" t="str">
            <v>REGION GRAND OUEST</v>
          </cell>
          <cell r="H166" t="str">
            <v>OD GIRONDE - DORDOGNE</v>
          </cell>
          <cell r="I166">
            <v>390</v>
          </cell>
          <cell r="J166" t="str">
            <v>CCEI</v>
          </cell>
          <cell r="K166" t="str">
            <v>Conseiller Commercial Echelon Intermédiaire</v>
          </cell>
          <cell r="L166">
            <v>105</v>
          </cell>
          <cell r="M166" t="str">
            <v>M.</v>
          </cell>
          <cell r="N166" t="str">
            <v>LESTAGE</v>
          </cell>
          <cell r="O166" t="str">
            <v>LUDOVIC</v>
          </cell>
          <cell r="P166" t="str">
            <v>42 RUE LEVIEUX</v>
          </cell>
          <cell r="S166">
            <v>33000</v>
          </cell>
          <cell r="T166" t="str">
            <v>BORDEAUX</v>
          </cell>
          <cell r="V166">
            <v>646827115</v>
          </cell>
          <cell r="W166" t="str">
            <v>LUDOVIC.LESTAGE@GENERALI.COM</v>
          </cell>
        </row>
        <row r="167">
          <cell r="B167">
            <v>183604</v>
          </cell>
          <cell r="C167">
            <v>20000101</v>
          </cell>
          <cell r="E167" t="str">
            <v>GPA</v>
          </cell>
          <cell r="F167" t="str">
            <v>COMMERCIALE</v>
          </cell>
          <cell r="G167" t="str">
            <v>REGION GRAND EST</v>
          </cell>
          <cell r="H167" t="str">
            <v>OD PUY DE DOME - LOIRE - HAUTE LOIRE</v>
          </cell>
          <cell r="I167">
            <v>386</v>
          </cell>
          <cell r="J167" t="str">
            <v>IE</v>
          </cell>
          <cell r="K167" t="str">
            <v>Inspecteur Expert</v>
          </cell>
          <cell r="L167">
            <v>105</v>
          </cell>
          <cell r="M167" t="str">
            <v>M.</v>
          </cell>
          <cell r="N167" t="str">
            <v>FOUILLOUSE</v>
          </cell>
          <cell r="O167" t="str">
            <v>PHILIPPE</v>
          </cell>
          <cell r="P167" t="str">
            <v>4 RUE JEAN MOULIN</v>
          </cell>
          <cell r="S167">
            <v>42230</v>
          </cell>
          <cell r="T167" t="str">
            <v>ROCHE LA MOLIERE</v>
          </cell>
          <cell r="V167">
            <v>663667171</v>
          </cell>
          <cell r="W167" t="str">
            <v>PHILIPPE.FOUILLOUSE@GENERALI.COM</v>
          </cell>
        </row>
        <row r="168">
          <cell r="B168">
            <v>183666</v>
          </cell>
          <cell r="C168">
            <v>20000101</v>
          </cell>
          <cell r="E168" t="str">
            <v>GPA</v>
          </cell>
          <cell r="F168" t="str">
            <v>COMMERCIALE</v>
          </cell>
          <cell r="G168" t="str">
            <v>REGION ILE DE FRANCE NORD EST</v>
          </cell>
          <cell r="H168" t="str">
            <v>OD NORD LILLE</v>
          </cell>
          <cell r="I168">
            <v>386</v>
          </cell>
          <cell r="J168" t="str">
            <v>IE</v>
          </cell>
          <cell r="K168" t="str">
            <v>Inspecteur Expert</v>
          </cell>
          <cell r="L168">
            <v>105</v>
          </cell>
          <cell r="M168" t="str">
            <v>M.</v>
          </cell>
          <cell r="N168" t="str">
            <v>LAMANT</v>
          </cell>
          <cell r="O168" t="str">
            <v>MEHDI</v>
          </cell>
          <cell r="P168" t="str">
            <v>3 CHEMIN DE LA MALADRERIE</v>
          </cell>
          <cell r="S168">
            <v>59570</v>
          </cell>
          <cell r="T168" t="str">
            <v>GUSSIGNIES</v>
          </cell>
          <cell r="V168">
            <v>646826926</v>
          </cell>
          <cell r="W168" t="str">
            <v>MEHDI.LAMANT@GENERALI.COM</v>
          </cell>
        </row>
        <row r="169">
          <cell r="B169">
            <v>183743</v>
          </cell>
          <cell r="C169">
            <v>20000101</v>
          </cell>
          <cell r="E169" t="str">
            <v>GPA</v>
          </cell>
          <cell r="F169" t="str">
            <v>COMMERCIALE</v>
          </cell>
          <cell r="G169" t="str">
            <v>REGION ILE DE FRANCE NORD EST</v>
          </cell>
          <cell r="H169" t="str">
            <v>OD SEINE MARITIME</v>
          </cell>
          <cell r="I169">
            <v>386</v>
          </cell>
          <cell r="J169" t="str">
            <v>IE</v>
          </cell>
          <cell r="K169" t="str">
            <v>Inspecteur Expert</v>
          </cell>
          <cell r="L169">
            <v>105</v>
          </cell>
          <cell r="M169" t="str">
            <v>M.</v>
          </cell>
          <cell r="N169" t="str">
            <v>RIVIER</v>
          </cell>
          <cell r="O169" t="str">
            <v>ALEXANDRE</v>
          </cell>
          <cell r="P169" t="str">
            <v>16 RESIDENCE LE MANOIR</v>
          </cell>
          <cell r="S169">
            <v>27370</v>
          </cell>
          <cell r="T169" t="str">
            <v>LE THUIT SIGNOL</v>
          </cell>
          <cell r="V169">
            <v>634434555</v>
          </cell>
          <cell r="W169" t="str">
            <v>ALEXANDRE.RIVIER@GENERALI.COM</v>
          </cell>
        </row>
        <row r="170">
          <cell r="B170">
            <v>183947</v>
          </cell>
          <cell r="C170">
            <v>20000401</v>
          </cell>
          <cell r="E170" t="str">
            <v>GPA</v>
          </cell>
          <cell r="F170" t="str">
            <v>COMMERCIALE</v>
          </cell>
          <cell r="G170" t="str">
            <v>REGION GRAND OUEST</v>
          </cell>
          <cell r="H170" t="str">
            <v>OD FINISTERE - MORBIHAN</v>
          </cell>
          <cell r="I170">
            <v>386</v>
          </cell>
          <cell r="J170" t="str">
            <v>IE</v>
          </cell>
          <cell r="K170" t="str">
            <v>Inspecteur Expert</v>
          </cell>
          <cell r="L170">
            <v>105</v>
          </cell>
          <cell r="M170" t="str">
            <v>M.</v>
          </cell>
          <cell r="N170" t="str">
            <v>GUILLOU</v>
          </cell>
          <cell r="O170" t="str">
            <v>PIERRE-EMILE</v>
          </cell>
          <cell r="P170" t="str">
            <v>122 STREAT AC H KASTELL</v>
          </cell>
          <cell r="Q170" t="str">
            <v>LIEU DIT ST EGAREC</v>
          </cell>
          <cell r="S170">
            <v>29890</v>
          </cell>
          <cell r="T170" t="str">
            <v>KERLOUAN</v>
          </cell>
          <cell r="U170" t="str">
            <v>LIEU DIT ST EGAREC</v>
          </cell>
          <cell r="V170">
            <v>685674406</v>
          </cell>
          <cell r="W170" t="str">
            <v>PIERRE-EMILE.GUILLOU@GENERALI.COM</v>
          </cell>
        </row>
        <row r="171">
          <cell r="B171">
            <v>183948</v>
          </cell>
          <cell r="C171">
            <v>20000701</v>
          </cell>
          <cell r="E171" t="str">
            <v>GPA</v>
          </cell>
          <cell r="F171" t="str">
            <v>COMMERCIALE</v>
          </cell>
          <cell r="G171" t="str">
            <v>POLE PILOTAGE DU RESEAU COMMERCIAL</v>
          </cell>
          <cell r="H171" t="str">
            <v>CELLULE SENIORS</v>
          </cell>
          <cell r="I171">
            <v>448</v>
          </cell>
          <cell r="J171" t="str">
            <v>CRC</v>
          </cell>
          <cell r="K171" t="str">
            <v>Chargé de Relations Commerciales</v>
          </cell>
          <cell r="L171">
            <v>0</v>
          </cell>
          <cell r="M171" t="str">
            <v>M.</v>
          </cell>
          <cell r="N171" t="str">
            <v>BIKOE</v>
          </cell>
          <cell r="O171" t="str">
            <v>PAUL-CYRILLE</v>
          </cell>
          <cell r="P171" t="str">
            <v>21 RUE AIME REQUET</v>
          </cell>
          <cell r="S171">
            <v>38000</v>
          </cell>
          <cell r="T171" t="str">
            <v>GRENOBLE</v>
          </cell>
          <cell r="V171">
            <v>623854078</v>
          </cell>
          <cell r="W171" t="str">
            <v>PAUL-CYRILLE.BIKOE@GENERALI.COM</v>
          </cell>
        </row>
        <row r="172">
          <cell r="B172">
            <v>184143</v>
          </cell>
          <cell r="C172">
            <v>20000501</v>
          </cell>
          <cell r="E172" t="str">
            <v>GPA</v>
          </cell>
          <cell r="F172" t="str">
            <v>COMMERCIALE</v>
          </cell>
          <cell r="G172" t="str">
            <v>REGION ILE DE FRANCE NORD EST</v>
          </cell>
          <cell r="H172" t="str">
            <v>OD NORD LILLE</v>
          </cell>
          <cell r="I172">
            <v>440</v>
          </cell>
          <cell r="J172" t="str">
            <v>CCT</v>
          </cell>
          <cell r="K172" t="str">
            <v>Conseiller Commercial Titulaire</v>
          </cell>
          <cell r="L172">
            <v>105</v>
          </cell>
          <cell r="M172" t="str">
            <v>M.</v>
          </cell>
          <cell r="N172" t="str">
            <v>FORTE</v>
          </cell>
          <cell r="O172" t="str">
            <v>GABRIEL</v>
          </cell>
          <cell r="P172" t="str">
            <v>65 RUE JOSEPH HENTGES</v>
          </cell>
          <cell r="S172">
            <v>59250</v>
          </cell>
          <cell r="T172" t="str">
            <v>HALLUIN</v>
          </cell>
          <cell r="V172">
            <v>603704871</v>
          </cell>
          <cell r="W172" t="str">
            <v>GABRIEL.FORTE@GENERALI.COM</v>
          </cell>
        </row>
        <row r="173">
          <cell r="B173">
            <v>184224</v>
          </cell>
          <cell r="C173">
            <v>20010101</v>
          </cell>
          <cell r="E173" t="str">
            <v>GPA</v>
          </cell>
          <cell r="F173" t="str">
            <v>COMMERCIALE</v>
          </cell>
          <cell r="G173" t="str">
            <v>REGION GRAND EST</v>
          </cell>
          <cell r="H173" t="str">
            <v>OD ISERE ALBERTVILLE</v>
          </cell>
          <cell r="I173">
            <v>386</v>
          </cell>
          <cell r="J173" t="str">
            <v>IE</v>
          </cell>
          <cell r="K173" t="str">
            <v>Inspecteur Expert</v>
          </cell>
          <cell r="L173">
            <v>105</v>
          </cell>
          <cell r="M173" t="str">
            <v>M.</v>
          </cell>
          <cell r="N173" t="str">
            <v>CHARLET</v>
          </cell>
          <cell r="O173" t="str">
            <v>FABIEN</v>
          </cell>
          <cell r="P173" t="str">
            <v>1629 ROUTE DES COLLETS</v>
          </cell>
          <cell r="S173">
            <v>73460</v>
          </cell>
          <cell r="T173" t="str">
            <v>VERRENS ARVEY</v>
          </cell>
          <cell r="V173">
            <v>646837360</v>
          </cell>
          <cell r="W173" t="str">
            <v>FABIEN.CHARLET@GENERALI.COM</v>
          </cell>
        </row>
        <row r="174">
          <cell r="B174">
            <v>184253</v>
          </cell>
          <cell r="C174">
            <v>20000601</v>
          </cell>
          <cell r="E174" t="str">
            <v>GPA</v>
          </cell>
          <cell r="F174" t="str">
            <v>COMMERCIALE</v>
          </cell>
          <cell r="G174" t="str">
            <v>REGION GRAND OUEST</v>
          </cell>
          <cell r="H174" t="str">
            <v>OD CHARENTES-VIENNES-DEUX SEVRES</v>
          </cell>
          <cell r="I174">
            <v>386</v>
          </cell>
          <cell r="J174" t="str">
            <v>IE</v>
          </cell>
          <cell r="K174" t="str">
            <v>Inspecteur Expert</v>
          </cell>
          <cell r="L174">
            <v>105</v>
          </cell>
          <cell r="M174" t="str">
            <v>M.</v>
          </cell>
          <cell r="N174" t="str">
            <v>NOIRAULT</v>
          </cell>
          <cell r="O174" t="str">
            <v>LIONEL</v>
          </cell>
          <cell r="P174" t="str">
            <v>21 RUE DES ECOLES</v>
          </cell>
          <cell r="S174">
            <v>79100</v>
          </cell>
          <cell r="T174" t="str">
            <v>STE VERGE</v>
          </cell>
          <cell r="V174">
            <v>614364879</v>
          </cell>
          <cell r="W174" t="str">
            <v>LIONEL.NOIRAULT@GENERALI.COM</v>
          </cell>
        </row>
        <row r="175">
          <cell r="B175">
            <v>184725</v>
          </cell>
          <cell r="C175">
            <v>20001001</v>
          </cell>
          <cell r="E175" t="str">
            <v>GPA</v>
          </cell>
          <cell r="F175" t="str">
            <v>COMMERCIALE</v>
          </cell>
          <cell r="G175" t="str">
            <v>REGION GRAND EST</v>
          </cell>
          <cell r="H175" t="str">
            <v>OD AVEYRON-HERAULT-AUDE-PYRENEES ORIENT.</v>
          </cell>
          <cell r="I175">
            <v>440</v>
          </cell>
          <cell r="J175" t="str">
            <v>CCT</v>
          </cell>
          <cell r="K175" t="str">
            <v>Conseiller Commercial Titulaire</v>
          </cell>
          <cell r="L175">
            <v>105</v>
          </cell>
          <cell r="M175" t="str">
            <v>Mme</v>
          </cell>
          <cell r="N175" t="str">
            <v>TESSIER</v>
          </cell>
          <cell r="O175" t="str">
            <v>DORIANE</v>
          </cell>
          <cell r="P175" t="str">
            <v>14 RUE DU PONT</v>
          </cell>
          <cell r="S175">
            <v>66690</v>
          </cell>
          <cell r="T175" t="str">
            <v>SOREDE</v>
          </cell>
          <cell r="V175">
            <v>626176596</v>
          </cell>
          <cell r="W175" t="str">
            <v>DORIANE.TESSIER@GENERALI.COM</v>
          </cell>
        </row>
        <row r="176">
          <cell r="B176">
            <v>184790</v>
          </cell>
          <cell r="C176">
            <v>20001101</v>
          </cell>
          <cell r="E176" t="str">
            <v>GPA</v>
          </cell>
          <cell r="F176" t="str">
            <v>COMMERCIALE</v>
          </cell>
          <cell r="G176" t="str">
            <v>REGION GRAND OUEST</v>
          </cell>
          <cell r="H176" t="str">
            <v>OD LANDES-PYRENEES-GERS-HTE GARONNE SUD</v>
          </cell>
          <cell r="I176">
            <v>200</v>
          </cell>
          <cell r="J176" t="str">
            <v>IMP</v>
          </cell>
          <cell r="K176" t="str">
            <v>Inspecteur Manager Performance</v>
          </cell>
          <cell r="L176">
            <v>104</v>
          </cell>
          <cell r="M176" t="str">
            <v>M.</v>
          </cell>
          <cell r="N176" t="str">
            <v>GOUSPY</v>
          </cell>
          <cell r="O176" t="str">
            <v>PATRICE</v>
          </cell>
          <cell r="P176" t="str">
            <v>144 XOKO GOXOA ETXEGUNEA</v>
          </cell>
          <cell r="S176">
            <v>64250</v>
          </cell>
          <cell r="T176" t="str">
            <v>ITXASSOU</v>
          </cell>
          <cell r="V176">
            <v>627235869</v>
          </cell>
          <cell r="W176" t="str">
            <v>PATRICE.GOUSPY@GENERALI.COM</v>
          </cell>
        </row>
        <row r="177">
          <cell r="B177">
            <v>184928</v>
          </cell>
          <cell r="C177">
            <v>20001009</v>
          </cell>
          <cell r="E177" t="str">
            <v>GPA</v>
          </cell>
          <cell r="F177" t="str">
            <v>COMMERCIALE</v>
          </cell>
          <cell r="G177" t="str">
            <v>REGION GRAND OUEST</v>
          </cell>
          <cell r="H177" t="str">
            <v>OD LOIRE ATLANTIQUE - VENDEE</v>
          </cell>
          <cell r="I177">
            <v>855</v>
          </cell>
          <cell r="J177" t="str">
            <v>AD</v>
          </cell>
          <cell r="K177" t="str">
            <v>Assistant Division</v>
          </cell>
          <cell r="M177" t="str">
            <v>Mme</v>
          </cell>
          <cell r="N177" t="str">
            <v>RIVALLIN GUILLET</v>
          </cell>
          <cell r="O177" t="str">
            <v>ANNIE</v>
          </cell>
          <cell r="P177" t="str">
            <v>4 AV MARIE ANTOINETTE TONNEL</v>
          </cell>
          <cell r="Q177" t="str">
            <v>ZAC DE LA CHANTRERIE</v>
          </cell>
          <cell r="S177">
            <v>44300</v>
          </cell>
          <cell r="T177" t="str">
            <v>NANTES</v>
          </cell>
          <cell r="U177" t="str">
            <v>ZAC DE LA CHANTRERIE</v>
          </cell>
          <cell r="W177" t="str">
            <v>ANNIE.RIVALLINGUILLET@GENERALI.COM</v>
          </cell>
        </row>
        <row r="178">
          <cell r="B178">
            <v>184936</v>
          </cell>
          <cell r="C178">
            <v>20001101</v>
          </cell>
          <cell r="E178" t="str">
            <v>GPA</v>
          </cell>
          <cell r="F178" t="str">
            <v>COMMERCIALE</v>
          </cell>
          <cell r="G178" t="str">
            <v>REGION GRAND OUEST</v>
          </cell>
          <cell r="H178" t="str">
            <v>OD LOT-TARN-TARN ET GARONNE-HTE GARONNE</v>
          </cell>
          <cell r="I178">
            <v>370</v>
          </cell>
          <cell r="J178" t="str">
            <v>CC.E</v>
          </cell>
          <cell r="K178" t="str">
            <v>Conseiller Commercial Expert</v>
          </cell>
          <cell r="L178">
            <v>105</v>
          </cell>
          <cell r="M178" t="str">
            <v>M.</v>
          </cell>
          <cell r="N178" t="str">
            <v>BRAU-NOGUE</v>
          </cell>
          <cell r="O178" t="str">
            <v>JEAN-PASCAL</v>
          </cell>
          <cell r="P178" t="str">
            <v>66 CHEMIN DE LA NEBOUDE</v>
          </cell>
          <cell r="S178">
            <v>31300</v>
          </cell>
          <cell r="T178" t="str">
            <v>TOULOUSE</v>
          </cell>
          <cell r="V178">
            <v>635552953</v>
          </cell>
          <cell r="W178" t="str">
            <v>JEAN-PASCAL.BRAU-NOGUE@GENERALI.COM</v>
          </cell>
        </row>
        <row r="179">
          <cell r="B179">
            <v>185185</v>
          </cell>
          <cell r="C179">
            <v>20010101</v>
          </cell>
          <cell r="E179" t="str">
            <v>GPA</v>
          </cell>
          <cell r="F179" t="str">
            <v>COMMERCIALE</v>
          </cell>
          <cell r="G179" t="str">
            <v>REGION ILE DE FRANCE NORD EST</v>
          </cell>
          <cell r="H179" t="str">
            <v>OD NORD LITTORAL</v>
          </cell>
          <cell r="I179">
            <v>440</v>
          </cell>
          <cell r="J179" t="str">
            <v>CCT</v>
          </cell>
          <cell r="K179" t="str">
            <v>Conseiller Commercial Titulaire</v>
          </cell>
          <cell r="L179">
            <v>105</v>
          </cell>
          <cell r="M179" t="str">
            <v>M.</v>
          </cell>
          <cell r="N179" t="str">
            <v>PINCHON</v>
          </cell>
          <cell r="O179" t="str">
            <v>LAURENT</v>
          </cell>
          <cell r="P179" t="str">
            <v>45 RUE DE L'YSER</v>
          </cell>
          <cell r="S179">
            <v>59200</v>
          </cell>
          <cell r="T179" t="str">
            <v>TOURCOING</v>
          </cell>
          <cell r="V179">
            <v>610612357</v>
          </cell>
          <cell r="W179" t="str">
            <v>LAURENT.PINCHON@GENERALI.COM</v>
          </cell>
        </row>
        <row r="180">
          <cell r="B180">
            <v>185188</v>
          </cell>
          <cell r="C180">
            <v>20030901</v>
          </cell>
          <cell r="E180" t="str">
            <v>GPA</v>
          </cell>
          <cell r="F180" t="str">
            <v>COMMERCIALE</v>
          </cell>
          <cell r="G180" t="str">
            <v>REGION GRAND EST</v>
          </cell>
          <cell r="H180" t="str">
            <v>OD ALLIER-SAONE &amp; LOIRE-NIEVRE-COTE D'OR</v>
          </cell>
          <cell r="I180">
            <v>200</v>
          </cell>
          <cell r="J180" t="str">
            <v>IMP</v>
          </cell>
          <cell r="K180" t="str">
            <v>Inspecteur Manager Performance</v>
          </cell>
          <cell r="L180">
            <v>104</v>
          </cell>
          <cell r="M180" t="str">
            <v>M.</v>
          </cell>
          <cell r="N180" t="str">
            <v>NTAZAMBI</v>
          </cell>
          <cell r="O180" t="str">
            <v>MANUNU JACKY</v>
          </cell>
          <cell r="P180" t="str">
            <v>6 LOT LA HOUBLONNIERE</v>
          </cell>
          <cell r="S180">
            <v>21310</v>
          </cell>
          <cell r="T180" t="str">
            <v>BEZE</v>
          </cell>
          <cell r="V180">
            <v>616703657</v>
          </cell>
          <cell r="W180" t="str">
            <v>MANUNUJACKY.NTAZAMBI@GENERALI.COM</v>
          </cell>
        </row>
        <row r="181">
          <cell r="B181">
            <v>185486</v>
          </cell>
          <cell r="C181">
            <v>20010301</v>
          </cell>
          <cell r="E181" t="str">
            <v>GPA</v>
          </cell>
          <cell r="F181" t="str">
            <v>COMMERCIALE</v>
          </cell>
          <cell r="G181" t="str">
            <v>REGION ILE DE FRANCE NORD EST</v>
          </cell>
          <cell r="H181" t="str">
            <v>OD FICTIVE</v>
          </cell>
          <cell r="I181">
            <v>100</v>
          </cell>
          <cell r="J181" t="str">
            <v>IMD</v>
          </cell>
          <cell r="K181" t="str">
            <v>Inspecteur Manager Developpement</v>
          </cell>
          <cell r="L181">
            <v>103</v>
          </cell>
          <cell r="M181" t="str">
            <v>M.</v>
          </cell>
          <cell r="N181" t="str">
            <v>SARDIN</v>
          </cell>
          <cell r="O181" t="str">
            <v>RODOLPHE</v>
          </cell>
          <cell r="P181" t="str">
            <v>20 PASSAGE DE LA LUCILINE</v>
          </cell>
          <cell r="Q181" t="str">
            <v>GENERALI BAT B</v>
          </cell>
          <cell r="S181">
            <v>76000</v>
          </cell>
          <cell r="T181" t="str">
            <v>ROUEN</v>
          </cell>
          <cell r="U181" t="str">
            <v>GENERALI BAT B</v>
          </cell>
          <cell r="W181" t="str">
            <v>RODOLPHE.SARDIN@GENERALI.COM</v>
          </cell>
        </row>
        <row r="182">
          <cell r="B182">
            <v>185492</v>
          </cell>
          <cell r="C182">
            <v>20010801</v>
          </cell>
          <cell r="E182" t="str">
            <v>GPA</v>
          </cell>
          <cell r="F182" t="str">
            <v>COMMERCIALE</v>
          </cell>
          <cell r="G182" t="str">
            <v>SUPPORT COMMERCIAL</v>
          </cell>
          <cell r="I182">
            <v>250</v>
          </cell>
          <cell r="J182" t="str">
            <v>IF</v>
          </cell>
          <cell r="K182" t="str">
            <v>Inspecteur Formateur</v>
          </cell>
          <cell r="L182">
            <v>0</v>
          </cell>
          <cell r="M182" t="str">
            <v>M.</v>
          </cell>
          <cell r="N182" t="str">
            <v>NGOMA</v>
          </cell>
          <cell r="O182" t="str">
            <v>FAUSTIN AMEDEE</v>
          </cell>
          <cell r="P182" t="str">
            <v>5 ALLEE DE SAINT MALO</v>
          </cell>
          <cell r="S182">
            <v>91170</v>
          </cell>
          <cell r="T182" t="str">
            <v>VIRY CHATILLON</v>
          </cell>
          <cell r="V182">
            <v>618963488</v>
          </cell>
          <cell r="W182" t="str">
            <v>FAUSTINAMEDEE.NGOMA@GENERALI.COM</v>
          </cell>
        </row>
        <row r="183">
          <cell r="B183">
            <v>185494</v>
          </cell>
          <cell r="C183">
            <v>20010301</v>
          </cell>
          <cell r="E183" t="str">
            <v>GPA</v>
          </cell>
          <cell r="F183" t="str">
            <v>COMMERCIALE</v>
          </cell>
          <cell r="G183" t="str">
            <v>REGION GRAND EST</v>
          </cell>
          <cell r="H183" t="str">
            <v>OD ALLIER-SAONE &amp; LOIRE-NIEVRE-COTE D'OR</v>
          </cell>
          <cell r="I183">
            <v>440</v>
          </cell>
          <cell r="J183" t="str">
            <v>CCT</v>
          </cell>
          <cell r="K183" t="str">
            <v>Conseiller Commercial Titulaire</v>
          </cell>
          <cell r="L183">
            <v>105</v>
          </cell>
          <cell r="M183" t="str">
            <v>Mme</v>
          </cell>
          <cell r="N183" t="str">
            <v>COLLOT</v>
          </cell>
          <cell r="O183" t="str">
            <v>MARYSE</v>
          </cell>
          <cell r="P183" t="str">
            <v>16 AVE CHARLES DE GAULLE</v>
          </cell>
          <cell r="Q183" t="str">
            <v>RES SAINT JACQUES</v>
          </cell>
          <cell r="S183">
            <v>21200</v>
          </cell>
          <cell r="T183" t="str">
            <v>BEAUNE</v>
          </cell>
          <cell r="U183" t="str">
            <v>RES SAINT JACQUES</v>
          </cell>
          <cell r="V183">
            <v>616703603</v>
          </cell>
          <cell r="W183" t="str">
            <v>MARYSE.COLLOT@GENERALI.COM</v>
          </cell>
        </row>
        <row r="184">
          <cell r="B184">
            <v>185513</v>
          </cell>
          <cell r="C184">
            <v>20010401</v>
          </cell>
          <cell r="E184" t="str">
            <v>GPA</v>
          </cell>
          <cell r="F184" t="str">
            <v>COMMERCIALE</v>
          </cell>
          <cell r="G184" t="str">
            <v>REGION GRAND EST</v>
          </cell>
          <cell r="H184" t="str">
            <v>OD ALPES MARITIMES</v>
          </cell>
          <cell r="I184">
            <v>200</v>
          </cell>
          <cell r="J184" t="str">
            <v>IMP</v>
          </cell>
          <cell r="K184" t="str">
            <v>Inspecteur Manager Performance</v>
          </cell>
          <cell r="L184">
            <v>104</v>
          </cell>
          <cell r="M184" t="str">
            <v>M.</v>
          </cell>
          <cell r="N184" t="str">
            <v>GALEOTTI</v>
          </cell>
          <cell r="O184" t="str">
            <v>CEDRIC</v>
          </cell>
          <cell r="P184" t="str">
            <v>1594 CHE DU FROGIER SUPERIEUR</v>
          </cell>
          <cell r="S184">
            <v>6690</v>
          </cell>
          <cell r="T184" t="str">
            <v>TOURRETTE LEVENS</v>
          </cell>
          <cell r="V184">
            <v>626176870</v>
          </cell>
          <cell r="W184" t="str">
            <v>CEDRIC.GALEOTTI@GENERALI.COM</v>
          </cell>
        </row>
        <row r="185">
          <cell r="B185">
            <v>185526</v>
          </cell>
          <cell r="C185">
            <v>20010401</v>
          </cell>
          <cell r="E185" t="str">
            <v>GPA</v>
          </cell>
          <cell r="F185" t="str">
            <v>COMMERCIALE</v>
          </cell>
          <cell r="G185" t="str">
            <v>REGION GRAND EST</v>
          </cell>
          <cell r="H185" t="str">
            <v>OD VAR - BOUCHES DU RHONE</v>
          </cell>
          <cell r="I185">
            <v>390</v>
          </cell>
          <cell r="J185" t="str">
            <v>CCEI</v>
          </cell>
          <cell r="K185" t="str">
            <v>Conseiller Commercial Echelon Intermédiaire</v>
          </cell>
          <cell r="L185">
            <v>105</v>
          </cell>
          <cell r="M185" t="str">
            <v>M.</v>
          </cell>
          <cell r="N185" t="str">
            <v>HUGUES</v>
          </cell>
          <cell r="O185" t="str">
            <v>RAYMOND</v>
          </cell>
          <cell r="P185" t="str">
            <v>309 CHEMIN DU MOULIN PREMIER</v>
          </cell>
          <cell r="Q185" t="str">
            <v>HAMEAU DU MOULIN 1ER BAT A APT 6</v>
          </cell>
          <cell r="S185">
            <v>83400</v>
          </cell>
          <cell r="T185" t="str">
            <v>HYERES</v>
          </cell>
          <cell r="U185" t="str">
            <v>HAMEAU DU MOULIN 1ER BAT A APT 6</v>
          </cell>
          <cell r="V185">
            <v>619265972</v>
          </cell>
          <cell r="W185" t="str">
            <v>RAYMOND.HUGUES@GENERALI.COM</v>
          </cell>
        </row>
        <row r="186">
          <cell r="B186">
            <v>185551</v>
          </cell>
          <cell r="C186">
            <v>20010401</v>
          </cell>
          <cell r="E186" t="str">
            <v>GPA</v>
          </cell>
          <cell r="F186" t="str">
            <v>COMMERCIALE</v>
          </cell>
          <cell r="G186" t="str">
            <v>REGION ILE DE FRANCE NORD EST</v>
          </cell>
          <cell r="H186" t="str">
            <v>OD NORD LITTORAL</v>
          </cell>
          <cell r="I186">
            <v>100</v>
          </cell>
          <cell r="J186" t="str">
            <v>IMD</v>
          </cell>
          <cell r="K186" t="str">
            <v>Inspecteur Manager Developpement</v>
          </cell>
          <cell r="L186">
            <v>103</v>
          </cell>
          <cell r="M186" t="str">
            <v>M.</v>
          </cell>
          <cell r="N186" t="str">
            <v>GERONIMI</v>
          </cell>
          <cell r="O186" t="str">
            <v>BERNARD</v>
          </cell>
          <cell r="P186" t="str">
            <v>4 RUE CONRAD ADENAUER</v>
          </cell>
          <cell r="Q186" t="str">
            <v>GENERALI LE GRAND COTTIGNIES</v>
          </cell>
          <cell r="S186">
            <v>59290</v>
          </cell>
          <cell r="T186" t="str">
            <v>WASQUEHAL</v>
          </cell>
          <cell r="U186" t="str">
            <v>GENERALI LE GRAND COTTIGNIES</v>
          </cell>
          <cell r="V186">
            <v>621718119</v>
          </cell>
          <cell r="W186" t="str">
            <v>BERNARD.GERONIMI@GENERALI.COM</v>
          </cell>
        </row>
        <row r="187">
          <cell r="B187">
            <v>185808</v>
          </cell>
          <cell r="C187">
            <v>20030901</v>
          </cell>
          <cell r="E187" t="str">
            <v>GPA</v>
          </cell>
          <cell r="F187" t="str">
            <v>COMMERCIALE</v>
          </cell>
          <cell r="G187" t="str">
            <v>REGION ILE DE FRANCE NORD EST</v>
          </cell>
          <cell r="H187" t="str">
            <v>OD MOSELLE - MEURTHE ET MOSELLE</v>
          </cell>
          <cell r="I187">
            <v>386</v>
          </cell>
          <cell r="J187" t="str">
            <v>IE</v>
          </cell>
          <cell r="K187" t="str">
            <v>Inspecteur Expert</v>
          </cell>
          <cell r="L187">
            <v>105</v>
          </cell>
          <cell r="M187" t="str">
            <v>M.</v>
          </cell>
          <cell r="N187" t="str">
            <v>BEN-ISMAIL</v>
          </cell>
          <cell r="O187" t="str">
            <v>ZYEDE</v>
          </cell>
          <cell r="P187" t="str">
            <v>16 ALLEE DU SEMOIR</v>
          </cell>
          <cell r="S187">
            <v>54425</v>
          </cell>
          <cell r="T187" t="str">
            <v>PULNOY</v>
          </cell>
          <cell r="V187">
            <v>623022182</v>
          </cell>
          <cell r="W187" t="str">
            <v>ZYEDE.BEN-ISMAIL@GENERALI.COM</v>
          </cell>
        </row>
        <row r="188">
          <cell r="B188">
            <v>185852</v>
          </cell>
          <cell r="C188">
            <v>20010601</v>
          </cell>
          <cell r="E188" t="str">
            <v>GPA</v>
          </cell>
          <cell r="F188" t="str">
            <v>COMMERCIALE</v>
          </cell>
          <cell r="G188" t="str">
            <v>REGION GRAND EST</v>
          </cell>
          <cell r="H188" t="str">
            <v>OD VOSGES-HT RHIN-TR BEL-DOUBS-HTE MARNE</v>
          </cell>
          <cell r="I188">
            <v>440</v>
          </cell>
          <cell r="J188" t="str">
            <v>CCT</v>
          </cell>
          <cell r="K188" t="str">
            <v>Conseiller Commercial Titulaire</v>
          </cell>
          <cell r="L188">
            <v>105</v>
          </cell>
          <cell r="M188" t="str">
            <v>Mme</v>
          </cell>
          <cell r="N188" t="str">
            <v>NORMAND</v>
          </cell>
          <cell r="O188" t="str">
            <v>SEVERINE</v>
          </cell>
          <cell r="P188" t="str">
            <v>11 RUE DE PONTELAIN</v>
          </cell>
          <cell r="S188">
            <v>70130</v>
          </cell>
          <cell r="T188" t="str">
            <v>FRETIGNEY ET VELLOREILLE</v>
          </cell>
          <cell r="V188">
            <v>626176769</v>
          </cell>
          <cell r="W188" t="str">
            <v>SEVERINE.NORMAND@GENERALI.COM</v>
          </cell>
        </row>
        <row r="189">
          <cell r="B189">
            <v>185862</v>
          </cell>
          <cell r="C189">
            <v>20010701</v>
          </cell>
          <cell r="E189" t="str">
            <v>GPA</v>
          </cell>
          <cell r="F189" t="str">
            <v>COMMERCIALE</v>
          </cell>
          <cell r="G189" t="str">
            <v>REGION ILE DE FRANCE NORD EST</v>
          </cell>
          <cell r="H189" t="str">
            <v>OD BAS RHIN - MOSELLE</v>
          </cell>
          <cell r="I189">
            <v>200</v>
          </cell>
          <cell r="J189" t="str">
            <v>IMP</v>
          </cell>
          <cell r="K189" t="str">
            <v>Inspecteur Manager Performance</v>
          </cell>
          <cell r="L189">
            <v>104</v>
          </cell>
          <cell r="M189" t="str">
            <v>M.</v>
          </cell>
          <cell r="N189" t="str">
            <v>KATSCHNIG</v>
          </cell>
          <cell r="O189" t="str">
            <v>MARC</v>
          </cell>
          <cell r="P189" t="str">
            <v>8 RUE JEAN HAAR</v>
          </cell>
          <cell r="Q189" t="str">
            <v>LOTISSEMENT BELLE FONTAINE</v>
          </cell>
          <cell r="S189">
            <v>57730</v>
          </cell>
          <cell r="T189" t="str">
            <v>VALMONT</v>
          </cell>
          <cell r="U189" t="str">
            <v>LOTISSEMENT BELLE FONTAINE</v>
          </cell>
          <cell r="V189">
            <v>623853629</v>
          </cell>
          <cell r="W189" t="str">
            <v>MARC.KATSCHNIG@GENERALI.COM</v>
          </cell>
        </row>
        <row r="190">
          <cell r="B190">
            <v>185879</v>
          </cell>
          <cell r="C190">
            <v>20010601</v>
          </cell>
          <cell r="E190" t="str">
            <v>GPA</v>
          </cell>
          <cell r="F190" t="str">
            <v>COMMERCIALE</v>
          </cell>
          <cell r="G190" t="str">
            <v>REGION GRAND EST</v>
          </cell>
          <cell r="H190" t="str">
            <v>OD BOUCHES DU RHONE</v>
          </cell>
          <cell r="I190">
            <v>200</v>
          </cell>
          <cell r="J190" t="str">
            <v>IMP</v>
          </cell>
          <cell r="K190" t="str">
            <v>Inspecteur Manager Performance</v>
          </cell>
          <cell r="L190">
            <v>104</v>
          </cell>
          <cell r="M190" t="str">
            <v>M.</v>
          </cell>
          <cell r="N190" t="str">
            <v>FOURGERON</v>
          </cell>
          <cell r="O190" t="str">
            <v>SEBASTIEN</v>
          </cell>
          <cell r="P190" t="str">
            <v>PANNEAU 14 343 ROUTE D'AVIGNON</v>
          </cell>
          <cell r="S190">
            <v>13210</v>
          </cell>
          <cell r="T190" t="str">
            <v>ST REMY DE PROVENCE</v>
          </cell>
          <cell r="V190">
            <v>620764144</v>
          </cell>
          <cell r="W190" t="str">
            <v>SEBASTIEN.FOURGERON@GENERALI.COM</v>
          </cell>
        </row>
        <row r="191">
          <cell r="B191">
            <v>185908</v>
          </cell>
          <cell r="C191">
            <v>20020201</v>
          </cell>
          <cell r="E191" t="str">
            <v>GPA</v>
          </cell>
          <cell r="F191" t="str">
            <v>COMMERCIALE</v>
          </cell>
          <cell r="G191" t="str">
            <v>REGION ILE DE FRANCE NORD EST</v>
          </cell>
          <cell r="H191" t="str">
            <v>OD NORD ARTOIS</v>
          </cell>
          <cell r="I191">
            <v>386</v>
          </cell>
          <cell r="J191" t="str">
            <v>IE</v>
          </cell>
          <cell r="K191" t="str">
            <v>Inspecteur Expert</v>
          </cell>
          <cell r="L191">
            <v>105</v>
          </cell>
          <cell r="M191" t="str">
            <v>M.</v>
          </cell>
          <cell r="N191" t="str">
            <v>MERLE</v>
          </cell>
          <cell r="O191" t="str">
            <v>ERIC</v>
          </cell>
          <cell r="P191" t="str">
            <v>40 RUE JEAN DE LA FONTAINE</v>
          </cell>
          <cell r="S191">
            <v>59147</v>
          </cell>
          <cell r="T191" t="str">
            <v>GONDECOURT</v>
          </cell>
          <cell r="V191">
            <v>688397606</v>
          </cell>
          <cell r="W191" t="str">
            <v>ERIC.MERLE@GENERALI.COM</v>
          </cell>
        </row>
        <row r="192">
          <cell r="B192">
            <v>186035</v>
          </cell>
          <cell r="C192">
            <v>20010901</v>
          </cell>
          <cell r="E192" t="str">
            <v>GPA</v>
          </cell>
          <cell r="F192" t="str">
            <v>COMMERCIALE</v>
          </cell>
          <cell r="G192" t="str">
            <v>REGION ILE DE FRANCE NORD EST</v>
          </cell>
          <cell r="H192" t="str">
            <v>OD SEINE MARITIME</v>
          </cell>
          <cell r="I192">
            <v>200</v>
          </cell>
          <cell r="J192" t="str">
            <v>IMP</v>
          </cell>
          <cell r="K192" t="str">
            <v>Inspecteur Manager Performance</v>
          </cell>
          <cell r="L192">
            <v>104</v>
          </cell>
          <cell r="M192" t="str">
            <v>M.</v>
          </cell>
          <cell r="N192" t="str">
            <v>CAVELIER</v>
          </cell>
          <cell r="O192" t="str">
            <v>SEBASTIEN</v>
          </cell>
          <cell r="P192" t="str">
            <v>6 RUE DES ECUREUILS</v>
          </cell>
          <cell r="S192">
            <v>76430</v>
          </cell>
          <cell r="T192" t="str">
            <v>ST AUBIN ROUTOT</v>
          </cell>
          <cell r="V192">
            <v>629956258</v>
          </cell>
          <cell r="W192" t="str">
            <v>SEBASTIEN.CAVELIER@GENERALI.COM</v>
          </cell>
        </row>
        <row r="193">
          <cell r="B193">
            <v>186187</v>
          </cell>
          <cell r="C193">
            <v>20030101</v>
          </cell>
          <cell r="E193" t="str">
            <v>GPA</v>
          </cell>
          <cell r="F193" t="str">
            <v>COMMERCIALE</v>
          </cell>
          <cell r="G193" t="str">
            <v>REGION GRAND EST</v>
          </cell>
          <cell r="H193" t="str">
            <v>OD HAUTE SAVOIE AIN JURA AIX LES BAINS</v>
          </cell>
          <cell r="I193">
            <v>855</v>
          </cell>
          <cell r="J193" t="str">
            <v>AD</v>
          </cell>
          <cell r="K193" t="str">
            <v>Assistant Division</v>
          </cell>
          <cell r="M193" t="str">
            <v>Mme</v>
          </cell>
          <cell r="N193" t="str">
            <v>TINARD</v>
          </cell>
          <cell r="O193" t="str">
            <v>ISABELLE</v>
          </cell>
          <cell r="P193" t="str">
            <v>49 BD COSTA DE BEAUREGARD SEYNOD</v>
          </cell>
          <cell r="Q193" t="str">
            <v>3ème étage</v>
          </cell>
          <cell r="S193">
            <v>74600</v>
          </cell>
          <cell r="T193" t="str">
            <v>ANNECY</v>
          </cell>
          <cell r="U193" t="str">
            <v>3ème étage</v>
          </cell>
          <cell r="W193" t="str">
            <v>ISABELLE.TINARD@GENERALI.COM</v>
          </cell>
        </row>
        <row r="194">
          <cell r="B194">
            <v>186233</v>
          </cell>
          <cell r="C194">
            <v>20020101</v>
          </cell>
          <cell r="E194" t="str">
            <v>GPA</v>
          </cell>
          <cell r="F194" t="str">
            <v>COMMERCIALE</v>
          </cell>
          <cell r="G194" t="str">
            <v>REGION GRAND OUEST</v>
          </cell>
          <cell r="H194" t="str">
            <v>OD VAL D'OISE - EURE</v>
          </cell>
          <cell r="I194">
            <v>386</v>
          </cell>
          <cell r="J194" t="str">
            <v>IE</v>
          </cell>
          <cell r="K194" t="str">
            <v>Inspecteur Expert</v>
          </cell>
          <cell r="L194">
            <v>105</v>
          </cell>
          <cell r="M194" t="str">
            <v>M.</v>
          </cell>
          <cell r="N194" t="str">
            <v>ZULIAN</v>
          </cell>
          <cell r="O194" t="str">
            <v>TONY</v>
          </cell>
          <cell r="P194" t="str">
            <v>5 RUE DES BRUMES LACTEES</v>
          </cell>
          <cell r="S194">
            <v>95800</v>
          </cell>
          <cell r="T194" t="str">
            <v>CERGY</v>
          </cell>
          <cell r="V194">
            <v>603704570</v>
          </cell>
          <cell r="W194" t="str">
            <v>TONY.ZULIAN@GENERALI.COM</v>
          </cell>
        </row>
        <row r="195">
          <cell r="B195">
            <v>186234</v>
          </cell>
          <cell r="C195">
            <v>20011201</v>
          </cell>
          <cell r="E195" t="str">
            <v>GPA</v>
          </cell>
          <cell r="F195" t="str">
            <v>COMMERCIALE</v>
          </cell>
          <cell r="G195" t="str">
            <v>REGION GRAND OUEST</v>
          </cell>
          <cell r="H195" t="str">
            <v>OD ILLE ET VILAINE-COTES D'ARMOR</v>
          </cell>
          <cell r="I195">
            <v>440</v>
          </cell>
          <cell r="J195" t="str">
            <v>CCT</v>
          </cell>
          <cell r="K195" t="str">
            <v>Conseiller Commercial Titulaire</v>
          </cell>
          <cell r="L195">
            <v>105</v>
          </cell>
          <cell r="M195" t="str">
            <v>M.</v>
          </cell>
          <cell r="N195" t="str">
            <v>LICHOU</v>
          </cell>
          <cell r="O195" t="str">
            <v>JEAN-MARC</v>
          </cell>
          <cell r="P195" t="str">
            <v>12 RUE DES JACINTHES</v>
          </cell>
          <cell r="S195">
            <v>35400</v>
          </cell>
          <cell r="T195" t="str">
            <v>ST MALO</v>
          </cell>
          <cell r="V195">
            <v>615743921</v>
          </cell>
          <cell r="W195" t="str">
            <v>JEAN-MARC.LICHOU@GENERALI.COM</v>
          </cell>
        </row>
        <row r="196">
          <cell r="B196">
            <v>186321</v>
          </cell>
          <cell r="C196">
            <v>20020101</v>
          </cell>
          <cell r="E196" t="str">
            <v>GPA</v>
          </cell>
          <cell r="F196" t="str">
            <v>COMMERCIALE</v>
          </cell>
          <cell r="G196" t="str">
            <v>REGION ILE DE FRANCE NORD EST</v>
          </cell>
          <cell r="H196" t="str">
            <v>OD ARDENNES - MARNE - MEUSE - AUBE</v>
          </cell>
          <cell r="I196">
            <v>386</v>
          </cell>
          <cell r="J196" t="str">
            <v>IE</v>
          </cell>
          <cell r="K196" t="str">
            <v>Inspecteur Expert</v>
          </cell>
          <cell r="L196">
            <v>105</v>
          </cell>
          <cell r="M196" t="str">
            <v>M.</v>
          </cell>
          <cell r="N196" t="str">
            <v>BROUTIN</v>
          </cell>
          <cell r="O196" t="str">
            <v>CHRISTOPHE</v>
          </cell>
          <cell r="P196" t="str">
            <v>5 RUE DU MUNET</v>
          </cell>
          <cell r="S196">
            <v>51490</v>
          </cell>
          <cell r="T196" t="str">
            <v>BETHENIVILLE</v>
          </cell>
          <cell r="V196">
            <v>629956106</v>
          </cell>
          <cell r="W196" t="str">
            <v>CHRISTOPHE.BROUTIN@GENERALI.COM</v>
          </cell>
        </row>
        <row r="197">
          <cell r="B197">
            <v>186376</v>
          </cell>
          <cell r="C197">
            <v>20011201</v>
          </cell>
          <cell r="E197" t="str">
            <v>GPA</v>
          </cell>
          <cell r="F197" t="str">
            <v>COMMERCIALE</v>
          </cell>
          <cell r="G197" t="str">
            <v>REGION GRAND OUEST</v>
          </cell>
          <cell r="H197" t="str">
            <v>OD GIRONDE - DORDOGNE</v>
          </cell>
          <cell r="I197">
            <v>440</v>
          </cell>
          <cell r="J197" t="str">
            <v>CCT</v>
          </cell>
          <cell r="K197" t="str">
            <v>Conseiller Commercial Titulaire</v>
          </cell>
          <cell r="L197">
            <v>105</v>
          </cell>
          <cell r="M197" t="str">
            <v>M.</v>
          </cell>
          <cell r="N197" t="str">
            <v>MEILLAN</v>
          </cell>
          <cell r="O197" t="str">
            <v>BERTRAND</v>
          </cell>
          <cell r="P197" t="str">
            <v>53 RUE THEODORE GARDERE</v>
          </cell>
          <cell r="S197">
            <v>33000</v>
          </cell>
          <cell r="T197" t="str">
            <v>BORDEAUX</v>
          </cell>
          <cell r="V197">
            <v>646827132</v>
          </cell>
          <cell r="W197" t="str">
            <v>BERTRAND.MEILLAN@GENERALI.COM</v>
          </cell>
        </row>
        <row r="198">
          <cell r="B198">
            <v>186473</v>
          </cell>
          <cell r="C198">
            <v>20020201</v>
          </cell>
          <cell r="E198" t="str">
            <v>GPA</v>
          </cell>
          <cell r="F198" t="str">
            <v>COMMERCIALE</v>
          </cell>
          <cell r="G198" t="str">
            <v>REGION GRAND EST</v>
          </cell>
          <cell r="H198" t="str">
            <v>OD BOUCHES DU RHONE</v>
          </cell>
          <cell r="I198">
            <v>440</v>
          </cell>
          <cell r="J198" t="str">
            <v>CCT</v>
          </cell>
          <cell r="K198" t="str">
            <v>Conseiller Commercial Titulaire</v>
          </cell>
          <cell r="L198">
            <v>105</v>
          </cell>
          <cell r="M198" t="str">
            <v>Mme</v>
          </cell>
          <cell r="N198" t="str">
            <v>KIEN</v>
          </cell>
          <cell r="O198" t="str">
            <v>VERONIQUE</v>
          </cell>
          <cell r="P198" t="str">
            <v>59 CHEMIN DES AVENS</v>
          </cell>
          <cell r="S198">
            <v>13330</v>
          </cell>
          <cell r="T198" t="str">
            <v>LA BARBEN</v>
          </cell>
          <cell r="V198">
            <v>601788051</v>
          </cell>
          <cell r="W198" t="str">
            <v>VERONIQUE.KIEN@GENERALI.COM</v>
          </cell>
        </row>
        <row r="199">
          <cell r="B199">
            <v>186531</v>
          </cell>
          <cell r="C199">
            <v>20020101</v>
          </cell>
          <cell r="E199" t="str">
            <v>GPA</v>
          </cell>
          <cell r="F199" t="str">
            <v>COMMERCIALE</v>
          </cell>
          <cell r="G199" t="str">
            <v>REGION GRAND EST</v>
          </cell>
          <cell r="H199" t="str">
            <v>OD ISERE ALBERTVILLE</v>
          </cell>
          <cell r="I199">
            <v>100</v>
          </cell>
          <cell r="J199" t="str">
            <v>IMD</v>
          </cell>
          <cell r="K199" t="str">
            <v>Inspecteur Manager Developpement</v>
          </cell>
          <cell r="L199">
            <v>103</v>
          </cell>
          <cell r="M199" t="str">
            <v>M.</v>
          </cell>
          <cell r="N199" t="str">
            <v>CLEMENT</v>
          </cell>
          <cell r="O199" t="str">
            <v>CHRISTOPHE</v>
          </cell>
          <cell r="P199" t="str">
            <v>110 RUE BLAISE PASCAL</v>
          </cell>
          <cell r="Q199" t="str">
            <v>GENERALI BAT D2 2EME ETAGE</v>
          </cell>
          <cell r="S199">
            <v>38330</v>
          </cell>
          <cell r="T199" t="str">
            <v>MONTBONNOT SAINT MARTIN</v>
          </cell>
          <cell r="U199" t="str">
            <v>GENERALI BAT D2 2EME ETAGE</v>
          </cell>
          <cell r="V199">
            <v>760448732</v>
          </cell>
          <cell r="W199" t="str">
            <v>CHRISTOPHE.CLEMENT@GENERALI.COM</v>
          </cell>
        </row>
        <row r="200">
          <cell r="B200">
            <v>186534</v>
          </cell>
          <cell r="C200">
            <v>20020101</v>
          </cell>
          <cell r="E200" t="str">
            <v>GPA</v>
          </cell>
          <cell r="F200" t="str">
            <v>COMMERCIALE</v>
          </cell>
          <cell r="G200" t="str">
            <v>REGION GRAND EST</v>
          </cell>
          <cell r="H200" t="str">
            <v>OD ISERE ALBERTVILLE</v>
          </cell>
          <cell r="I200">
            <v>390</v>
          </cell>
          <cell r="J200" t="str">
            <v>CCEI</v>
          </cell>
          <cell r="K200" t="str">
            <v>Conseiller Commercial Echelon Intermédiaire</v>
          </cell>
          <cell r="L200">
            <v>105</v>
          </cell>
          <cell r="M200" t="str">
            <v>Mme</v>
          </cell>
          <cell r="N200" t="str">
            <v>FANCHON</v>
          </cell>
          <cell r="O200" t="str">
            <v>MARIE CLAIRE</v>
          </cell>
          <cell r="P200" t="str">
            <v>400 ROUTE DES ALPES</v>
          </cell>
          <cell r="Q200" t="str">
            <v>PORTE DES BONNEVAUX</v>
          </cell>
          <cell r="S200">
            <v>38260</v>
          </cell>
          <cell r="T200" t="str">
            <v>PORTE DES BONNEVAUX</v>
          </cell>
          <cell r="U200" t="str">
            <v>PORTE DES BONNEVAUX</v>
          </cell>
          <cell r="V200">
            <v>623854151</v>
          </cell>
          <cell r="W200" t="str">
            <v>MARIECLAIRE.FANCHON@GENERALI.COM</v>
          </cell>
        </row>
        <row r="201">
          <cell r="B201">
            <v>186738</v>
          </cell>
          <cell r="C201">
            <v>20020401</v>
          </cell>
          <cell r="E201" t="str">
            <v>GPA</v>
          </cell>
          <cell r="F201" t="str">
            <v>COMMERCIALE</v>
          </cell>
          <cell r="G201" t="str">
            <v>REGION GRAND OUEST</v>
          </cell>
          <cell r="H201" t="str">
            <v>OD CHARENTES-VIENNES-DEUX SEVRES</v>
          </cell>
          <cell r="I201">
            <v>440</v>
          </cell>
          <cell r="J201" t="str">
            <v>CCT</v>
          </cell>
          <cell r="K201" t="str">
            <v>Conseiller Commercial Titulaire</v>
          </cell>
          <cell r="L201">
            <v>105</v>
          </cell>
          <cell r="M201" t="str">
            <v>M.</v>
          </cell>
          <cell r="N201" t="str">
            <v>LEROY</v>
          </cell>
          <cell r="O201" t="str">
            <v>YANNICK</v>
          </cell>
          <cell r="P201" t="str">
            <v>1 RUE JEAN MERMOZ</v>
          </cell>
          <cell r="S201">
            <v>87570</v>
          </cell>
          <cell r="T201" t="str">
            <v>RILHAC RANCON</v>
          </cell>
          <cell r="V201">
            <v>673738861</v>
          </cell>
          <cell r="W201" t="str">
            <v>YANNICK.LEROY@GENERALI.COM</v>
          </cell>
        </row>
        <row r="202">
          <cell r="B202">
            <v>186766</v>
          </cell>
          <cell r="C202">
            <v>20031201</v>
          </cell>
          <cell r="E202" t="str">
            <v>GPA</v>
          </cell>
          <cell r="F202" t="str">
            <v>COMMERCIALE</v>
          </cell>
          <cell r="G202" t="str">
            <v>REGION GRAND OUEST</v>
          </cell>
          <cell r="H202" t="str">
            <v>OD VAL D'OISE - EURE</v>
          </cell>
          <cell r="I202">
            <v>386</v>
          </cell>
          <cell r="J202" t="str">
            <v>IE</v>
          </cell>
          <cell r="K202" t="str">
            <v>Inspecteur Expert</v>
          </cell>
          <cell r="L202">
            <v>105</v>
          </cell>
          <cell r="M202" t="str">
            <v>M.</v>
          </cell>
          <cell r="N202" t="str">
            <v>HECQ</v>
          </cell>
          <cell r="O202" t="str">
            <v>LEO</v>
          </cell>
          <cell r="P202" t="str">
            <v>16 RUE DU CERISIER</v>
          </cell>
          <cell r="S202">
            <v>95300</v>
          </cell>
          <cell r="T202" t="str">
            <v>ENNERY</v>
          </cell>
          <cell r="V202">
            <v>669568663</v>
          </cell>
          <cell r="W202" t="str">
            <v>LEO.HECQ@GENERALI.COM</v>
          </cell>
        </row>
        <row r="203">
          <cell r="B203">
            <v>186792</v>
          </cell>
          <cell r="C203">
            <v>20020401</v>
          </cell>
          <cell r="E203" t="str">
            <v>GPA</v>
          </cell>
          <cell r="F203" t="str">
            <v>COMMERCIALE</v>
          </cell>
          <cell r="G203" t="str">
            <v>REGION GRAND EST</v>
          </cell>
          <cell r="H203" t="str">
            <v>OD ISERE ALBERTVILLE</v>
          </cell>
          <cell r="I203">
            <v>200</v>
          </cell>
          <cell r="J203" t="str">
            <v>IMP</v>
          </cell>
          <cell r="K203" t="str">
            <v>Inspecteur Manager Performance</v>
          </cell>
          <cell r="L203">
            <v>104</v>
          </cell>
          <cell r="M203" t="str">
            <v>M.</v>
          </cell>
          <cell r="N203" t="str">
            <v>GUILLAMET</v>
          </cell>
          <cell r="O203" t="str">
            <v>FABRICE</v>
          </cell>
          <cell r="P203" t="str">
            <v>1 BOULEVARD JULES FERRY</v>
          </cell>
          <cell r="S203">
            <v>38580</v>
          </cell>
          <cell r="T203" t="str">
            <v>ALLEVARD</v>
          </cell>
          <cell r="V203">
            <v>668286448</v>
          </cell>
          <cell r="W203" t="str">
            <v>FABRICE.GUILLAMET@GENERALI.COM</v>
          </cell>
        </row>
        <row r="204">
          <cell r="B204">
            <v>186880</v>
          </cell>
          <cell r="C204">
            <v>20020501</v>
          </cell>
          <cell r="E204" t="str">
            <v>GPA</v>
          </cell>
          <cell r="F204" t="str">
            <v>COMMERCIALE</v>
          </cell>
          <cell r="G204" t="str">
            <v>REGION GRAND EST</v>
          </cell>
          <cell r="H204" t="str">
            <v>OD VOSGES-HT RHIN-TR BEL-DOUBS-HTE MARNE</v>
          </cell>
          <cell r="I204">
            <v>440</v>
          </cell>
          <cell r="J204" t="str">
            <v>CCT</v>
          </cell>
          <cell r="K204" t="str">
            <v>Conseiller Commercial Titulaire</v>
          </cell>
          <cell r="L204">
            <v>105</v>
          </cell>
          <cell r="M204" t="str">
            <v>Mme</v>
          </cell>
          <cell r="N204" t="str">
            <v>MILLET</v>
          </cell>
          <cell r="O204" t="str">
            <v>EVELYNE</v>
          </cell>
          <cell r="P204" t="str">
            <v>17 RUE DE LA COURBIERE</v>
          </cell>
          <cell r="S204">
            <v>70240</v>
          </cell>
          <cell r="T204" t="str">
            <v>SAULX</v>
          </cell>
          <cell r="V204">
            <v>626176758</v>
          </cell>
          <cell r="W204" t="str">
            <v>EVELYNE.MILLET@GENERALI.COM</v>
          </cell>
        </row>
        <row r="205">
          <cell r="B205">
            <v>187007</v>
          </cell>
          <cell r="C205">
            <v>20020701</v>
          </cell>
          <cell r="E205" t="str">
            <v>GPA</v>
          </cell>
          <cell r="F205" t="str">
            <v>COMMERCIALE</v>
          </cell>
          <cell r="G205" t="str">
            <v>REGION ILE DE FRANCE NORD EST</v>
          </cell>
          <cell r="H205" t="str">
            <v>OD NORD ARTOIS</v>
          </cell>
          <cell r="I205">
            <v>200</v>
          </cell>
          <cell r="J205" t="str">
            <v>IMP</v>
          </cell>
          <cell r="K205" t="str">
            <v>Inspecteur Manager Performance</v>
          </cell>
          <cell r="L205">
            <v>104</v>
          </cell>
          <cell r="M205" t="str">
            <v>M.</v>
          </cell>
          <cell r="N205" t="str">
            <v>VAUTHEROT</v>
          </cell>
          <cell r="O205" t="str">
            <v>DAVID</v>
          </cell>
          <cell r="P205" t="str">
            <v>68 ROUTE DE BAPAUME</v>
          </cell>
          <cell r="S205">
            <v>62217</v>
          </cell>
          <cell r="T205" t="str">
            <v>ACHICOURT</v>
          </cell>
          <cell r="V205">
            <v>618496042</v>
          </cell>
          <cell r="W205" t="str">
            <v>DAVID.VAUTHEROT@GENERALI.COM</v>
          </cell>
        </row>
        <row r="206">
          <cell r="B206">
            <v>187033</v>
          </cell>
          <cell r="C206">
            <v>20041101</v>
          </cell>
          <cell r="E206" t="str">
            <v>GPA</v>
          </cell>
          <cell r="F206" t="str">
            <v>COMMERCIALE</v>
          </cell>
          <cell r="G206" t="str">
            <v>REGION ILE DE FRANCE NORD EST</v>
          </cell>
          <cell r="H206" t="str">
            <v>OD ESSONNE - LOIRET</v>
          </cell>
          <cell r="I206">
            <v>440</v>
          </cell>
          <cell r="J206" t="str">
            <v>CCT</v>
          </cell>
          <cell r="K206" t="str">
            <v>Conseiller Commercial Titulaire</v>
          </cell>
          <cell r="L206">
            <v>105</v>
          </cell>
          <cell r="M206" t="str">
            <v>M.</v>
          </cell>
          <cell r="N206" t="str">
            <v>CHARPENTIER</v>
          </cell>
          <cell r="O206" t="str">
            <v>LAURENT</v>
          </cell>
          <cell r="P206" t="str">
            <v xml:space="preserve">18 RUE DU MARECHAL JOFFRE </v>
          </cell>
          <cell r="S206">
            <v>91510</v>
          </cell>
          <cell r="T206" t="str">
            <v>LARDY</v>
          </cell>
          <cell r="W206" t="str">
            <v>LAURENT.CHARPENTIER@GENERALI.COM</v>
          </cell>
        </row>
        <row r="207">
          <cell r="B207">
            <v>187189</v>
          </cell>
          <cell r="C207">
            <v>20020901</v>
          </cell>
          <cell r="E207" t="str">
            <v>GPA</v>
          </cell>
          <cell r="F207" t="str">
            <v>COMMERCIALE</v>
          </cell>
          <cell r="G207" t="str">
            <v>REGION GRAND OUEST</v>
          </cell>
          <cell r="H207" t="str">
            <v>OD CHARENTES-VIENNES-DEUX SEVRES</v>
          </cell>
          <cell r="I207">
            <v>386</v>
          </cell>
          <cell r="J207" t="str">
            <v>IE</v>
          </cell>
          <cell r="K207" t="str">
            <v>Inspecteur Expert</v>
          </cell>
          <cell r="L207">
            <v>105</v>
          </cell>
          <cell r="M207" t="str">
            <v>M.</v>
          </cell>
          <cell r="N207" t="str">
            <v>GUILLARD</v>
          </cell>
          <cell r="O207" t="str">
            <v>PHILIPPE</v>
          </cell>
          <cell r="P207" t="str">
            <v>1 CHEMIN DE LA VELAINE</v>
          </cell>
          <cell r="S207">
            <v>17690</v>
          </cell>
          <cell r="T207" t="str">
            <v>ANGOULINS</v>
          </cell>
          <cell r="V207">
            <v>609559193</v>
          </cell>
          <cell r="W207" t="str">
            <v>PHILIPPE.GUILLARD@GENERALI.COM</v>
          </cell>
        </row>
        <row r="208">
          <cell r="B208">
            <v>187246</v>
          </cell>
          <cell r="C208">
            <v>20020902</v>
          </cell>
          <cell r="E208" t="str">
            <v>GPA</v>
          </cell>
          <cell r="F208" t="str">
            <v>COMMERCIALE</v>
          </cell>
          <cell r="G208" t="str">
            <v>REGION GRAND OUEST</v>
          </cell>
          <cell r="H208" t="str">
            <v>OD CHARENTES-VIENNES-DEUX SEVRES</v>
          </cell>
          <cell r="I208">
            <v>860</v>
          </cell>
          <cell r="J208" t="str">
            <v>SCG</v>
          </cell>
          <cell r="K208" t="str">
            <v>Secretaire de Controleur Generali</v>
          </cell>
          <cell r="M208" t="str">
            <v>Mme</v>
          </cell>
          <cell r="N208" t="str">
            <v>PIED</v>
          </cell>
          <cell r="O208" t="str">
            <v>PATRICIA</v>
          </cell>
          <cell r="P208" t="str">
            <v>112 RUE DE LA BUGELLERIE</v>
          </cell>
          <cell r="Q208" t="str">
            <v>GENERALI POLE REPUBLIQUE 3</v>
          </cell>
          <cell r="S208">
            <v>86000</v>
          </cell>
          <cell r="T208" t="str">
            <v>POITIERS</v>
          </cell>
          <cell r="U208" t="str">
            <v>GENERALI POLE REPUBLIQUE 3</v>
          </cell>
          <cell r="W208" t="str">
            <v>PATRICIA.PIED@GENERALI.COM</v>
          </cell>
        </row>
        <row r="209">
          <cell r="B209">
            <v>187254</v>
          </cell>
          <cell r="C209">
            <v>20021201</v>
          </cell>
          <cell r="E209" t="str">
            <v>GPA</v>
          </cell>
          <cell r="F209" t="str">
            <v>COMMERCIALE</v>
          </cell>
          <cell r="G209" t="str">
            <v>REGION GRAND EST</v>
          </cell>
          <cell r="H209" t="str">
            <v>OD ISERE ALBERTVILLE</v>
          </cell>
          <cell r="I209">
            <v>370</v>
          </cell>
          <cell r="J209" t="str">
            <v>CC.E</v>
          </cell>
          <cell r="K209" t="str">
            <v>Conseiller Commercial Expert</v>
          </cell>
          <cell r="L209">
            <v>105</v>
          </cell>
          <cell r="M209" t="str">
            <v>Mme</v>
          </cell>
          <cell r="N209" t="str">
            <v>HOUBLIN</v>
          </cell>
          <cell r="O209" t="str">
            <v>JOCELYNE</v>
          </cell>
          <cell r="P209" t="str">
            <v>38 CHEMIN DE LA CARETTE</v>
          </cell>
          <cell r="S209">
            <v>73190</v>
          </cell>
          <cell r="T209" t="str">
            <v>ST JEOIRE PRIEURE</v>
          </cell>
          <cell r="V209">
            <v>603954810</v>
          </cell>
          <cell r="W209" t="str">
            <v>JOCELYNE.HOUBLIN@GENERALI.COM</v>
          </cell>
        </row>
        <row r="210">
          <cell r="B210">
            <v>187258</v>
          </cell>
          <cell r="C210">
            <v>20030101</v>
          </cell>
          <cell r="E210" t="str">
            <v>GPA</v>
          </cell>
          <cell r="F210" t="str">
            <v>COMMERCIALE</v>
          </cell>
          <cell r="G210" t="str">
            <v>REGION ILE DE FRANCE NORD EST</v>
          </cell>
          <cell r="H210" t="str">
            <v>OD NORD LITTORAL</v>
          </cell>
          <cell r="I210">
            <v>440</v>
          </cell>
          <cell r="J210" t="str">
            <v>CCT</v>
          </cell>
          <cell r="K210" t="str">
            <v>Conseiller Commercial Titulaire</v>
          </cell>
          <cell r="L210">
            <v>105</v>
          </cell>
          <cell r="M210" t="str">
            <v>M.</v>
          </cell>
          <cell r="N210" t="str">
            <v>VERESSE</v>
          </cell>
          <cell r="O210" t="str">
            <v>SEBASTIEN</v>
          </cell>
          <cell r="P210" t="str">
            <v>19 RUE EMILE ZOLA</v>
          </cell>
          <cell r="S210">
            <v>59320</v>
          </cell>
          <cell r="T210" t="str">
            <v>HALLENNES LEZ HAUBOURDIN</v>
          </cell>
          <cell r="V210">
            <v>750142654</v>
          </cell>
          <cell r="W210" t="str">
            <v>SEBASTIEN.VERESSE@GENERALI.COM</v>
          </cell>
        </row>
        <row r="211">
          <cell r="B211">
            <v>187461</v>
          </cell>
          <cell r="C211">
            <v>20021201</v>
          </cell>
          <cell r="E211" t="str">
            <v>GPA</v>
          </cell>
          <cell r="F211" t="str">
            <v>COMMERCIALE</v>
          </cell>
          <cell r="G211" t="str">
            <v>REGION ILE DE FRANCE NORD EST</v>
          </cell>
          <cell r="H211" t="str">
            <v>OD NORD LILLE</v>
          </cell>
          <cell r="I211">
            <v>386</v>
          </cell>
          <cell r="J211" t="str">
            <v>IE</v>
          </cell>
          <cell r="K211" t="str">
            <v>Inspecteur Expert</v>
          </cell>
          <cell r="L211">
            <v>105</v>
          </cell>
          <cell r="M211" t="str">
            <v>M.</v>
          </cell>
          <cell r="N211" t="str">
            <v>PONNEN</v>
          </cell>
          <cell r="O211" t="str">
            <v>BALAKRISHNA</v>
          </cell>
          <cell r="P211" t="str">
            <v>3 ALLEE RONNY COUTTEURE</v>
          </cell>
          <cell r="S211">
            <v>62840</v>
          </cell>
          <cell r="T211" t="str">
            <v>SAILLY SUR LA LYS</v>
          </cell>
          <cell r="V211">
            <v>646827028</v>
          </cell>
          <cell r="W211" t="str">
            <v>BALAKRISHNA.PONNEN@GENERALI.COM</v>
          </cell>
        </row>
        <row r="212">
          <cell r="B212">
            <v>187568</v>
          </cell>
          <cell r="C212">
            <v>20030101</v>
          </cell>
          <cell r="D212">
            <v>20240131</v>
          </cell>
          <cell r="E212" t="str">
            <v>GPA</v>
          </cell>
          <cell r="G212" t="str">
            <v>REGION GRAND OUEST</v>
          </cell>
          <cell r="H212" t="str">
            <v>OD INDRE-INDRE &amp; LOIRE-CHER-LOIR &amp; CHER</v>
          </cell>
          <cell r="I212">
            <v>370</v>
          </cell>
          <cell r="J212" t="str">
            <v>CC.E</v>
          </cell>
          <cell r="K212" t="str">
            <v>Conseiller Commercial Expert</v>
          </cell>
          <cell r="L212">
            <v>105</v>
          </cell>
          <cell r="M212" t="str">
            <v>M.</v>
          </cell>
          <cell r="N212" t="str">
            <v>SANTERRE</v>
          </cell>
          <cell r="O212" t="str">
            <v>CHRISTOPHE</v>
          </cell>
          <cell r="P212" t="str">
            <v>22 BEUGNY</v>
          </cell>
          <cell r="S212">
            <v>37500</v>
          </cell>
          <cell r="T212" t="str">
            <v>ST BENOIT LA FORET</v>
          </cell>
          <cell r="V212">
            <v>614524576</v>
          </cell>
          <cell r="W212" t="str">
            <v>CHRISTOPHE.SANTERRE@GENERALI.COM</v>
          </cell>
        </row>
        <row r="213">
          <cell r="B213">
            <v>187627</v>
          </cell>
          <cell r="C213">
            <v>20030106</v>
          </cell>
          <cell r="E213" t="str">
            <v>GPA</v>
          </cell>
          <cell r="F213" t="str">
            <v>COMMERCIALE</v>
          </cell>
          <cell r="G213" t="str">
            <v>POLE PILOTAGE DU RESEAU COMMERCIAL</v>
          </cell>
          <cell r="H213" t="str">
            <v>ASSISTANCE DU RESEAU COMMERCIAL</v>
          </cell>
          <cell r="I213">
            <v>855</v>
          </cell>
          <cell r="J213" t="str">
            <v>AD</v>
          </cell>
          <cell r="K213" t="str">
            <v>Assistant Division</v>
          </cell>
          <cell r="M213" t="str">
            <v>Mme</v>
          </cell>
          <cell r="N213" t="str">
            <v>HERVIOU</v>
          </cell>
          <cell r="O213" t="str">
            <v>ISABELLE</v>
          </cell>
          <cell r="P213" t="str">
            <v>4 AV MARIE ANTOINETTE TONNEL</v>
          </cell>
          <cell r="Q213" t="str">
            <v>ZAC DE LA CHANTRERIE</v>
          </cell>
          <cell r="S213">
            <v>44300</v>
          </cell>
          <cell r="T213" t="str">
            <v>NANTES</v>
          </cell>
          <cell r="U213" t="str">
            <v>ZAC DE LA CHANTRERIE</v>
          </cell>
          <cell r="W213" t="str">
            <v>ISABELLE.HERVIOU@GENERALI.COM</v>
          </cell>
        </row>
        <row r="214">
          <cell r="B214">
            <v>187703</v>
          </cell>
          <cell r="C214">
            <v>19960226</v>
          </cell>
          <cell r="E214" t="str">
            <v>GPA</v>
          </cell>
          <cell r="F214" t="str">
            <v>COMMERCIALE</v>
          </cell>
          <cell r="G214" t="str">
            <v>REGION ILE DE FRANCE NORD EST</v>
          </cell>
          <cell r="I214">
            <v>860</v>
          </cell>
          <cell r="J214" t="str">
            <v>SCG</v>
          </cell>
          <cell r="K214" t="str">
            <v>Secretaire de Controleur Generali</v>
          </cell>
          <cell r="M214" t="str">
            <v>Mme</v>
          </cell>
          <cell r="N214" t="str">
            <v>DE STANKIEWICZ</v>
          </cell>
          <cell r="O214" t="str">
            <v>SOPHIE</v>
          </cell>
          <cell r="P214" t="str">
            <v>11 - 17 AV FRANCOIS MITTERRAND</v>
          </cell>
          <cell r="S214">
            <v>93200</v>
          </cell>
          <cell r="T214" t="str">
            <v>ST DENIS</v>
          </cell>
          <cell r="W214" t="str">
            <v>SOPHIE.DESTANKIEWICZ@GENERALI.COM</v>
          </cell>
        </row>
        <row r="215">
          <cell r="B215">
            <v>187728</v>
          </cell>
          <cell r="C215">
            <v>20030301</v>
          </cell>
          <cell r="E215" t="str">
            <v>GPA</v>
          </cell>
          <cell r="F215" t="str">
            <v>COMMERCIALE</v>
          </cell>
          <cell r="G215" t="str">
            <v>REGION ILE DE FRANCE NORD EST</v>
          </cell>
          <cell r="H215" t="str">
            <v>OD NORD LILLE</v>
          </cell>
          <cell r="I215">
            <v>443</v>
          </cell>
          <cell r="J215" t="str">
            <v>CCT.S</v>
          </cell>
          <cell r="K215" t="str">
            <v>Conseiller Commercial Titulaire Sénior</v>
          </cell>
          <cell r="L215">
            <v>105</v>
          </cell>
          <cell r="M215" t="str">
            <v>M.</v>
          </cell>
          <cell r="N215" t="str">
            <v>KEMPEERS</v>
          </cell>
          <cell r="O215" t="str">
            <v>FREDERIC</v>
          </cell>
          <cell r="P215" t="str">
            <v>17 RUE GUYNEMER</v>
          </cell>
          <cell r="S215">
            <v>59880</v>
          </cell>
          <cell r="T215" t="str">
            <v>ST SAULVE</v>
          </cell>
          <cell r="V215">
            <v>646826933</v>
          </cell>
          <cell r="W215" t="str">
            <v>FREDERIC.KEMPEERS@GENERALI.COM</v>
          </cell>
        </row>
        <row r="216">
          <cell r="B216">
            <v>187803</v>
          </cell>
          <cell r="C216">
            <v>20030301</v>
          </cell>
          <cell r="E216" t="str">
            <v>GPA</v>
          </cell>
          <cell r="F216" t="str">
            <v>COMMERCIALE</v>
          </cell>
          <cell r="G216" t="str">
            <v>REGION ILE DE FRANCE NORD EST</v>
          </cell>
          <cell r="H216" t="str">
            <v>OD NORD LITTORAL</v>
          </cell>
          <cell r="I216">
            <v>440</v>
          </cell>
          <cell r="J216" t="str">
            <v>CCT</v>
          </cell>
          <cell r="K216" t="str">
            <v>Conseiller Commercial Titulaire</v>
          </cell>
          <cell r="L216">
            <v>105</v>
          </cell>
          <cell r="M216" t="str">
            <v>M.</v>
          </cell>
          <cell r="N216" t="str">
            <v>PONNEN</v>
          </cell>
          <cell r="O216" t="str">
            <v>DANABARLENE</v>
          </cell>
          <cell r="P216" t="str">
            <v>9 RUE DES BOUVREUILS</v>
          </cell>
          <cell r="S216">
            <v>59350</v>
          </cell>
          <cell r="T216" t="str">
            <v>ST ANDRE LEZ LILLE</v>
          </cell>
          <cell r="V216">
            <v>610612372</v>
          </cell>
          <cell r="W216" t="str">
            <v>DANABARLENE.PONNEN@GENERALI.COM</v>
          </cell>
        </row>
        <row r="217">
          <cell r="B217">
            <v>187809</v>
          </cell>
          <cell r="C217">
            <v>20030301</v>
          </cell>
          <cell r="E217" t="str">
            <v>GPA</v>
          </cell>
          <cell r="F217" t="str">
            <v>COMMERCIALE</v>
          </cell>
          <cell r="G217" t="str">
            <v>REGION ILE DE FRANCE NORD EST</v>
          </cell>
          <cell r="H217" t="str">
            <v>OD MOSELLE - MEURTHE ET MOSELLE</v>
          </cell>
          <cell r="I217">
            <v>386</v>
          </cell>
          <cell r="J217" t="str">
            <v>IE</v>
          </cell>
          <cell r="K217" t="str">
            <v>Inspecteur Expert</v>
          </cell>
          <cell r="L217">
            <v>105</v>
          </cell>
          <cell r="M217" t="str">
            <v>Mme</v>
          </cell>
          <cell r="N217" t="str">
            <v>GALLIEN</v>
          </cell>
          <cell r="O217" t="str">
            <v>SABINE</v>
          </cell>
          <cell r="P217" t="str">
            <v>9 RUE RENE FONCK</v>
          </cell>
          <cell r="S217">
            <v>54000</v>
          </cell>
          <cell r="T217" t="str">
            <v>NANCY</v>
          </cell>
          <cell r="V217">
            <v>623851570</v>
          </cell>
          <cell r="W217" t="str">
            <v>SABINE.GALLIEN@GENERALI.COM</v>
          </cell>
        </row>
        <row r="218">
          <cell r="B218">
            <v>187811</v>
          </cell>
          <cell r="C218">
            <v>20030301</v>
          </cell>
          <cell r="E218" t="str">
            <v>GPA</v>
          </cell>
          <cell r="F218" t="str">
            <v>COMMERCIALE</v>
          </cell>
          <cell r="G218" t="str">
            <v>REGION GRAND OUEST</v>
          </cell>
          <cell r="H218" t="str">
            <v>OD VAL D'OISE - EURE</v>
          </cell>
          <cell r="I218">
            <v>440</v>
          </cell>
          <cell r="J218" t="str">
            <v>CCT</v>
          </cell>
          <cell r="K218" t="str">
            <v>Conseiller Commercial Titulaire</v>
          </cell>
          <cell r="L218">
            <v>105</v>
          </cell>
          <cell r="M218" t="str">
            <v>M.</v>
          </cell>
          <cell r="N218" t="str">
            <v>TJAHE</v>
          </cell>
          <cell r="O218" t="str">
            <v>JANVIER</v>
          </cell>
          <cell r="P218" t="str">
            <v>30 ALLEE DES SABLIERES</v>
          </cell>
          <cell r="S218">
            <v>95290</v>
          </cell>
          <cell r="T218" t="str">
            <v>L ISLE ADAM</v>
          </cell>
          <cell r="V218">
            <v>603702129</v>
          </cell>
          <cell r="W218" t="str">
            <v>JANVIER.TJAHE@GENERALI.COM</v>
          </cell>
        </row>
        <row r="219">
          <cell r="B219">
            <v>187903</v>
          </cell>
          <cell r="C219">
            <v>20030401</v>
          </cell>
          <cell r="E219" t="str">
            <v>GPA</v>
          </cell>
          <cell r="F219" t="str">
            <v>COMMERCIALE</v>
          </cell>
          <cell r="G219" t="str">
            <v>REGION GRAND EST</v>
          </cell>
          <cell r="H219" t="str">
            <v>OD HAUTE SAVOIE AIN JURA AIX LES BAINS</v>
          </cell>
          <cell r="I219">
            <v>100</v>
          </cell>
          <cell r="J219" t="str">
            <v>IMD</v>
          </cell>
          <cell r="K219" t="str">
            <v>Inspecteur Manager Developpement</v>
          </cell>
          <cell r="L219">
            <v>103</v>
          </cell>
          <cell r="M219" t="str">
            <v>M.</v>
          </cell>
          <cell r="N219" t="str">
            <v>CARPANETTO</v>
          </cell>
          <cell r="O219" t="str">
            <v>JEROME</v>
          </cell>
          <cell r="P219" t="str">
            <v>49 BD COSTA DE BEAUREGARD SEYNOD</v>
          </cell>
          <cell r="Q219" t="str">
            <v>3ème étage</v>
          </cell>
          <cell r="S219">
            <v>74600</v>
          </cell>
          <cell r="T219" t="str">
            <v>ANNECY</v>
          </cell>
          <cell r="U219" t="str">
            <v>3ème étage</v>
          </cell>
          <cell r="V219">
            <v>760447930</v>
          </cell>
          <cell r="W219" t="str">
            <v>JEROME.CARPANETTO@GENERALI.COM</v>
          </cell>
        </row>
        <row r="220">
          <cell r="B220">
            <v>187920</v>
          </cell>
          <cell r="C220">
            <v>20030501</v>
          </cell>
          <cell r="E220" t="str">
            <v>GPA</v>
          </cell>
          <cell r="F220" t="str">
            <v>COMMERCIALE</v>
          </cell>
          <cell r="G220" t="str">
            <v>REGION GRAND OUEST</v>
          </cell>
          <cell r="H220" t="str">
            <v>OD LOIRE ATLANTIQUE - VENDEE</v>
          </cell>
          <cell r="I220">
            <v>386</v>
          </cell>
          <cell r="J220" t="str">
            <v>IE</v>
          </cell>
          <cell r="K220" t="str">
            <v>Inspecteur Expert</v>
          </cell>
          <cell r="L220">
            <v>105</v>
          </cell>
          <cell r="M220" t="str">
            <v>M.</v>
          </cell>
          <cell r="N220" t="str">
            <v>ROBIN</v>
          </cell>
          <cell r="O220" t="str">
            <v>JACQUES-OLIVIER</v>
          </cell>
          <cell r="P220" t="str">
            <v>28 RUE DE LA CHENARDIERE</v>
          </cell>
          <cell r="S220">
            <v>44115</v>
          </cell>
          <cell r="T220" t="str">
            <v>HAUTE GOULAINE</v>
          </cell>
          <cell r="V220">
            <v>635434940</v>
          </cell>
          <cell r="W220" t="str">
            <v>JACQUES-OLIVIER.ROBIN@GENERALI.COM</v>
          </cell>
        </row>
        <row r="221">
          <cell r="B221">
            <v>187922</v>
          </cell>
          <cell r="C221">
            <v>20030501</v>
          </cell>
          <cell r="E221" t="str">
            <v>GPA</v>
          </cell>
          <cell r="F221" t="str">
            <v>COMMERCIALE</v>
          </cell>
          <cell r="G221" t="str">
            <v>REGION ILE DE FRANCE NORD EST</v>
          </cell>
          <cell r="H221" t="str">
            <v>OD NORD LILLE</v>
          </cell>
          <cell r="I221">
            <v>386</v>
          </cell>
          <cell r="J221" t="str">
            <v>IE</v>
          </cell>
          <cell r="K221" t="str">
            <v>Inspecteur Expert</v>
          </cell>
          <cell r="L221">
            <v>105</v>
          </cell>
          <cell r="M221" t="str">
            <v>M.</v>
          </cell>
          <cell r="N221" t="str">
            <v>BEUTIN</v>
          </cell>
          <cell r="O221" t="str">
            <v>CHRISTOPHE</v>
          </cell>
          <cell r="P221" t="str">
            <v>49 RUE JULES GUESDE</v>
          </cell>
          <cell r="S221">
            <v>59178</v>
          </cell>
          <cell r="T221" t="str">
            <v>HASNON</v>
          </cell>
          <cell r="V221">
            <v>646316173</v>
          </cell>
          <cell r="W221" t="str">
            <v>CHRISTOPHE.BEUTIN@GENERALI.COM</v>
          </cell>
        </row>
        <row r="222">
          <cell r="B222">
            <v>187929</v>
          </cell>
          <cell r="C222">
            <v>20040501</v>
          </cell>
          <cell r="E222" t="str">
            <v>GPA</v>
          </cell>
          <cell r="F222" t="str">
            <v>COMMERCIALE</v>
          </cell>
          <cell r="G222" t="str">
            <v>REGION GRAND OUEST</v>
          </cell>
          <cell r="H222" t="str">
            <v>OD LANDES-PYRENEES-GERS-HTE GARONNE SUD</v>
          </cell>
          <cell r="I222">
            <v>386</v>
          </cell>
          <cell r="J222" t="str">
            <v>IE</v>
          </cell>
          <cell r="K222" t="str">
            <v>Inspecteur Expert</v>
          </cell>
          <cell r="L222">
            <v>105</v>
          </cell>
          <cell r="M222" t="str">
            <v>Mme</v>
          </cell>
          <cell r="N222" t="str">
            <v>EVRESI</v>
          </cell>
          <cell r="O222" t="str">
            <v>CATHERINE</v>
          </cell>
          <cell r="P222" t="str">
            <v>5 RUE DES FONTAINES</v>
          </cell>
          <cell r="S222">
            <v>9210</v>
          </cell>
          <cell r="T222" t="str">
            <v>ST YBARS</v>
          </cell>
          <cell r="V222">
            <v>626654067</v>
          </cell>
          <cell r="W222" t="str">
            <v>CATHERINE.EVRESI@GENERALI.COM</v>
          </cell>
        </row>
        <row r="223">
          <cell r="B223">
            <v>188028</v>
          </cell>
          <cell r="C223">
            <v>20041001</v>
          </cell>
          <cell r="E223" t="str">
            <v>GPA</v>
          </cell>
          <cell r="F223" t="str">
            <v>COMMERCIALE</v>
          </cell>
          <cell r="G223" t="str">
            <v>REGION ILE DE FRANCE NORD EST</v>
          </cell>
          <cell r="H223" t="str">
            <v>OD NORD ARTOIS</v>
          </cell>
          <cell r="I223">
            <v>440</v>
          </cell>
          <cell r="J223" t="str">
            <v>CCT</v>
          </cell>
          <cell r="K223" t="str">
            <v>Conseiller Commercial Titulaire</v>
          </cell>
          <cell r="L223">
            <v>105</v>
          </cell>
          <cell r="M223" t="str">
            <v>M.</v>
          </cell>
          <cell r="N223" t="str">
            <v>PAZDYKA</v>
          </cell>
          <cell r="O223" t="str">
            <v>JOAN</v>
          </cell>
          <cell r="P223" t="str">
            <v>61 RUE DE MAUGUISSART</v>
          </cell>
          <cell r="S223">
            <v>62840</v>
          </cell>
          <cell r="T223" t="str">
            <v>NEUVE CHAPELLE</v>
          </cell>
          <cell r="V223">
            <v>610612309</v>
          </cell>
          <cell r="W223" t="str">
            <v>JOAN.PAZDYKA@GENERALI.COM</v>
          </cell>
        </row>
        <row r="224">
          <cell r="B224">
            <v>188085</v>
          </cell>
          <cell r="C224">
            <v>20030601</v>
          </cell>
          <cell r="E224" t="str">
            <v>GPA</v>
          </cell>
          <cell r="F224" t="str">
            <v>COMMERCIALE</v>
          </cell>
          <cell r="G224" t="str">
            <v>REGION GRAND OUEST</v>
          </cell>
          <cell r="H224" t="str">
            <v>OD FINISTERE - MORBIHAN</v>
          </cell>
          <cell r="I224">
            <v>200</v>
          </cell>
          <cell r="J224" t="str">
            <v>IMP</v>
          </cell>
          <cell r="K224" t="str">
            <v>Inspecteur Manager Performance</v>
          </cell>
          <cell r="L224">
            <v>104</v>
          </cell>
          <cell r="M224" t="str">
            <v>M.</v>
          </cell>
          <cell r="N224" t="str">
            <v>AUREART</v>
          </cell>
          <cell r="O224" t="str">
            <v>FREDERIC</v>
          </cell>
          <cell r="P224" t="str">
            <v>23 ROUTE DE VANNES</v>
          </cell>
          <cell r="S224">
            <v>56190</v>
          </cell>
          <cell r="T224" t="str">
            <v>MUZILLAC</v>
          </cell>
          <cell r="V224">
            <v>614364993</v>
          </cell>
          <cell r="W224" t="str">
            <v>FREDERIC.AUREART@GENERALI.COM</v>
          </cell>
        </row>
        <row r="225">
          <cell r="B225">
            <v>188154</v>
          </cell>
          <cell r="C225">
            <v>20041101</v>
          </cell>
          <cell r="E225" t="str">
            <v>GPA</v>
          </cell>
          <cell r="F225" t="str">
            <v>COMMERCIALE</v>
          </cell>
          <cell r="G225" t="str">
            <v>POLE PILOTAGE DU RESEAU COMMERCIAL</v>
          </cell>
          <cell r="H225" t="str">
            <v>CELLULE SENIORS</v>
          </cell>
          <cell r="I225">
            <v>448</v>
          </cell>
          <cell r="J225" t="str">
            <v>CRC</v>
          </cell>
          <cell r="K225" t="str">
            <v>Chargé de Relations Commerciales</v>
          </cell>
          <cell r="L225">
            <v>0</v>
          </cell>
          <cell r="M225" t="str">
            <v>M.</v>
          </cell>
          <cell r="N225" t="str">
            <v>PINOT</v>
          </cell>
          <cell r="O225" t="str">
            <v>GUY</v>
          </cell>
          <cell r="P225" t="str">
            <v>34 RUE DE LA CROIX D ARCY</v>
          </cell>
          <cell r="S225">
            <v>78450</v>
          </cell>
          <cell r="T225" t="str">
            <v>VILLEPREUX</v>
          </cell>
          <cell r="V225">
            <v>627582481</v>
          </cell>
          <cell r="W225" t="str">
            <v>GUY.PINOT@GENERALI.COM</v>
          </cell>
        </row>
        <row r="226">
          <cell r="B226">
            <v>188166</v>
          </cell>
          <cell r="C226">
            <v>20030701</v>
          </cell>
          <cell r="E226" t="str">
            <v>GPA</v>
          </cell>
          <cell r="F226" t="str">
            <v>COMMERCIALE</v>
          </cell>
          <cell r="G226" t="str">
            <v>REGION ILE DE FRANCE NORD EST</v>
          </cell>
          <cell r="H226" t="str">
            <v>OD ESSONNE - LOIRET</v>
          </cell>
          <cell r="I226">
            <v>440</v>
          </cell>
          <cell r="J226" t="str">
            <v>CCT</v>
          </cell>
          <cell r="K226" t="str">
            <v>Conseiller Commercial Titulaire</v>
          </cell>
          <cell r="L226">
            <v>105</v>
          </cell>
          <cell r="M226" t="str">
            <v>M.</v>
          </cell>
          <cell r="N226" t="str">
            <v>DELERY</v>
          </cell>
          <cell r="O226" t="str">
            <v>JULIEN</v>
          </cell>
          <cell r="P226" t="str">
            <v>42 SQUARE MAURICE RAVEL</v>
          </cell>
          <cell r="Q226" t="str">
            <v>LES ECHASSONS</v>
          </cell>
          <cell r="S226">
            <v>91310</v>
          </cell>
          <cell r="T226" t="str">
            <v>LONGPONT SUR ORGE</v>
          </cell>
          <cell r="U226" t="str">
            <v>LES ECHASSONS</v>
          </cell>
          <cell r="V226">
            <v>620763411</v>
          </cell>
          <cell r="W226" t="str">
            <v>JULIEN.DELERY@GENERALI.COM</v>
          </cell>
        </row>
        <row r="227">
          <cell r="B227">
            <v>188185</v>
          </cell>
          <cell r="C227">
            <v>20030901</v>
          </cell>
          <cell r="E227" t="str">
            <v>GPA</v>
          </cell>
          <cell r="F227" t="str">
            <v>COMMERCIALE</v>
          </cell>
          <cell r="G227" t="str">
            <v>REGION ILE DE FRANCE NORD EST</v>
          </cell>
          <cell r="H227" t="str">
            <v>OD GRAND PARIS 75-92-93-94</v>
          </cell>
          <cell r="I227">
            <v>440</v>
          </cell>
          <cell r="J227" t="str">
            <v>CCT</v>
          </cell>
          <cell r="K227" t="str">
            <v>Conseiller Commercial Titulaire</v>
          </cell>
          <cell r="L227">
            <v>105</v>
          </cell>
          <cell r="M227" t="str">
            <v>M.</v>
          </cell>
          <cell r="N227" t="str">
            <v>TALBI</v>
          </cell>
          <cell r="O227" t="str">
            <v>MALEK</v>
          </cell>
          <cell r="P227" t="str">
            <v>2 CHEMIN DES CLOSEAUX</v>
          </cell>
          <cell r="S227">
            <v>94440</v>
          </cell>
          <cell r="T227" t="str">
            <v>VILLECRESNES</v>
          </cell>
          <cell r="V227">
            <v>618138982</v>
          </cell>
          <cell r="W227" t="str">
            <v>MALEK.TALBI@GENERALI.COM</v>
          </cell>
        </row>
        <row r="228">
          <cell r="B228">
            <v>188217</v>
          </cell>
          <cell r="C228">
            <v>20030901</v>
          </cell>
          <cell r="E228" t="str">
            <v>GPA</v>
          </cell>
          <cell r="F228" t="str">
            <v>COMMERCIALE</v>
          </cell>
          <cell r="G228" t="str">
            <v>REGION GRAND OUEST</v>
          </cell>
          <cell r="H228" t="str">
            <v>OD ILLE ET VILAINE-COTES D'ARMOR</v>
          </cell>
          <cell r="I228">
            <v>370</v>
          </cell>
          <cell r="J228" t="str">
            <v>CC.E</v>
          </cell>
          <cell r="K228" t="str">
            <v>Conseiller Commercial Expert</v>
          </cell>
          <cell r="L228">
            <v>105</v>
          </cell>
          <cell r="M228" t="str">
            <v>Mme</v>
          </cell>
          <cell r="N228" t="str">
            <v>BERTHELOT</v>
          </cell>
          <cell r="O228" t="str">
            <v>LAURENCE</v>
          </cell>
          <cell r="P228" t="str">
            <v>18 R DES MARAICHERS</v>
          </cell>
          <cell r="S228">
            <v>35500</v>
          </cell>
          <cell r="T228" t="str">
            <v>VITRE</v>
          </cell>
          <cell r="V228">
            <v>613556142</v>
          </cell>
          <cell r="W228" t="str">
            <v>LAURENCE.BERTHELOT@GENERALI.COM</v>
          </cell>
        </row>
        <row r="229">
          <cell r="B229">
            <v>188232</v>
          </cell>
          <cell r="C229">
            <v>20030901</v>
          </cell>
          <cell r="E229" t="str">
            <v>GPA</v>
          </cell>
          <cell r="F229" t="str">
            <v>COMMERCIALE</v>
          </cell>
          <cell r="G229" t="str">
            <v>REGION GRAND OUEST</v>
          </cell>
          <cell r="H229" t="str">
            <v>OD FINISTERE - MORBIHAN</v>
          </cell>
          <cell r="I229">
            <v>200</v>
          </cell>
          <cell r="J229" t="str">
            <v>IMP</v>
          </cell>
          <cell r="K229" t="str">
            <v>Inspecteur Manager Performance</v>
          </cell>
          <cell r="L229">
            <v>104</v>
          </cell>
          <cell r="M229" t="str">
            <v>M.</v>
          </cell>
          <cell r="N229" t="str">
            <v>LE FEVRE</v>
          </cell>
          <cell r="O229" t="str">
            <v>FREDERIC</v>
          </cell>
          <cell r="P229" t="str">
            <v>ROUTE DE LOC ENVEL</v>
          </cell>
          <cell r="Q229" t="str">
            <v>PARC GUERN</v>
          </cell>
          <cell r="S229">
            <v>22810</v>
          </cell>
          <cell r="T229" t="str">
            <v>BELLE ISLE EN TERRE</v>
          </cell>
          <cell r="U229" t="str">
            <v>PARC GUERN</v>
          </cell>
          <cell r="V229">
            <v>613555595</v>
          </cell>
          <cell r="W229" t="str">
            <v>FREDERIC.LEFEVRE2@GENERALI.COM</v>
          </cell>
        </row>
        <row r="230">
          <cell r="B230">
            <v>188249</v>
          </cell>
          <cell r="C230">
            <v>20030901</v>
          </cell>
          <cell r="E230" t="str">
            <v>GPA</v>
          </cell>
          <cell r="F230" t="str">
            <v>COMMERCIALE</v>
          </cell>
          <cell r="G230" t="str">
            <v>REGION ILE DE FRANCE NORD EST</v>
          </cell>
          <cell r="H230" t="str">
            <v>OD NORD LILLE</v>
          </cell>
          <cell r="I230">
            <v>370</v>
          </cell>
          <cell r="J230" t="str">
            <v>CC.E</v>
          </cell>
          <cell r="K230" t="str">
            <v>Conseiller Commercial Expert</v>
          </cell>
          <cell r="L230">
            <v>105</v>
          </cell>
          <cell r="M230" t="str">
            <v>M.</v>
          </cell>
          <cell r="N230" t="str">
            <v>MORTELETTE</v>
          </cell>
          <cell r="O230" t="str">
            <v>THIERRY</v>
          </cell>
          <cell r="P230" t="str">
            <v>18 RUE LAMBREACHT</v>
          </cell>
          <cell r="S230">
            <v>59167</v>
          </cell>
          <cell r="T230" t="str">
            <v>LALLAING</v>
          </cell>
          <cell r="V230">
            <v>646827020</v>
          </cell>
          <cell r="W230" t="str">
            <v>THIERRY.MORTELETTE@GENERALI.COM</v>
          </cell>
        </row>
        <row r="231">
          <cell r="B231">
            <v>188259</v>
          </cell>
          <cell r="C231">
            <v>20030901</v>
          </cell>
          <cell r="E231" t="str">
            <v>GPA</v>
          </cell>
          <cell r="F231" t="str">
            <v>COMMERCIALE</v>
          </cell>
          <cell r="G231" t="str">
            <v>REGION GRAND EST</v>
          </cell>
          <cell r="H231" t="str">
            <v>OD RHONE</v>
          </cell>
          <cell r="I231">
            <v>370</v>
          </cell>
          <cell r="J231" t="str">
            <v>CC.E</v>
          </cell>
          <cell r="K231" t="str">
            <v>Conseiller Commercial Expert</v>
          </cell>
          <cell r="L231">
            <v>105</v>
          </cell>
          <cell r="M231" t="str">
            <v>Mme</v>
          </cell>
          <cell r="N231" t="str">
            <v>DANAIA</v>
          </cell>
          <cell r="O231" t="str">
            <v>CATHERINE</v>
          </cell>
          <cell r="P231" t="str">
            <v>38 AVENUE EISENHOWER</v>
          </cell>
          <cell r="S231">
            <v>69005</v>
          </cell>
          <cell r="T231" t="str">
            <v>LYON</v>
          </cell>
          <cell r="V231">
            <v>603124802</v>
          </cell>
          <cell r="W231" t="str">
            <v>CATHERINE.DANAIA@GENERALI.COM</v>
          </cell>
        </row>
        <row r="232">
          <cell r="B232">
            <v>188356</v>
          </cell>
          <cell r="C232">
            <v>20031001</v>
          </cell>
          <cell r="E232" t="str">
            <v>GPA</v>
          </cell>
          <cell r="F232" t="str">
            <v>COMMERCIALE</v>
          </cell>
          <cell r="G232" t="str">
            <v>REGION GRAND EST</v>
          </cell>
          <cell r="H232" t="str">
            <v>OD PUY DE DOME - LOIRE - HAUTE LOIRE</v>
          </cell>
          <cell r="I232">
            <v>386</v>
          </cell>
          <cell r="J232" t="str">
            <v>IE</v>
          </cell>
          <cell r="K232" t="str">
            <v>Inspecteur Expert</v>
          </cell>
          <cell r="L232">
            <v>105</v>
          </cell>
          <cell r="M232" t="str">
            <v>M.</v>
          </cell>
          <cell r="N232" t="str">
            <v>CHAPEL</v>
          </cell>
          <cell r="O232" t="str">
            <v>SEBASTIEN</v>
          </cell>
          <cell r="P232" t="str">
            <v>12 CHEMIN DU BOIS</v>
          </cell>
          <cell r="S232">
            <v>63116</v>
          </cell>
          <cell r="T232" t="str">
            <v>BEAUREGARD L EVEQUE</v>
          </cell>
          <cell r="V232">
            <v>624558049</v>
          </cell>
          <cell r="W232" t="str">
            <v>SEBASTIEN.CHAPEL@GENERALI.COM</v>
          </cell>
        </row>
        <row r="233">
          <cell r="B233">
            <v>188461</v>
          </cell>
          <cell r="C233">
            <v>20031101</v>
          </cell>
          <cell r="E233" t="str">
            <v>GPA</v>
          </cell>
          <cell r="F233" t="str">
            <v>COMMERCIALE</v>
          </cell>
          <cell r="G233" t="str">
            <v>REGION ILE DE FRANCE NORD EST</v>
          </cell>
          <cell r="H233" t="str">
            <v>OD ESSONNE - LOIRET</v>
          </cell>
          <cell r="I233">
            <v>200</v>
          </cell>
          <cell r="J233" t="str">
            <v>IMP</v>
          </cell>
          <cell r="K233" t="str">
            <v>Inspecteur Manager Performance</v>
          </cell>
          <cell r="L233">
            <v>104</v>
          </cell>
          <cell r="M233" t="str">
            <v>M.</v>
          </cell>
          <cell r="N233" t="str">
            <v>BABISKI</v>
          </cell>
          <cell r="O233" t="str">
            <v>FRANCK</v>
          </cell>
          <cell r="P233" t="str">
            <v>18 ALLEE DE KOUFRA</v>
          </cell>
          <cell r="S233">
            <v>77350</v>
          </cell>
          <cell r="T233" t="str">
            <v>LE MEE SUR SEINE</v>
          </cell>
          <cell r="V233">
            <v>619422149</v>
          </cell>
          <cell r="W233" t="str">
            <v>FRANCK.BABISKI@GENERALI.COM</v>
          </cell>
        </row>
        <row r="234">
          <cell r="B234">
            <v>188464</v>
          </cell>
          <cell r="C234">
            <v>20031101</v>
          </cell>
          <cell r="E234" t="str">
            <v>GPA</v>
          </cell>
          <cell r="F234" t="str">
            <v>COMMERCIALE</v>
          </cell>
          <cell r="G234" t="str">
            <v>REGION ILE DE FRANCE NORD EST</v>
          </cell>
          <cell r="H234" t="str">
            <v>OD BAS RHIN - MOSELLE</v>
          </cell>
          <cell r="I234">
            <v>440</v>
          </cell>
          <cell r="J234" t="str">
            <v>CCT</v>
          </cell>
          <cell r="K234" t="str">
            <v>Conseiller Commercial Titulaire</v>
          </cell>
          <cell r="L234">
            <v>105</v>
          </cell>
          <cell r="M234" t="str">
            <v>Mme</v>
          </cell>
          <cell r="N234" t="str">
            <v>GROSS</v>
          </cell>
          <cell r="O234" t="str">
            <v>REGINE</v>
          </cell>
          <cell r="P234" t="str">
            <v>3 A RUE DES CHAMPS</v>
          </cell>
          <cell r="Q234" t="str">
            <v>SINGLING</v>
          </cell>
          <cell r="S234">
            <v>57410</v>
          </cell>
          <cell r="T234" t="str">
            <v>GROS REDERCHING</v>
          </cell>
          <cell r="U234" t="str">
            <v>SINGLING</v>
          </cell>
          <cell r="V234">
            <v>619703466</v>
          </cell>
          <cell r="W234" t="str">
            <v>REGINE.GROSS@GENERALI.COM</v>
          </cell>
        </row>
        <row r="235">
          <cell r="B235">
            <v>188582</v>
          </cell>
          <cell r="C235">
            <v>19990104</v>
          </cell>
          <cell r="E235" t="str">
            <v>GPA</v>
          </cell>
          <cell r="F235" t="str">
            <v>COMMERCIALE</v>
          </cell>
          <cell r="G235" t="str">
            <v>REGION ILE DE FRANCE NORD EST</v>
          </cell>
          <cell r="H235" t="str">
            <v>OD NORD LITTORAL</v>
          </cell>
          <cell r="I235">
            <v>855</v>
          </cell>
          <cell r="J235" t="str">
            <v>AD</v>
          </cell>
          <cell r="K235" t="str">
            <v>Assistant Division</v>
          </cell>
          <cell r="M235" t="str">
            <v>Mme</v>
          </cell>
          <cell r="N235" t="str">
            <v>MABILLE</v>
          </cell>
          <cell r="O235" t="str">
            <v>DIANE</v>
          </cell>
          <cell r="P235" t="str">
            <v>4 RUE CONRAD ADENAUER</v>
          </cell>
          <cell r="Q235" t="str">
            <v>GENERALI LE GRAND COTTIGNIES</v>
          </cell>
          <cell r="S235">
            <v>59290</v>
          </cell>
          <cell r="T235" t="str">
            <v>WASQUEHAL</v>
          </cell>
          <cell r="U235" t="str">
            <v>GENERALI LE GRAND COTTIGNIES</v>
          </cell>
          <cell r="W235" t="str">
            <v>DIANE.MABILLE@GENERALI.COM</v>
          </cell>
        </row>
        <row r="236">
          <cell r="B236">
            <v>188587</v>
          </cell>
          <cell r="C236">
            <v>20040101</v>
          </cell>
          <cell r="E236" t="str">
            <v>GPA</v>
          </cell>
          <cell r="F236" t="str">
            <v>COMMERCIALE</v>
          </cell>
          <cell r="G236" t="str">
            <v>REGION GRAND EST</v>
          </cell>
          <cell r="H236" t="str">
            <v>OD AVEYRON-HERAULT-AUDE-PYRENEES ORIENT.</v>
          </cell>
          <cell r="I236">
            <v>200</v>
          </cell>
          <cell r="J236" t="str">
            <v>IMP</v>
          </cell>
          <cell r="K236" t="str">
            <v>Inspecteur Manager Performance</v>
          </cell>
          <cell r="L236">
            <v>104</v>
          </cell>
          <cell r="M236" t="str">
            <v>M.</v>
          </cell>
          <cell r="N236" t="str">
            <v>VILA</v>
          </cell>
          <cell r="O236" t="str">
            <v>PATRICE</v>
          </cell>
          <cell r="P236" t="str">
            <v>37 CHEMIN DE LLIRIU</v>
          </cell>
          <cell r="S236">
            <v>66170</v>
          </cell>
          <cell r="T236" t="str">
            <v>NEFIACH</v>
          </cell>
          <cell r="V236">
            <v>624312944</v>
          </cell>
          <cell r="W236" t="str">
            <v>PATRICE.VILA@GENERALI.COM</v>
          </cell>
        </row>
        <row r="237">
          <cell r="B237">
            <v>188622</v>
          </cell>
          <cell r="C237">
            <v>20040101</v>
          </cell>
          <cell r="E237" t="str">
            <v>GPA</v>
          </cell>
          <cell r="F237" t="str">
            <v>COMMERCIALE</v>
          </cell>
          <cell r="G237" t="str">
            <v>REGION ILE DE FRANCE NORD EST</v>
          </cell>
          <cell r="H237" t="str">
            <v>OD MOSELLE - MEURTHE ET MOSELLE</v>
          </cell>
          <cell r="I237">
            <v>440</v>
          </cell>
          <cell r="J237" t="str">
            <v>CCT</v>
          </cell>
          <cell r="K237" t="str">
            <v>Conseiller Commercial Titulaire</v>
          </cell>
          <cell r="L237">
            <v>105</v>
          </cell>
          <cell r="M237" t="str">
            <v>M.</v>
          </cell>
          <cell r="N237" t="str">
            <v>WALTER</v>
          </cell>
          <cell r="O237" t="str">
            <v>ARNAUD</v>
          </cell>
          <cell r="P237" t="str">
            <v>19 LES JARDINS DE SILLEGNY</v>
          </cell>
          <cell r="S237">
            <v>57420</v>
          </cell>
          <cell r="T237" t="str">
            <v>SILLEGNY</v>
          </cell>
          <cell r="V237">
            <v>623853801</v>
          </cell>
          <cell r="W237" t="str">
            <v>ARNAUD.WALTER@GENERALI.COM</v>
          </cell>
        </row>
        <row r="238">
          <cell r="B238">
            <v>188644</v>
          </cell>
          <cell r="C238">
            <v>20040101</v>
          </cell>
          <cell r="E238" t="str">
            <v>GPA</v>
          </cell>
          <cell r="F238" t="str">
            <v>COMMERCIALE</v>
          </cell>
          <cell r="G238" t="str">
            <v>REGION GRAND OUEST</v>
          </cell>
          <cell r="H238" t="str">
            <v>OD SARTHE - MAINE ET LOIRE</v>
          </cell>
          <cell r="I238">
            <v>440</v>
          </cell>
          <cell r="J238" t="str">
            <v>CCT</v>
          </cell>
          <cell r="K238" t="str">
            <v>Conseiller Commercial Titulaire</v>
          </cell>
          <cell r="L238">
            <v>105</v>
          </cell>
          <cell r="M238" t="str">
            <v>Mme</v>
          </cell>
          <cell r="N238" t="str">
            <v>MONTAIS</v>
          </cell>
          <cell r="O238" t="str">
            <v>VANESSA</v>
          </cell>
          <cell r="P238" t="str">
            <v>7 RUE DU MOULIN</v>
          </cell>
          <cell r="S238">
            <v>49700</v>
          </cell>
          <cell r="T238" t="str">
            <v>ST GEORGES SUR LAYON</v>
          </cell>
          <cell r="V238">
            <v>646813317</v>
          </cell>
          <cell r="W238" t="str">
            <v>VANESSA.MONTAIS@GENERALI.COM</v>
          </cell>
        </row>
        <row r="239">
          <cell r="B239">
            <v>188718</v>
          </cell>
          <cell r="C239">
            <v>20040201</v>
          </cell>
          <cell r="E239" t="str">
            <v>GPA</v>
          </cell>
          <cell r="F239" t="str">
            <v>COMMERCIALE</v>
          </cell>
          <cell r="G239" t="str">
            <v>REGION GRAND OUEST</v>
          </cell>
          <cell r="H239" t="str">
            <v>OD ILLE ET VILAINE-COTES D'ARMOR</v>
          </cell>
          <cell r="I239">
            <v>200</v>
          </cell>
          <cell r="J239" t="str">
            <v>IMP</v>
          </cell>
          <cell r="K239" t="str">
            <v>Inspecteur Manager Performance</v>
          </cell>
          <cell r="L239">
            <v>104</v>
          </cell>
          <cell r="M239" t="str">
            <v>M.</v>
          </cell>
          <cell r="N239" t="str">
            <v>GESTIN</v>
          </cell>
          <cell r="O239" t="str">
            <v>STEPHANE</v>
          </cell>
          <cell r="P239" t="str">
            <v>2 RUE ANTONIO SALIERI</v>
          </cell>
          <cell r="S239">
            <v>22300</v>
          </cell>
          <cell r="T239" t="str">
            <v>LANNION</v>
          </cell>
          <cell r="V239">
            <v>613555530</v>
          </cell>
          <cell r="W239" t="str">
            <v>STEPHANE.GESTIN@GENERALI.COM</v>
          </cell>
        </row>
        <row r="240">
          <cell r="B240">
            <v>188722</v>
          </cell>
          <cell r="C240">
            <v>20040201</v>
          </cell>
          <cell r="E240" t="str">
            <v>GPA</v>
          </cell>
          <cell r="F240" t="str">
            <v>COMMERCIALE</v>
          </cell>
          <cell r="G240" t="str">
            <v>REGION ILE DE FRANCE NORD EST</v>
          </cell>
          <cell r="H240" t="str">
            <v>OD ESSONNE - LOIRET</v>
          </cell>
          <cell r="I240">
            <v>386</v>
          </cell>
          <cell r="J240" t="str">
            <v>IE</v>
          </cell>
          <cell r="K240" t="str">
            <v>Inspecteur Expert</v>
          </cell>
          <cell r="L240">
            <v>105</v>
          </cell>
          <cell r="M240" t="str">
            <v>M.</v>
          </cell>
          <cell r="N240" t="str">
            <v>FROGER</v>
          </cell>
          <cell r="O240" t="str">
            <v>CHRISTOPHE</v>
          </cell>
          <cell r="P240" t="str">
            <v>27 RUE DE COSSIGNY</v>
          </cell>
          <cell r="S240">
            <v>91220</v>
          </cell>
          <cell r="T240" t="str">
            <v>BRETIGNY SUR ORGE</v>
          </cell>
          <cell r="V240">
            <v>620763494</v>
          </cell>
        </row>
        <row r="241">
          <cell r="B241">
            <v>188723</v>
          </cell>
          <cell r="C241">
            <v>20040201</v>
          </cell>
          <cell r="E241" t="str">
            <v>GPA</v>
          </cell>
          <cell r="F241" t="str">
            <v>COMMERCIALE</v>
          </cell>
          <cell r="G241" t="str">
            <v>REGION GRAND OUEST</v>
          </cell>
          <cell r="H241" t="str">
            <v>OD VAL D'OISE - EURE</v>
          </cell>
          <cell r="I241">
            <v>440</v>
          </cell>
          <cell r="J241" t="str">
            <v>CCT</v>
          </cell>
          <cell r="K241" t="str">
            <v>Conseiller Commercial Titulaire</v>
          </cell>
          <cell r="L241">
            <v>105</v>
          </cell>
          <cell r="M241" t="str">
            <v>Mme</v>
          </cell>
          <cell r="N241" t="str">
            <v>BACHER</v>
          </cell>
          <cell r="O241" t="str">
            <v>SEVERINE</v>
          </cell>
          <cell r="P241" t="str">
            <v>29 AVENUE DES TAMARIS</v>
          </cell>
          <cell r="S241">
            <v>60590</v>
          </cell>
          <cell r="T241" t="str">
            <v>TRIE CHATEAU</v>
          </cell>
          <cell r="V241">
            <v>779368618</v>
          </cell>
          <cell r="W241" t="str">
            <v>SEVERINE.BACHER@GENERALI.COM</v>
          </cell>
        </row>
        <row r="242">
          <cell r="B242">
            <v>188737</v>
          </cell>
          <cell r="C242">
            <v>20040201</v>
          </cell>
          <cell r="E242" t="str">
            <v>GPA</v>
          </cell>
          <cell r="F242" t="str">
            <v>COMMERCIALE</v>
          </cell>
          <cell r="G242" t="str">
            <v>REGION GRAND EST</v>
          </cell>
          <cell r="H242" t="str">
            <v>OD RHONE</v>
          </cell>
          <cell r="I242">
            <v>440</v>
          </cell>
          <cell r="J242" t="str">
            <v>CCT</v>
          </cell>
          <cell r="K242" t="str">
            <v>Conseiller Commercial Titulaire</v>
          </cell>
          <cell r="L242">
            <v>105</v>
          </cell>
          <cell r="M242" t="str">
            <v>M.</v>
          </cell>
          <cell r="N242" t="str">
            <v>GUYARD</v>
          </cell>
          <cell r="O242" t="str">
            <v>BERTRAND</v>
          </cell>
          <cell r="P242" t="str">
            <v>2 IMPASSE DES PEUPLIERS</v>
          </cell>
          <cell r="S242">
            <v>1390</v>
          </cell>
          <cell r="T242" t="str">
            <v>ST ANDRE DE CORCY</v>
          </cell>
          <cell r="V242">
            <v>616430837</v>
          </cell>
          <cell r="W242" t="str">
            <v>BERTRAND.GUYARD@GENERALI.COM</v>
          </cell>
        </row>
        <row r="243">
          <cell r="B243">
            <v>188975</v>
          </cell>
          <cell r="C243">
            <v>20040401</v>
          </cell>
          <cell r="E243" t="str">
            <v>GPA</v>
          </cell>
          <cell r="F243" t="str">
            <v>COMMERCIALE</v>
          </cell>
          <cell r="G243" t="str">
            <v>REGION GRAND OUEST</v>
          </cell>
          <cell r="H243" t="str">
            <v>OD MANCHE - CALVADOS - ORNE - MAYENNE</v>
          </cell>
          <cell r="I243">
            <v>200</v>
          </cell>
          <cell r="J243" t="str">
            <v>IMP</v>
          </cell>
          <cell r="K243" t="str">
            <v>Inspecteur Manager Performance</v>
          </cell>
          <cell r="L243">
            <v>104</v>
          </cell>
          <cell r="M243" t="str">
            <v>M.</v>
          </cell>
          <cell r="N243" t="str">
            <v>DEMINGUET</v>
          </cell>
          <cell r="O243" t="str">
            <v>JONATHAN</v>
          </cell>
          <cell r="P243" t="str">
            <v>LES NOURRIS</v>
          </cell>
          <cell r="Q243" t="str">
            <v>MONTGARDON</v>
          </cell>
          <cell r="S243">
            <v>50250</v>
          </cell>
          <cell r="T243" t="str">
            <v>LA HAYE DU PUITS</v>
          </cell>
          <cell r="U243" t="str">
            <v>MONTGARDON</v>
          </cell>
          <cell r="V243">
            <v>613555958</v>
          </cell>
          <cell r="W243" t="str">
            <v>JONATHAN.DEMINGUET@GENERALI.COM</v>
          </cell>
        </row>
        <row r="244">
          <cell r="B244">
            <v>189303</v>
          </cell>
          <cell r="C244">
            <v>20040901</v>
          </cell>
          <cell r="E244" t="str">
            <v>GPA</v>
          </cell>
          <cell r="F244" t="str">
            <v>COMMERCIALE</v>
          </cell>
          <cell r="G244" t="str">
            <v>REGION ILE DE FRANCE NORD EST</v>
          </cell>
          <cell r="H244" t="str">
            <v>OD ESSONNE - LOIRET</v>
          </cell>
          <cell r="I244">
            <v>440</v>
          </cell>
          <cell r="J244" t="str">
            <v>CCT</v>
          </cell>
          <cell r="K244" t="str">
            <v>Conseiller Commercial Titulaire</v>
          </cell>
          <cell r="L244">
            <v>105</v>
          </cell>
          <cell r="M244" t="str">
            <v>M.</v>
          </cell>
          <cell r="N244" t="str">
            <v>COIMBRA</v>
          </cell>
          <cell r="O244" t="str">
            <v>ANTONIO</v>
          </cell>
          <cell r="P244" t="str">
            <v>12 RUE DES MURES</v>
          </cell>
          <cell r="S244">
            <v>91540</v>
          </cell>
          <cell r="T244" t="str">
            <v>MENNECY</v>
          </cell>
          <cell r="V244">
            <v>626938563</v>
          </cell>
          <cell r="W244" t="str">
            <v>ANTONIO.COIMBRA@GENERALI.COM</v>
          </cell>
        </row>
        <row r="245">
          <cell r="B245">
            <v>189379</v>
          </cell>
          <cell r="C245">
            <v>20041001</v>
          </cell>
          <cell r="E245" t="str">
            <v>GPA</v>
          </cell>
          <cell r="F245" t="str">
            <v>COMMERCIALE</v>
          </cell>
          <cell r="G245" t="str">
            <v>REGION GRAND EST</v>
          </cell>
          <cell r="H245" t="str">
            <v>OD ALLIER-SAONE &amp; LOIRE-NIEVRE-COTE D'OR</v>
          </cell>
          <cell r="I245">
            <v>386</v>
          </cell>
          <cell r="J245" t="str">
            <v>IE</v>
          </cell>
          <cell r="K245" t="str">
            <v>Inspecteur Expert</v>
          </cell>
          <cell r="L245">
            <v>105</v>
          </cell>
          <cell r="M245" t="str">
            <v>Mme</v>
          </cell>
          <cell r="N245" t="str">
            <v>CHAY</v>
          </cell>
          <cell r="O245" t="str">
            <v>CLARISSE</v>
          </cell>
          <cell r="P245" t="str">
            <v>329 RUE DU STADE</v>
          </cell>
          <cell r="S245">
            <v>71430</v>
          </cell>
          <cell r="T245" t="str">
            <v>ST VINCENT BRAGNY</v>
          </cell>
          <cell r="V245">
            <v>771600251</v>
          </cell>
          <cell r="W245" t="str">
            <v>CLARISSE.CHAY@GENERALI.COM</v>
          </cell>
        </row>
        <row r="246">
          <cell r="B246">
            <v>189398</v>
          </cell>
          <cell r="C246">
            <v>20041001</v>
          </cell>
          <cell r="E246" t="str">
            <v>GPA</v>
          </cell>
          <cell r="F246" t="str">
            <v>COMMERCIALE</v>
          </cell>
          <cell r="G246" t="str">
            <v>REGION GRAND EST</v>
          </cell>
          <cell r="H246" t="str">
            <v>OD VAR - BOUCHES DU RHONE</v>
          </cell>
          <cell r="I246">
            <v>200</v>
          </cell>
          <cell r="J246" t="str">
            <v>IMP</v>
          </cell>
          <cell r="K246" t="str">
            <v>Inspecteur Manager Performance</v>
          </cell>
          <cell r="L246">
            <v>104</v>
          </cell>
          <cell r="M246" t="str">
            <v>M.</v>
          </cell>
          <cell r="N246" t="str">
            <v>LANTERI</v>
          </cell>
          <cell r="O246" t="str">
            <v>JEAN-FRANCOIS</v>
          </cell>
          <cell r="P246" t="str">
            <v>57 RUE DES LAVANDES</v>
          </cell>
          <cell r="S246">
            <v>83210</v>
          </cell>
          <cell r="T246" t="str">
            <v>LA FARLEDE</v>
          </cell>
          <cell r="V246">
            <v>619265979</v>
          </cell>
          <cell r="W246" t="str">
            <v>JEAN-FRANCOIS.LANTERI@GENERALI.COM</v>
          </cell>
        </row>
        <row r="247">
          <cell r="B247">
            <v>189569</v>
          </cell>
          <cell r="C247">
            <v>20041201</v>
          </cell>
          <cell r="E247" t="str">
            <v>GPA</v>
          </cell>
          <cell r="F247" t="str">
            <v>COMMERCIALE</v>
          </cell>
          <cell r="G247" t="str">
            <v>REGION GRAND OUEST</v>
          </cell>
          <cell r="H247" t="str">
            <v>OD FINISTERE - MORBIHAN</v>
          </cell>
          <cell r="I247">
            <v>440</v>
          </cell>
          <cell r="J247" t="str">
            <v>CCT</v>
          </cell>
          <cell r="K247" t="str">
            <v>Conseiller Commercial Titulaire</v>
          </cell>
          <cell r="L247">
            <v>105</v>
          </cell>
          <cell r="M247" t="str">
            <v>M.</v>
          </cell>
          <cell r="N247" t="str">
            <v>PAUGAM</v>
          </cell>
          <cell r="O247" t="str">
            <v>PHILIPPE</v>
          </cell>
          <cell r="P247" t="str">
            <v>4 CITE SUFFREN</v>
          </cell>
          <cell r="Q247" t="str">
            <v>CHEZ MME ELEOUET NATHALIE</v>
          </cell>
          <cell r="S247">
            <v>29200</v>
          </cell>
          <cell r="T247" t="str">
            <v>BREST</v>
          </cell>
          <cell r="U247" t="str">
            <v>CHEZ MME ELEOUET NATHALIE</v>
          </cell>
          <cell r="V247">
            <v>629956096</v>
          </cell>
          <cell r="W247" t="str">
            <v>PHILIPPE.PAUGAM@GENERALI.COM</v>
          </cell>
        </row>
        <row r="248">
          <cell r="B248">
            <v>189675</v>
          </cell>
          <cell r="C248">
            <v>20050201</v>
          </cell>
          <cell r="E248" t="str">
            <v>GPA</v>
          </cell>
          <cell r="F248" t="str">
            <v>COMMERCIALE</v>
          </cell>
          <cell r="G248" t="str">
            <v>REGION GRAND OUEST</v>
          </cell>
          <cell r="H248" t="str">
            <v>OD CHARENTES-VIENNES-DEUX SEVRES</v>
          </cell>
          <cell r="I248">
            <v>440</v>
          </cell>
          <cell r="J248" t="str">
            <v>CCT</v>
          </cell>
          <cell r="K248" t="str">
            <v>Conseiller Commercial Titulaire</v>
          </cell>
          <cell r="L248">
            <v>105</v>
          </cell>
          <cell r="M248" t="str">
            <v>M.</v>
          </cell>
          <cell r="N248" t="str">
            <v>BEAUBRUN</v>
          </cell>
          <cell r="O248" t="str">
            <v>PHILIPPE</v>
          </cell>
          <cell r="P248" t="str">
            <v>39 PROMENADE DE L ETANG</v>
          </cell>
          <cell r="Q248" t="str">
            <v>LIEU DIT PEURY</v>
          </cell>
          <cell r="S248">
            <v>87520</v>
          </cell>
          <cell r="T248" t="str">
            <v>VEYRAC</v>
          </cell>
          <cell r="U248" t="str">
            <v>LIEU DIT PEURY</v>
          </cell>
          <cell r="V248">
            <v>615550285</v>
          </cell>
          <cell r="W248" t="str">
            <v>PHILIPPE.BEAUBRUN@GENERALI.COM</v>
          </cell>
        </row>
        <row r="249">
          <cell r="B249">
            <v>189706</v>
          </cell>
          <cell r="C249">
            <v>20050101</v>
          </cell>
          <cell r="E249" t="str">
            <v>GPA</v>
          </cell>
          <cell r="F249" t="str">
            <v>COMMERCIALE</v>
          </cell>
          <cell r="G249" t="str">
            <v>REGION GRAND OUEST</v>
          </cell>
          <cell r="H249" t="str">
            <v>OD SARTHE - MAINE ET LOIRE</v>
          </cell>
          <cell r="I249">
            <v>386</v>
          </cell>
          <cell r="J249" t="str">
            <v>IE</v>
          </cell>
          <cell r="K249" t="str">
            <v>Inspecteur Expert</v>
          </cell>
          <cell r="L249">
            <v>105</v>
          </cell>
          <cell r="M249" t="str">
            <v>M.</v>
          </cell>
          <cell r="N249" t="str">
            <v>MALCAVAT</v>
          </cell>
          <cell r="O249" t="str">
            <v>GUILLAUME</v>
          </cell>
          <cell r="P249" t="str">
            <v>35 RUE DU PRE DE LA COUR</v>
          </cell>
          <cell r="S249">
            <v>72700</v>
          </cell>
          <cell r="T249" t="str">
            <v>ROUILLON</v>
          </cell>
          <cell r="V249">
            <v>610238167</v>
          </cell>
          <cell r="W249" t="str">
            <v>GUILLAUME.MALCAVAT@GENERALI.COM</v>
          </cell>
        </row>
        <row r="250">
          <cell r="B250">
            <v>189730</v>
          </cell>
          <cell r="C250">
            <v>20050101</v>
          </cell>
          <cell r="E250" t="str">
            <v>GPA</v>
          </cell>
          <cell r="F250" t="str">
            <v>COMMERCIALE</v>
          </cell>
          <cell r="G250" t="str">
            <v>REGION GRAND OUEST</v>
          </cell>
          <cell r="H250" t="str">
            <v>OD LOT-TARN-TARN ET GARONNE-HTE GARONNE</v>
          </cell>
          <cell r="I250">
            <v>440</v>
          </cell>
          <cell r="J250" t="str">
            <v>CCT</v>
          </cell>
          <cell r="K250" t="str">
            <v>Conseiller Commercial Titulaire</v>
          </cell>
          <cell r="L250">
            <v>105</v>
          </cell>
          <cell r="M250" t="str">
            <v>M.</v>
          </cell>
          <cell r="N250" t="str">
            <v>MARIE</v>
          </cell>
          <cell r="O250" t="str">
            <v>GREGORY</v>
          </cell>
          <cell r="P250" t="str">
            <v>11 RUE DES PEUPLIERS</v>
          </cell>
          <cell r="S250">
            <v>82170</v>
          </cell>
          <cell r="T250" t="str">
            <v>GRISOLLES</v>
          </cell>
          <cell r="V250">
            <v>601851224</v>
          </cell>
          <cell r="W250" t="str">
            <v>GREGORY.MARIE@GENERALI.COM</v>
          </cell>
        </row>
        <row r="251">
          <cell r="B251">
            <v>189738</v>
          </cell>
          <cell r="C251">
            <v>20050301</v>
          </cell>
          <cell r="E251" t="str">
            <v>GPA</v>
          </cell>
          <cell r="F251" t="str">
            <v>COMMERCIALE</v>
          </cell>
          <cell r="G251" t="str">
            <v>REGION GRAND EST</v>
          </cell>
          <cell r="H251" t="str">
            <v>OD BOUCHES DU RHONE</v>
          </cell>
          <cell r="I251">
            <v>200</v>
          </cell>
          <cell r="J251" t="str">
            <v>IMP</v>
          </cell>
          <cell r="K251" t="str">
            <v>Inspecteur Manager Performance</v>
          </cell>
          <cell r="L251">
            <v>104</v>
          </cell>
          <cell r="M251" t="str">
            <v>M.</v>
          </cell>
          <cell r="N251" t="str">
            <v>CARBONE</v>
          </cell>
          <cell r="O251" t="str">
            <v>GIUSEPPE</v>
          </cell>
          <cell r="P251" t="str">
            <v>9 AVENUE LOUIS LESAVRE</v>
          </cell>
          <cell r="Q251">
            <v>237</v>
          </cell>
          <cell r="S251">
            <v>13600</v>
          </cell>
          <cell r="T251" t="str">
            <v>LA CIOTAT</v>
          </cell>
          <cell r="U251">
            <v>237</v>
          </cell>
          <cell r="V251">
            <v>626176614</v>
          </cell>
          <cell r="W251" t="str">
            <v>GIUSEPPE.CARBONE@GENERALI.COM</v>
          </cell>
        </row>
        <row r="252">
          <cell r="B252">
            <v>189966</v>
          </cell>
          <cell r="C252">
            <v>20050301</v>
          </cell>
          <cell r="E252" t="str">
            <v>GPA</v>
          </cell>
          <cell r="F252" t="str">
            <v>COMMERCIALE</v>
          </cell>
          <cell r="G252" t="str">
            <v>REGION GRAND EST</v>
          </cell>
          <cell r="H252" t="str">
            <v>OD BOUCHES DU RHONE</v>
          </cell>
          <cell r="I252">
            <v>370</v>
          </cell>
          <cell r="J252" t="str">
            <v>CC.E</v>
          </cell>
          <cell r="K252" t="str">
            <v>Conseiller Commercial Expert</v>
          </cell>
          <cell r="L252">
            <v>105</v>
          </cell>
          <cell r="M252" t="str">
            <v>M.</v>
          </cell>
          <cell r="N252" t="str">
            <v>DONNADIEU</v>
          </cell>
          <cell r="O252" t="str">
            <v>LIONEL</v>
          </cell>
          <cell r="P252" t="str">
            <v>1262 ROUTE DE LAMBESC</v>
          </cell>
          <cell r="S252">
            <v>13330</v>
          </cell>
          <cell r="T252" t="str">
            <v>PELISSANNE</v>
          </cell>
          <cell r="V252">
            <v>629763595</v>
          </cell>
          <cell r="W252" t="str">
            <v>LIONEL.DONNADIEU@GENERALI.COM</v>
          </cell>
        </row>
        <row r="253">
          <cell r="B253">
            <v>190015</v>
          </cell>
          <cell r="C253">
            <v>20050301</v>
          </cell>
          <cell r="E253" t="str">
            <v>GPA</v>
          </cell>
          <cell r="F253" t="str">
            <v>COMMERCIALE</v>
          </cell>
          <cell r="G253" t="str">
            <v>REGION GRAND OUEST</v>
          </cell>
          <cell r="H253" t="str">
            <v>OD GIRONDE - DORDOGNE</v>
          </cell>
          <cell r="I253">
            <v>440</v>
          </cell>
          <cell r="J253" t="str">
            <v>CCT</v>
          </cell>
          <cell r="K253" t="str">
            <v>Conseiller Commercial Titulaire</v>
          </cell>
          <cell r="L253">
            <v>105</v>
          </cell>
          <cell r="M253" t="str">
            <v>M.</v>
          </cell>
          <cell r="N253" t="str">
            <v>VILAFRANCA</v>
          </cell>
          <cell r="O253" t="str">
            <v>DAVID</v>
          </cell>
          <cell r="P253" t="str">
            <v>2 C LIEU DIT JONGAY</v>
          </cell>
          <cell r="S253">
            <v>33710</v>
          </cell>
          <cell r="T253" t="str">
            <v>VILLENEUVE</v>
          </cell>
          <cell r="V253">
            <v>621413306</v>
          </cell>
          <cell r="W253" t="str">
            <v>DAVID.VILAFRANCA@GENERALI.COM</v>
          </cell>
        </row>
        <row r="254">
          <cell r="B254">
            <v>190110</v>
          </cell>
          <cell r="C254">
            <v>20050601</v>
          </cell>
          <cell r="E254" t="str">
            <v>GPA</v>
          </cell>
          <cell r="F254" t="str">
            <v>COMMERCIALE</v>
          </cell>
          <cell r="G254" t="str">
            <v>REGION GRAND OUEST</v>
          </cell>
          <cell r="H254" t="str">
            <v>OD INDRE-INDRE &amp; LOIRE-CHER-LOIR &amp; CHER</v>
          </cell>
          <cell r="I254">
            <v>370</v>
          </cell>
          <cell r="J254" t="str">
            <v>CC.E</v>
          </cell>
          <cell r="K254" t="str">
            <v>Conseiller Commercial Expert</v>
          </cell>
          <cell r="L254">
            <v>105</v>
          </cell>
          <cell r="M254" t="str">
            <v>Mme</v>
          </cell>
          <cell r="N254" t="str">
            <v>VIRIOT</v>
          </cell>
          <cell r="O254" t="str">
            <v>STEPHANIE</v>
          </cell>
          <cell r="P254" t="str">
            <v>10 RUE DU MOULIN DE LA PLAINE</v>
          </cell>
          <cell r="S254">
            <v>49000</v>
          </cell>
          <cell r="T254" t="str">
            <v>ECOUFLANT</v>
          </cell>
          <cell r="V254">
            <v>603119720</v>
          </cell>
          <cell r="W254" t="str">
            <v>STEPHANIE.VIRIOT@GENERALI.COM</v>
          </cell>
        </row>
        <row r="255">
          <cell r="B255">
            <v>190217</v>
          </cell>
          <cell r="C255">
            <v>20050401</v>
          </cell>
          <cell r="E255" t="str">
            <v>GPA</v>
          </cell>
          <cell r="F255" t="str">
            <v>COMMERCIALE</v>
          </cell>
          <cell r="G255" t="str">
            <v>REGION GRAND EST</v>
          </cell>
          <cell r="H255" t="str">
            <v>OD VAUCLUSE - DROME - ARDECHE - GARD</v>
          </cell>
          <cell r="I255">
            <v>440</v>
          </cell>
          <cell r="J255" t="str">
            <v>CCT</v>
          </cell>
          <cell r="K255" t="str">
            <v>Conseiller Commercial Titulaire</v>
          </cell>
          <cell r="L255">
            <v>105</v>
          </cell>
          <cell r="M255" t="str">
            <v>M.</v>
          </cell>
          <cell r="N255" t="str">
            <v>GARCIA</v>
          </cell>
          <cell r="O255" t="str">
            <v>FERNANDO</v>
          </cell>
          <cell r="P255" t="str">
            <v>824 ROUTE DE ST VERAN</v>
          </cell>
          <cell r="S255">
            <v>84190</v>
          </cell>
          <cell r="T255" t="str">
            <v>BEAUMES DE VENISE</v>
          </cell>
          <cell r="V255">
            <v>614364292</v>
          </cell>
          <cell r="W255" t="str">
            <v>FERNANDO.GARCIA@GENERALI.COM</v>
          </cell>
        </row>
        <row r="256">
          <cell r="B256">
            <v>190248</v>
          </cell>
          <cell r="C256">
            <v>20050501</v>
          </cell>
          <cell r="E256" t="str">
            <v>GPA</v>
          </cell>
          <cell r="F256" t="str">
            <v>COMMERCIALE</v>
          </cell>
          <cell r="G256" t="str">
            <v>REGION GRAND EST</v>
          </cell>
          <cell r="H256" t="str">
            <v>OD AVEYRON-HERAULT-AUDE-PYRENEES ORIENT.</v>
          </cell>
          <cell r="I256">
            <v>386</v>
          </cell>
          <cell r="J256" t="str">
            <v>IE</v>
          </cell>
          <cell r="K256" t="str">
            <v>Inspecteur Expert</v>
          </cell>
          <cell r="L256">
            <v>105</v>
          </cell>
          <cell r="M256" t="str">
            <v>M.</v>
          </cell>
          <cell r="N256" t="str">
            <v>GOMEZ</v>
          </cell>
          <cell r="O256" t="str">
            <v>JEAN CHARLES</v>
          </cell>
          <cell r="P256" t="str">
            <v>GRAND JOUR</v>
          </cell>
          <cell r="S256">
            <v>81350</v>
          </cell>
          <cell r="T256" t="str">
            <v>ST JEAN DE MARCEL</v>
          </cell>
          <cell r="V256">
            <v>619425297</v>
          </cell>
          <cell r="W256" t="str">
            <v>JEANCHARLES.GOMEZ@GENERALI.COM</v>
          </cell>
        </row>
        <row r="257">
          <cell r="B257">
            <v>190355</v>
          </cell>
          <cell r="C257">
            <v>20050501</v>
          </cell>
          <cell r="E257" t="str">
            <v>GPA</v>
          </cell>
          <cell r="F257" t="str">
            <v>COMMERCIALE</v>
          </cell>
          <cell r="G257" t="str">
            <v>REGION GRAND EST</v>
          </cell>
          <cell r="H257" t="str">
            <v>OD VAR - BOUCHES DU RHONE</v>
          </cell>
          <cell r="I257">
            <v>100</v>
          </cell>
          <cell r="J257" t="str">
            <v>IMD</v>
          </cell>
          <cell r="K257" t="str">
            <v>Inspecteur Manager Developpement</v>
          </cell>
          <cell r="L257">
            <v>103</v>
          </cell>
          <cell r="M257" t="str">
            <v>M.</v>
          </cell>
          <cell r="N257" t="str">
            <v>FRACASSETTI</v>
          </cell>
          <cell r="O257" t="str">
            <v>FABIO</v>
          </cell>
          <cell r="P257" t="str">
            <v>245 AV DE L'UNIVERSITE</v>
          </cell>
          <cell r="Q257" t="str">
            <v>GENERALI PARC STE CLAIRE IMM LE GOUDON</v>
          </cell>
          <cell r="S257">
            <v>83160</v>
          </cell>
          <cell r="T257" t="str">
            <v>LA VALETTE DU VAR</v>
          </cell>
          <cell r="U257" t="str">
            <v>GENERALI PARC STE CLAIRE IMM LE GOUDON</v>
          </cell>
          <cell r="V257">
            <v>760447263</v>
          </cell>
          <cell r="W257" t="str">
            <v>FABIO.FRACASSETTI@GENERALI.COM</v>
          </cell>
        </row>
        <row r="258">
          <cell r="B258">
            <v>190433</v>
          </cell>
          <cell r="C258">
            <v>20051001</v>
          </cell>
          <cell r="E258" t="str">
            <v>GPA</v>
          </cell>
          <cell r="F258" t="str">
            <v>COMMERCIALE</v>
          </cell>
          <cell r="G258" t="str">
            <v>REGION GRAND OUEST</v>
          </cell>
          <cell r="H258" t="str">
            <v>OD LOIRE ATLANTIQUE - VENDEE</v>
          </cell>
          <cell r="I258">
            <v>100</v>
          </cell>
          <cell r="J258" t="str">
            <v>IMD</v>
          </cell>
          <cell r="K258" t="str">
            <v>Inspecteur Manager Developpement</v>
          </cell>
          <cell r="L258">
            <v>103</v>
          </cell>
          <cell r="M258" t="str">
            <v>M.</v>
          </cell>
          <cell r="N258" t="str">
            <v>GUIHARD</v>
          </cell>
          <cell r="O258" t="str">
            <v>JOHANN</v>
          </cell>
          <cell r="P258" t="str">
            <v>23 RUE PRE DES LOUVRAIS</v>
          </cell>
          <cell r="S258">
            <v>35650</v>
          </cell>
          <cell r="T258" t="str">
            <v>LE RHEU</v>
          </cell>
          <cell r="V258">
            <v>613556257</v>
          </cell>
          <cell r="W258" t="str">
            <v>JOHANN.GUIHARD@GENERALI.COM</v>
          </cell>
        </row>
        <row r="259">
          <cell r="B259">
            <v>190514</v>
          </cell>
          <cell r="C259">
            <v>20050601</v>
          </cell>
          <cell r="E259" t="str">
            <v>GPA</v>
          </cell>
          <cell r="F259" t="str">
            <v>COMMERCIALE</v>
          </cell>
          <cell r="G259" t="str">
            <v>REGION GRAND OUEST</v>
          </cell>
          <cell r="H259" t="str">
            <v>OD LOIRE ATLANTIQUE - VENDEE</v>
          </cell>
          <cell r="I259">
            <v>390</v>
          </cell>
          <cell r="J259" t="str">
            <v>CCEI</v>
          </cell>
          <cell r="K259" t="str">
            <v>Conseiller Commercial Echelon Intermédiaire</v>
          </cell>
          <cell r="L259">
            <v>105</v>
          </cell>
          <cell r="M259" t="str">
            <v>M.</v>
          </cell>
          <cell r="N259" t="str">
            <v>CASELLI</v>
          </cell>
          <cell r="O259" t="str">
            <v>RICHARD</v>
          </cell>
          <cell r="P259" t="str">
            <v>9 RUE DE LA CHESNAIE</v>
          </cell>
          <cell r="S259">
            <v>85150</v>
          </cell>
          <cell r="T259" t="str">
            <v>ST GEORGES DE POINTINDOUX</v>
          </cell>
          <cell r="W259" t="str">
            <v>RICHARD.CASELLI@GENERALI.COM</v>
          </cell>
        </row>
        <row r="260">
          <cell r="B260">
            <v>190584</v>
          </cell>
          <cell r="C260">
            <v>20051201</v>
          </cell>
          <cell r="E260" t="str">
            <v>GPA</v>
          </cell>
          <cell r="F260" t="str">
            <v>COMMERCIALE</v>
          </cell>
          <cell r="G260" t="str">
            <v>REGION GRAND EST</v>
          </cell>
          <cell r="H260" t="str">
            <v>OD HAUTE SAVOIE AIN JURA AIX LES BAINS</v>
          </cell>
          <cell r="I260">
            <v>440</v>
          </cell>
          <cell r="J260" t="str">
            <v>CCT</v>
          </cell>
          <cell r="K260" t="str">
            <v>Conseiller Commercial Titulaire</v>
          </cell>
          <cell r="L260">
            <v>105</v>
          </cell>
          <cell r="M260" t="str">
            <v>M.</v>
          </cell>
          <cell r="N260" t="str">
            <v>PLANTIER</v>
          </cell>
          <cell r="O260" t="str">
            <v>JEAN-CHRISTOPHE</v>
          </cell>
          <cell r="P260" t="str">
            <v>10 RUE JEAN BURGER</v>
          </cell>
          <cell r="Q260" t="str">
            <v>CHEZ FABIENNE PHILIPPE</v>
          </cell>
          <cell r="S260">
            <v>57440</v>
          </cell>
          <cell r="T260" t="str">
            <v>ALGRANGE</v>
          </cell>
          <cell r="U260" t="str">
            <v>CHEZ FABIENNE PHILIPPE</v>
          </cell>
          <cell r="W260" t="str">
            <v>JEAN-CHRISTOPHE.PLANTIER@GENERALI.COM</v>
          </cell>
        </row>
        <row r="261">
          <cell r="B261">
            <v>190736</v>
          </cell>
          <cell r="C261">
            <v>20050901</v>
          </cell>
          <cell r="E261" t="str">
            <v>GPA</v>
          </cell>
          <cell r="F261" t="str">
            <v>COMMERCIALE</v>
          </cell>
          <cell r="G261" t="str">
            <v>REGION GRAND EST</v>
          </cell>
          <cell r="H261" t="str">
            <v>OD ISERE ALBERTVILLE</v>
          </cell>
          <cell r="I261">
            <v>386</v>
          </cell>
          <cell r="J261" t="str">
            <v>IE</v>
          </cell>
          <cell r="K261" t="str">
            <v>Inspecteur Expert</v>
          </cell>
          <cell r="L261">
            <v>105</v>
          </cell>
          <cell r="M261" t="str">
            <v>M.</v>
          </cell>
          <cell r="N261" t="str">
            <v>HAMMADI</v>
          </cell>
          <cell r="O261" t="str">
            <v>DAVID</v>
          </cell>
          <cell r="P261" t="str">
            <v>449 CHEMIN DU VORGET</v>
          </cell>
          <cell r="S261">
            <v>38530</v>
          </cell>
          <cell r="T261" t="str">
            <v>CHAPAREILLAN</v>
          </cell>
          <cell r="V261">
            <v>623854185</v>
          </cell>
          <cell r="W261" t="str">
            <v>DAVID.HAMMADI@GENERALI.COM</v>
          </cell>
        </row>
        <row r="262">
          <cell r="B262">
            <v>190851</v>
          </cell>
          <cell r="C262">
            <v>20050901</v>
          </cell>
          <cell r="E262" t="str">
            <v>GPA</v>
          </cell>
          <cell r="F262" t="str">
            <v>COMMERCIALE</v>
          </cell>
          <cell r="G262" t="str">
            <v>REGION ILE DE FRANCE NORD EST</v>
          </cell>
          <cell r="H262" t="str">
            <v>OD NORD LITTORAL</v>
          </cell>
          <cell r="I262">
            <v>440</v>
          </cell>
          <cell r="J262" t="str">
            <v>CCT</v>
          </cell>
          <cell r="K262" t="str">
            <v>Conseiller Commercial Titulaire</v>
          </cell>
          <cell r="L262">
            <v>105</v>
          </cell>
          <cell r="M262" t="str">
            <v>M.</v>
          </cell>
          <cell r="N262" t="str">
            <v>FERRIGNO</v>
          </cell>
          <cell r="O262" t="str">
            <v>MARC</v>
          </cell>
          <cell r="V262">
            <v>603704872</v>
          </cell>
          <cell r="W262" t="str">
            <v>MARC.FERRIGNO@GENERALI.COM</v>
          </cell>
        </row>
        <row r="263">
          <cell r="B263">
            <v>190871</v>
          </cell>
          <cell r="C263">
            <v>20050901</v>
          </cell>
          <cell r="E263" t="str">
            <v>GPA</v>
          </cell>
          <cell r="F263" t="str">
            <v>COMMERCIALE</v>
          </cell>
          <cell r="G263" t="str">
            <v>POLE PILOTAGE DU RESEAU COMMERCIAL</v>
          </cell>
          <cell r="I263">
            <v>38</v>
          </cell>
          <cell r="J263" t="str">
            <v>IEM</v>
          </cell>
          <cell r="K263" t="str">
            <v>Inspecteur en Mission</v>
          </cell>
          <cell r="L263">
            <v>0</v>
          </cell>
          <cell r="M263" t="str">
            <v>M.</v>
          </cell>
          <cell r="N263" t="str">
            <v>MOREL</v>
          </cell>
          <cell r="O263" t="str">
            <v>GUILLAUME</v>
          </cell>
          <cell r="P263" t="str">
            <v>92 RUE DE SEQUIGNY</v>
          </cell>
          <cell r="S263">
            <v>91700</v>
          </cell>
          <cell r="T263" t="str">
            <v>STE GENEVIEVE DES BOIS</v>
          </cell>
          <cell r="V263">
            <v>609334936</v>
          </cell>
          <cell r="W263" t="str">
            <v>GUILLAUME.MOREL@GENERALI.COM</v>
          </cell>
        </row>
        <row r="264">
          <cell r="B264">
            <v>190883</v>
          </cell>
          <cell r="C264">
            <v>20050901</v>
          </cell>
          <cell r="E264" t="str">
            <v>GPA</v>
          </cell>
          <cell r="F264" t="str">
            <v>COMMERCIALE</v>
          </cell>
          <cell r="G264" t="str">
            <v>REGION ILE DE FRANCE NORD EST</v>
          </cell>
          <cell r="H264" t="str">
            <v>OD NORD LILLE</v>
          </cell>
          <cell r="I264">
            <v>200</v>
          </cell>
          <cell r="J264" t="str">
            <v>IMP</v>
          </cell>
          <cell r="K264" t="str">
            <v>Inspecteur Manager Performance</v>
          </cell>
          <cell r="L264">
            <v>104</v>
          </cell>
          <cell r="M264" t="str">
            <v>M.</v>
          </cell>
          <cell r="N264" t="str">
            <v>MARIAGE</v>
          </cell>
          <cell r="O264" t="str">
            <v>ALEXANDRE</v>
          </cell>
          <cell r="P264" t="str">
            <v xml:space="preserve">2 RUE EDGAR DEGAS </v>
          </cell>
          <cell r="S264">
            <v>59880</v>
          </cell>
          <cell r="T264" t="str">
            <v>ST SAULVE</v>
          </cell>
          <cell r="V264">
            <v>646827001</v>
          </cell>
          <cell r="W264" t="str">
            <v>ALEXANDRE.MARIAGE@GENERALI.COM</v>
          </cell>
        </row>
        <row r="265">
          <cell r="B265">
            <v>190947</v>
          </cell>
          <cell r="C265">
            <v>20051101</v>
          </cell>
          <cell r="E265" t="str">
            <v>GPA</v>
          </cell>
          <cell r="F265" t="str">
            <v>COMMERCIALE</v>
          </cell>
          <cell r="G265" t="str">
            <v>REGION GRAND OUEST</v>
          </cell>
          <cell r="H265" t="str">
            <v>OD ILLE ET VILAINE-COTES D'ARMOR</v>
          </cell>
          <cell r="I265">
            <v>440</v>
          </cell>
          <cell r="J265" t="str">
            <v>CCT</v>
          </cell>
          <cell r="K265" t="str">
            <v>Conseiller Commercial Titulaire</v>
          </cell>
          <cell r="L265">
            <v>105</v>
          </cell>
          <cell r="M265" t="str">
            <v>M.</v>
          </cell>
          <cell r="N265" t="str">
            <v>GIRARD</v>
          </cell>
          <cell r="O265" t="str">
            <v>MICHEL</v>
          </cell>
          <cell r="P265" t="str">
            <v>75 RUE CHATEAUBRIAND</v>
          </cell>
          <cell r="S265">
            <v>22100</v>
          </cell>
          <cell r="T265" t="str">
            <v>DINAN</v>
          </cell>
          <cell r="V265">
            <v>613555539</v>
          </cell>
          <cell r="W265" t="str">
            <v>MICHEL.GIRARD@GENERALI.COM</v>
          </cell>
        </row>
        <row r="266">
          <cell r="B266">
            <v>190994</v>
          </cell>
          <cell r="C266">
            <v>20071001</v>
          </cell>
          <cell r="E266" t="str">
            <v>GPA</v>
          </cell>
          <cell r="F266" t="str">
            <v>COMMERCIALE</v>
          </cell>
          <cell r="G266" t="str">
            <v>REGION GRAND OUEST</v>
          </cell>
          <cell r="H266" t="str">
            <v>OD ILLE ET VILAINE-COTES D'ARMOR</v>
          </cell>
          <cell r="I266">
            <v>370</v>
          </cell>
          <cell r="J266" t="str">
            <v>CC.E</v>
          </cell>
          <cell r="K266" t="str">
            <v>Conseiller Commercial Expert</v>
          </cell>
          <cell r="L266">
            <v>105</v>
          </cell>
          <cell r="M266" t="str">
            <v>M.</v>
          </cell>
          <cell r="N266" t="str">
            <v>LEYSHON</v>
          </cell>
          <cell r="O266" t="str">
            <v>BENJAMIN</v>
          </cell>
          <cell r="P266" t="str">
            <v>14 TER BEL AIR</v>
          </cell>
          <cell r="S266">
            <v>22540</v>
          </cell>
          <cell r="T266" t="str">
            <v>LOUARGAT</v>
          </cell>
          <cell r="V266">
            <v>688177356</v>
          </cell>
          <cell r="W266" t="str">
            <v>BENJAMIN.LEYSHON@GENERALI.COM</v>
          </cell>
        </row>
        <row r="267">
          <cell r="B267">
            <v>191022</v>
          </cell>
          <cell r="C267">
            <v>20051001</v>
          </cell>
          <cell r="E267" t="str">
            <v>GPA</v>
          </cell>
          <cell r="F267" t="str">
            <v>COMMERCIALE</v>
          </cell>
          <cell r="G267" t="str">
            <v>REGION GRAND OUEST</v>
          </cell>
          <cell r="H267" t="str">
            <v>OD LOIRE ATLANTIQUE - VENDEE</v>
          </cell>
          <cell r="I267">
            <v>200</v>
          </cell>
          <cell r="J267" t="str">
            <v>IMP</v>
          </cell>
          <cell r="K267" t="str">
            <v>Inspecteur Manager Performance</v>
          </cell>
          <cell r="L267">
            <v>104</v>
          </cell>
          <cell r="M267" t="str">
            <v>M.</v>
          </cell>
          <cell r="N267" t="str">
            <v>FOURNIGAULT</v>
          </cell>
          <cell r="O267" t="str">
            <v>FLORENT</v>
          </cell>
          <cell r="P267" t="str">
            <v>6 LE PRIEURE</v>
          </cell>
          <cell r="S267">
            <v>44560</v>
          </cell>
          <cell r="T267" t="str">
            <v>CORSEPT</v>
          </cell>
          <cell r="V267">
            <v>617105949</v>
          </cell>
          <cell r="W267" t="str">
            <v>FLORENT.FOURNIGAULT@GENERALI.COM</v>
          </cell>
        </row>
        <row r="268">
          <cell r="B268">
            <v>191082</v>
          </cell>
          <cell r="C268">
            <v>20060301</v>
          </cell>
          <cell r="E268" t="str">
            <v>GPA</v>
          </cell>
          <cell r="F268" t="str">
            <v>COMMERCIALE</v>
          </cell>
          <cell r="G268" t="str">
            <v>REGION ILE DE FRANCE NORD EST</v>
          </cell>
          <cell r="H268" t="str">
            <v>OD BAS RHIN - MOSELLE</v>
          </cell>
          <cell r="I268">
            <v>386</v>
          </cell>
          <cell r="J268" t="str">
            <v>IE</v>
          </cell>
          <cell r="K268" t="str">
            <v>Inspecteur Expert</v>
          </cell>
          <cell r="L268">
            <v>105</v>
          </cell>
          <cell r="M268" t="str">
            <v>M.</v>
          </cell>
          <cell r="N268" t="str">
            <v>LANA</v>
          </cell>
          <cell r="O268" t="str">
            <v>CALOGERO</v>
          </cell>
          <cell r="P268" t="str">
            <v>11 RUE ROGER CADEL</v>
          </cell>
          <cell r="S268">
            <v>57600</v>
          </cell>
          <cell r="T268" t="str">
            <v>FORBACH</v>
          </cell>
          <cell r="V268">
            <v>619703594</v>
          </cell>
          <cell r="W268" t="str">
            <v>CALOGERO.LANA@GENERALI.COM</v>
          </cell>
        </row>
        <row r="269">
          <cell r="B269">
            <v>191340</v>
          </cell>
          <cell r="C269">
            <v>20060601</v>
          </cell>
          <cell r="E269" t="str">
            <v>GPA</v>
          </cell>
          <cell r="F269" t="str">
            <v>COMMERCIALE</v>
          </cell>
          <cell r="G269" t="str">
            <v>REGION GRAND EST</v>
          </cell>
          <cell r="H269" t="str">
            <v>OD VAUCLUSE - DROME - ARDECHE - GARD</v>
          </cell>
          <cell r="I269">
            <v>440</v>
          </cell>
          <cell r="J269" t="str">
            <v>CCT</v>
          </cell>
          <cell r="K269" t="str">
            <v>Conseiller Commercial Titulaire</v>
          </cell>
          <cell r="L269">
            <v>105</v>
          </cell>
          <cell r="M269" t="str">
            <v>M.</v>
          </cell>
          <cell r="N269" t="str">
            <v>BARBATI</v>
          </cell>
          <cell r="O269" t="str">
            <v>CHRISTIAN</v>
          </cell>
          <cell r="P269" t="str">
            <v>278 ROUTE DE CABRIERES</v>
          </cell>
          <cell r="S269">
            <v>84240</v>
          </cell>
          <cell r="T269" t="str">
            <v>LA MOTTE D AIGUES</v>
          </cell>
          <cell r="V269">
            <v>750490211</v>
          </cell>
          <cell r="W269" t="str">
            <v>CHRISTIAN.BARBATI@GENERALI.COM</v>
          </cell>
        </row>
        <row r="270">
          <cell r="B270">
            <v>191391</v>
          </cell>
          <cell r="C270">
            <v>20060101</v>
          </cell>
          <cell r="E270" t="str">
            <v>GPA</v>
          </cell>
          <cell r="F270" t="str">
            <v>COMMERCIALE</v>
          </cell>
          <cell r="G270" t="str">
            <v>REGION ILE DE FRANCE NORD EST</v>
          </cell>
          <cell r="H270" t="str">
            <v>OD NORD LITTORAL</v>
          </cell>
          <cell r="I270">
            <v>386</v>
          </cell>
          <cell r="J270" t="str">
            <v>IE</v>
          </cell>
          <cell r="K270" t="str">
            <v>Inspecteur Expert</v>
          </cell>
          <cell r="L270">
            <v>105</v>
          </cell>
          <cell r="M270" t="str">
            <v>M.</v>
          </cell>
          <cell r="N270" t="str">
            <v>MONTHE</v>
          </cell>
          <cell r="O270" t="str">
            <v>JEROME</v>
          </cell>
          <cell r="P270" t="str">
            <v>63 RUE EUGENE STUBBS</v>
          </cell>
          <cell r="S270">
            <v>62610</v>
          </cell>
          <cell r="T270" t="str">
            <v>ARDRES</v>
          </cell>
          <cell r="V270">
            <v>676327430</v>
          </cell>
          <cell r="W270" t="str">
            <v>JEROME.MONTHE@GENERALI.COM</v>
          </cell>
        </row>
        <row r="271">
          <cell r="B271">
            <v>191485</v>
          </cell>
          <cell r="C271">
            <v>20060201</v>
          </cell>
          <cell r="E271" t="str">
            <v>GPA</v>
          </cell>
          <cell r="F271" t="str">
            <v>COMMERCIALE</v>
          </cell>
          <cell r="G271" t="str">
            <v>REGION GRAND EST</v>
          </cell>
          <cell r="H271" t="str">
            <v>OD AVEYRON-HERAULT-AUDE-PYRENEES ORIENT.</v>
          </cell>
          <cell r="I271">
            <v>200</v>
          </cell>
          <cell r="J271" t="str">
            <v>IMP</v>
          </cell>
          <cell r="K271" t="str">
            <v>Inspecteur Manager Performance</v>
          </cell>
          <cell r="L271">
            <v>104</v>
          </cell>
          <cell r="M271" t="str">
            <v>M.</v>
          </cell>
          <cell r="N271" t="str">
            <v>BOURGAIN</v>
          </cell>
          <cell r="O271" t="str">
            <v>PHILIPPE</v>
          </cell>
          <cell r="P271" t="str">
            <v>61 PLAN DE LONDRES</v>
          </cell>
          <cell r="Q271" t="str">
            <v>RESIDENCE ARTEMISIA B21</v>
          </cell>
          <cell r="S271">
            <v>34970</v>
          </cell>
          <cell r="T271" t="str">
            <v>LATTES</v>
          </cell>
          <cell r="U271" t="str">
            <v>RESIDENCE ARTEMISIA B21</v>
          </cell>
          <cell r="V271">
            <v>764361068</v>
          </cell>
          <cell r="W271" t="str">
            <v>PHILIPPE.BOURGAIN@GENERALI.COM</v>
          </cell>
        </row>
        <row r="272">
          <cell r="B272">
            <v>191689</v>
          </cell>
          <cell r="C272">
            <v>20070701</v>
          </cell>
          <cell r="E272" t="str">
            <v>GPA</v>
          </cell>
          <cell r="F272" t="str">
            <v>COMMERCIALE</v>
          </cell>
          <cell r="G272" t="str">
            <v>REGION GRAND EST</v>
          </cell>
          <cell r="H272" t="str">
            <v>OD BOUCHES DU RHONE</v>
          </cell>
          <cell r="I272">
            <v>440</v>
          </cell>
          <cell r="J272" t="str">
            <v>CCT</v>
          </cell>
          <cell r="K272" t="str">
            <v>Conseiller Commercial Titulaire</v>
          </cell>
          <cell r="L272">
            <v>105</v>
          </cell>
          <cell r="M272" t="str">
            <v>M.</v>
          </cell>
          <cell r="N272" t="str">
            <v>ADEVAH</v>
          </cell>
          <cell r="O272" t="str">
            <v>WILFRID</v>
          </cell>
          <cell r="P272" t="str">
            <v>37 RUE MASSENET</v>
          </cell>
          <cell r="S272">
            <v>13960</v>
          </cell>
          <cell r="T272" t="str">
            <v>SAUSSET LES PINS</v>
          </cell>
          <cell r="V272">
            <v>620763843</v>
          </cell>
          <cell r="W272" t="str">
            <v>WILFRID.ADEVAH@GENERALI.COM</v>
          </cell>
        </row>
        <row r="273">
          <cell r="B273">
            <v>191745</v>
          </cell>
          <cell r="C273">
            <v>20060601</v>
          </cell>
          <cell r="E273" t="str">
            <v>GPA</v>
          </cell>
          <cell r="F273" t="str">
            <v>COMMERCIALE</v>
          </cell>
          <cell r="G273" t="str">
            <v>REGION GRAND OUEST</v>
          </cell>
          <cell r="H273" t="str">
            <v>OD MANCHE - CALVADOS - ORNE - MAYENNE</v>
          </cell>
          <cell r="I273">
            <v>440</v>
          </cell>
          <cell r="J273" t="str">
            <v>CCT</v>
          </cell>
          <cell r="K273" t="str">
            <v>Conseiller Commercial Titulaire</v>
          </cell>
          <cell r="L273">
            <v>105</v>
          </cell>
          <cell r="M273" t="str">
            <v>M.</v>
          </cell>
          <cell r="N273" t="str">
            <v>POIRIER</v>
          </cell>
          <cell r="O273" t="str">
            <v>LAURENT</v>
          </cell>
          <cell r="P273" t="str">
            <v>146 BIS RUE BASSE</v>
          </cell>
          <cell r="Q273" t="str">
            <v>BAT B APPT 2 RDC</v>
          </cell>
          <cell r="S273">
            <v>14000</v>
          </cell>
          <cell r="T273" t="str">
            <v>CAEN</v>
          </cell>
          <cell r="U273" t="str">
            <v>BAT B APPT 2 RDC</v>
          </cell>
          <cell r="V273">
            <v>613556071</v>
          </cell>
          <cell r="W273" t="str">
            <v>LAURENT.POIRIER@GENERALI.COM</v>
          </cell>
        </row>
        <row r="274">
          <cell r="B274">
            <v>191774</v>
          </cell>
          <cell r="C274">
            <v>20060901</v>
          </cell>
          <cell r="E274" t="str">
            <v>GPA</v>
          </cell>
          <cell r="F274" t="str">
            <v>COMMERCIALE</v>
          </cell>
          <cell r="G274" t="str">
            <v>REGION GRAND EST</v>
          </cell>
          <cell r="H274" t="str">
            <v>OD VOSGES-HT RHIN-TR BEL-DOUBS-HTE MARNE</v>
          </cell>
          <cell r="I274">
            <v>386</v>
          </cell>
          <cell r="J274" t="str">
            <v>IE</v>
          </cell>
          <cell r="K274" t="str">
            <v>Inspecteur Expert</v>
          </cell>
          <cell r="L274">
            <v>105</v>
          </cell>
          <cell r="M274" t="str">
            <v>M.</v>
          </cell>
          <cell r="N274" t="str">
            <v>CORDIER</v>
          </cell>
          <cell r="O274" t="str">
            <v>FABIEN</v>
          </cell>
          <cell r="P274" t="str">
            <v>3 RUE BIROYE</v>
          </cell>
          <cell r="S274">
            <v>25520</v>
          </cell>
          <cell r="T274" t="str">
            <v>BIANS LES USIERS</v>
          </cell>
          <cell r="V274">
            <v>626176681</v>
          </cell>
          <cell r="W274" t="str">
            <v>FABIEN.CORDIER@GENERALI.COM</v>
          </cell>
        </row>
        <row r="275">
          <cell r="B275">
            <v>191923</v>
          </cell>
          <cell r="C275">
            <v>20060901</v>
          </cell>
          <cell r="E275" t="str">
            <v>GPA</v>
          </cell>
          <cell r="F275" t="str">
            <v>COMMERCIALE</v>
          </cell>
          <cell r="G275" t="str">
            <v>REGION GRAND OUEST</v>
          </cell>
          <cell r="H275" t="str">
            <v>OD CHARENTES-VIENNES-DEUX SEVRES</v>
          </cell>
          <cell r="I275">
            <v>440</v>
          </cell>
          <cell r="J275" t="str">
            <v>CCT</v>
          </cell>
          <cell r="K275" t="str">
            <v>Conseiller Commercial Titulaire</v>
          </cell>
          <cell r="L275">
            <v>105</v>
          </cell>
          <cell r="M275" t="str">
            <v>M.</v>
          </cell>
          <cell r="N275" t="str">
            <v>WACHSMUTH</v>
          </cell>
          <cell r="O275" t="str">
            <v>SEBASTIEN</v>
          </cell>
          <cell r="P275" t="str">
            <v>1 CITE DE LA ROCHE</v>
          </cell>
          <cell r="S275">
            <v>86160</v>
          </cell>
          <cell r="T275" t="str">
            <v>GENCAY</v>
          </cell>
          <cell r="V275">
            <v>660271441</v>
          </cell>
          <cell r="W275" t="str">
            <v>SEBASTIEN.WACHSMUTH@GENERALI.COM</v>
          </cell>
        </row>
        <row r="276">
          <cell r="B276">
            <v>191933</v>
          </cell>
          <cell r="C276">
            <v>20060901</v>
          </cell>
          <cell r="E276" t="str">
            <v>GPA</v>
          </cell>
          <cell r="F276" t="str">
            <v>COMMERCIALE</v>
          </cell>
          <cell r="G276" t="str">
            <v>REGION ILE DE FRANCE NORD EST</v>
          </cell>
          <cell r="H276" t="str">
            <v>OD SEINE MARITIME</v>
          </cell>
          <cell r="I276">
            <v>440</v>
          </cell>
          <cell r="J276" t="str">
            <v>CCT</v>
          </cell>
          <cell r="K276" t="str">
            <v>Conseiller Commercial Titulaire</v>
          </cell>
          <cell r="L276">
            <v>105</v>
          </cell>
          <cell r="M276" t="str">
            <v>Mme</v>
          </cell>
          <cell r="N276" t="str">
            <v>USAI</v>
          </cell>
          <cell r="O276" t="str">
            <v>LINE</v>
          </cell>
          <cell r="P276" t="str">
            <v>41 RUE DU CHAMP DES OISEAUX</v>
          </cell>
          <cell r="Q276" t="str">
            <v>APPT A31</v>
          </cell>
          <cell r="S276">
            <v>76000</v>
          </cell>
          <cell r="T276" t="str">
            <v>ROUEN</v>
          </cell>
          <cell r="U276" t="str">
            <v>APPT A31</v>
          </cell>
          <cell r="V276">
            <v>626384992</v>
          </cell>
          <cell r="W276" t="str">
            <v>LINE.USAI@GENERALI.COM</v>
          </cell>
        </row>
        <row r="277">
          <cell r="B277">
            <v>191946</v>
          </cell>
          <cell r="C277">
            <v>20060901</v>
          </cell>
          <cell r="E277" t="str">
            <v>GPA</v>
          </cell>
          <cell r="F277" t="str">
            <v>COMMERCIALE</v>
          </cell>
          <cell r="G277" t="str">
            <v>REGION GRAND EST</v>
          </cell>
          <cell r="H277" t="str">
            <v>OD RHONE</v>
          </cell>
          <cell r="I277">
            <v>440</v>
          </cell>
          <cell r="J277" t="str">
            <v>CCT</v>
          </cell>
          <cell r="K277" t="str">
            <v>Conseiller Commercial Titulaire</v>
          </cell>
          <cell r="L277">
            <v>105</v>
          </cell>
          <cell r="M277" t="str">
            <v>M.</v>
          </cell>
          <cell r="N277" t="str">
            <v>TRICAUD</v>
          </cell>
          <cell r="O277" t="str">
            <v>PIERRE</v>
          </cell>
          <cell r="P277" t="str">
            <v>107 ALLEE DU CLOS</v>
          </cell>
          <cell r="S277">
            <v>69170</v>
          </cell>
          <cell r="T277" t="str">
            <v>ST CLEMENT SUR VALSONNE</v>
          </cell>
          <cell r="V277">
            <v>615425695</v>
          </cell>
          <cell r="W277" t="str">
            <v>PIERRE.TRICAUD@GENERALI.COM</v>
          </cell>
        </row>
        <row r="278">
          <cell r="B278">
            <v>191964</v>
          </cell>
          <cell r="C278">
            <v>20070301</v>
          </cell>
          <cell r="E278" t="str">
            <v>GPA</v>
          </cell>
          <cell r="F278" t="str">
            <v>COMMERCIALE</v>
          </cell>
          <cell r="G278" t="str">
            <v>SUPPORT COMMERCIAL</v>
          </cell>
          <cell r="I278">
            <v>250</v>
          </cell>
          <cell r="J278" t="str">
            <v>IF</v>
          </cell>
          <cell r="K278" t="str">
            <v>Inspecteur Formateur</v>
          </cell>
          <cell r="L278">
            <v>0</v>
          </cell>
          <cell r="M278" t="str">
            <v>M.</v>
          </cell>
          <cell r="N278" t="str">
            <v>BEAUDOIN</v>
          </cell>
          <cell r="O278" t="str">
            <v>MIKE</v>
          </cell>
          <cell r="P278" t="str">
            <v>113 ROUTE DE LA CROIX GEORGETTE</v>
          </cell>
          <cell r="S278">
            <v>72700</v>
          </cell>
          <cell r="T278" t="str">
            <v>ROUILLON</v>
          </cell>
          <cell r="V278">
            <v>634434854</v>
          </cell>
          <cell r="W278" t="str">
            <v>MIKE.BEAUDOIN@GENERALI.COM</v>
          </cell>
        </row>
        <row r="279">
          <cell r="B279">
            <v>192009</v>
          </cell>
          <cell r="C279">
            <v>20080601</v>
          </cell>
          <cell r="E279" t="str">
            <v>GPA</v>
          </cell>
          <cell r="F279" t="str">
            <v>COMMERCIALE</v>
          </cell>
          <cell r="G279" t="str">
            <v>REGION GRAND OUEST</v>
          </cell>
          <cell r="H279" t="str">
            <v>OD MANCHE - CALVADOS - ORNE - MAYENNE</v>
          </cell>
          <cell r="I279">
            <v>391</v>
          </cell>
          <cell r="J279" t="str">
            <v>CCEIM</v>
          </cell>
          <cell r="K279" t="str">
            <v>Conseiller Commercial Echelon Interm. Moniteu</v>
          </cell>
          <cell r="L279">
            <v>105</v>
          </cell>
          <cell r="M279" t="str">
            <v>M.</v>
          </cell>
          <cell r="N279" t="str">
            <v>POUTEAU</v>
          </cell>
          <cell r="O279" t="str">
            <v>CHRISTOPHE</v>
          </cell>
          <cell r="P279" t="str">
            <v>21 RES DE LA BAUDRAIRIE</v>
          </cell>
          <cell r="S279">
            <v>53100</v>
          </cell>
          <cell r="T279" t="str">
            <v>MAYENNE</v>
          </cell>
          <cell r="V279">
            <v>634435009</v>
          </cell>
          <cell r="W279" t="str">
            <v>CHRISTOPHE.POUTEAU@GENERALI.COM</v>
          </cell>
        </row>
        <row r="280">
          <cell r="B280">
            <v>192012</v>
          </cell>
          <cell r="C280">
            <v>20061101</v>
          </cell>
          <cell r="E280" t="str">
            <v>GPA</v>
          </cell>
          <cell r="F280" t="str">
            <v>COMMERCIALE</v>
          </cell>
          <cell r="G280" t="str">
            <v>REGION GRAND EST</v>
          </cell>
          <cell r="H280" t="str">
            <v>OD BOUCHES DU RHONE</v>
          </cell>
          <cell r="I280">
            <v>371</v>
          </cell>
          <cell r="J280" t="str">
            <v>CCM.E</v>
          </cell>
          <cell r="K280" t="str">
            <v>Conseiller Commercial Moniteur Expert</v>
          </cell>
          <cell r="L280">
            <v>105</v>
          </cell>
          <cell r="M280" t="str">
            <v>Mme</v>
          </cell>
          <cell r="N280" t="str">
            <v>BEDHOUCHE</v>
          </cell>
          <cell r="O280" t="str">
            <v>VANESSA</v>
          </cell>
          <cell r="P280" t="str">
            <v>16 AVENUE LARIANO</v>
          </cell>
          <cell r="Q280" t="str">
            <v>RES LES GRILLONS BAT B</v>
          </cell>
          <cell r="S280">
            <v>13960</v>
          </cell>
          <cell r="T280" t="str">
            <v>SAUSSET LES PINS</v>
          </cell>
          <cell r="U280" t="str">
            <v>RES LES GRILLONS BAT B</v>
          </cell>
          <cell r="V280">
            <v>623809545</v>
          </cell>
          <cell r="W280" t="str">
            <v>VANESSA.BEDHOUCHE@GENERALI.COM</v>
          </cell>
        </row>
        <row r="281">
          <cell r="B281">
            <v>192032</v>
          </cell>
          <cell r="C281">
            <v>20061101</v>
          </cell>
          <cell r="E281" t="str">
            <v>GPA</v>
          </cell>
          <cell r="F281" t="str">
            <v>COMMERCIALE</v>
          </cell>
          <cell r="G281" t="str">
            <v>REGION ILE DE FRANCE NORD EST</v>
          </cell>
          <cell r="H281" t="str">
            <v>OD SEINE ET MARNE - YONNE</v>
          </cell>
          <cell r="I281">
            <v>371</v>
          </cell>
          <cell r="J281" t="str">
            <v>CCM.E</v>
          </cell>
          <cell r="K281" t="str">
            <v>Conseiller Commercial Moniteur Expert</v>
          </cell>
          <cell r="L281">
            <v>105</v>
          </cell>
          <cell r="M281" t="str">
            <v>M.</v>
          </cell>
          <cell r="N281" t="str">
            <v>BRUHIN</v>
          </cell>
          <cell r="O281" t="str">
            <v>JEAN LOUIS</v>
          </cell>
          <cell r="P281" t="str">
            <v>34 RUE LEO LAGRANGE</v>
          </cell>
          <cell r="S281">
            <v>77130</v>
          </cell>
          <cell r="T281" t="str">
            <v>MONTEREAU FAULT YONNE</v>
          </cell>
          <cell r="V281">
            <v>625424366</v>
          </cell>
          <cell r="W281" t="str">
            <v>JEANLOUIS.BRUHIN@GENERALI.COM</v>
          </cell>
        </row>
        <row r="282">
          <cell r="B282">
            <v>192039</v>
          </cell>
          <cell r="C282">
            <v>20061101</v>
          </cell>
          <cell r="E282" t="str">
            <v>GPA</v>
          </cell>
          <cell r="F282" t="str">
            <v>COMMERCIALE</v>
          </cell>
          <cell r="G282" t="str">
            <v>REGION GRAND OUEST</v>
          </cell>
          <cell r="H282" t="str">
            <v>OD LOIRE ATLANTIQUE - VENDEE</v>
          </cell>
          <cell r="I282">
            <v>440</v>
          </cell>
          <cell r="J282" t="str">
            <v>CCT</v>
          </cell>
          <cell r="K282" t="str">
            <v>Conseiller Commercial Titulaire</v>
          </cell>
          <cell r="L282">
            <v>105</v>
          </cell>
          <cell r="M282" t="str">
            <v>Mme</v>
          </cell>
          <cell r="N282" t="str">
            <v>LIAGRE</v>
          </cell>
          <cell r="O282" t="str">
            <v>ESTELLE</v>
          </cell>
          <cell r="P282" t="str">
            <v>21 RUE DU MOULIN DES DAMES</v>
          </cell>
          <cell r="S282">
            <v>85450</v>
          </cell>
          <cell r="T282" t="str">
            <v>LA TAILLEE</v>
          </cell>
          <cell r="W282" t="str">
            <v>ESTELLE.LIAGRE@GENERALI.COM</v>
          </cell>
        </row>
        <row r="283">
          <cell r="B283">
            <v>192071</v>
          </cell>
          <cell r="C283">
            <v>20061201</v>
          </cell>
          <cell r="E283" t="str">
            <v>GPA</v>
          </cell>
          <cell r="F283" t="str">
            <v>COMMERCIALE</v>
          </cell>
          <cell r="G283" t="str">
            <v>REGION GRAND EST</v>
          </cell>
          <cell r="H283" t="str">
            <v>OD ALPES MARITIMES</v>
          </cell>
          <cell r="I283">
            <v>440</v>
          </cell>
          <cell r="J283" t="str">
            <v>CCT</v>
          </cell>
          <cell r="K283" t="str">
            <v>Conseiller Commercial Titulaire</v>
          </cell>
          <cell r="L283">
            <v>105</v>
          </cell>
          <cell r="M283" t="str">
            <v>Mme</v>
          </cell>
          <cell r="N283" t="str">
            <v>FOI</v>
          </cell>
          <cell r="O283" t="str">
            <v>SANDRINE</v>
          </cell>
          <cell r="P283" t="str">
            <v>84 BLD MANTEGA RIGHI</v>
          </cell>
          <cell r="S283">
            <v>6100</v>
          </cell>
          <cell r="T283" t="str">
            <v>NICE</v>
          </cell>
          <cell r="W283" t="str">
            <v>SANDRINE.FOI@GENERALI.COM</v>
          </cell>
        </row>
        <row r="284">
          <cell r="B284">
            <v>192088</v>
          </cell>
          <cell r="C284">
            <v>20061201</v>
          </cell>
          <cell r="E284" t="str">
            <v>GPA</v>
          </cell>
          <cell r="F284" t="str">
            <v>COMMERCIALE</v>
          </cell>
          <cell r="G284" t="str">
            <v>REGION GRAND EST</v>
          </cell>
          <cell r="H284" t="str">
            <v>OD VAUCLUSE - DROME - ARDECHE - GARD</v>
          </cell>
          <cell r="I284">
            <v>440</v>
          </cell>
          <cell r="J284" t="str">
            <v>CCT</v>
          </cell>
          <cell r="K284" t="str">
            <v>Conseiller Commercial Titulaire</v>
          </cell>
          <cell r="L284">
            <v>105</v>
          </cell>
          <cell r="M284" t="str">
            <v>M.</v>
          </cell>
          <cell r="N284" t="str">
            <v>DUPARD</v>
          </cell>
          <cell r="O284" t="str">
            <v>LUC</v>
          </cell>
          <cell r="P284" t="str">
            <v>2 CHEMIN DES ESPESSES</v>
          </cell>
          <cell r="S284">
            <v>30980</v>
          </cell>
          <cell r="T284" t="str">
            <v>ST DIONISY</v>
          </cell>
          <cell r="V284">
            <v>614364277</v>
          </cell>
          <cell r="W284" t="str">
            <v>LUC.DUPARD@GENERALI.COM</v>
          </cell>
        </row>
        <row r="285">
          <cell r="B285">
            <v>192089</v>
          </cell>
          <cell r="C285">
            <v>20061201</v>
          </cell>
          <cell r="E285" t="str">
            <v>GPA</v>
          </cell>
          <cell r="F285" t="str">
            <v>COMMERCIALE</v>
          </cell>
          <cell r="G285" t="str">
            <v>REGION GRAND EST</v>
          </cell>
          <cell r="H285" t="str">
            <v>OD RHONE</v>
          </cell>
          <cell r="I285">
            <v>386</v>
          </cell>
          <cell r="J285" t="str">
            <v>IE</v>
          </cell>
          <cell r="K285" t="str">
            <v>Inspecteur Expert</v>
          </cell>
          <cell r="L285">
            <v>105</v>
          </cell>
          <cell r="M285" t="str">
            <v>M.</v>
          </cell>
          <cell r="N285" t="str">
            <v>BRESSAND</v>
          </cell>
          <cell r="O285" t="str">
            <v>SYLVAIN</v>
          </cell>
          <cell r="P285" t="str">
            <v>925 ROUTE DE PLAGNE</v>
          </cell>
          <cell r="S285">
            <v>69640</v>
          </cell>
          <cell r="T285" t="str">
            <v>RIVOLET</v>
          </cell>
          <cell r="V285">
            <v>617291525</v>
          </cell>
          <cell r="W285" t="str">
            <v>SYLVAIN.BRESSAND@GENERALI.COM</v>
          </cell>
        </row>
        <row r="286">
          <cell r="B286">
            <v>192093</v>
          </cell>
          <cell r="C286">
            <v>20061201</v>
          </cell>
          <cell r="E286" t="str">
            <v>GPA</v>
          </cell>
          <cell r="F286" t="str">
            <v>COMMERCIALE</v>
          </cell>
          <cell r="G286" t="str">
            <v>REGION GRAND OUEST</v>
          </cell>
          <cell r="H286" t="str">
            <v>OD CHARENTES-VIENNES-DEUX SEVRES</v>
          </cell>
          <cell r="I286">
            <v>100</v>
          </cell>
          <cell r="J286" t="str">
            <v>IMD</v>
          </cell>
          <cell r="K286" t="str">
            <v>Inspecteur Manager Developpement</v>
          </cell>
          <cell r="L286">
            <v>103</v>
          </cell>
          <cell r="M286" t="str">
            <v>M.</v>
          </cell>
          <cell r="N286" t="str">
            <v>LIOPE</v>
          </cell>
          <cell r="O286" t="str">
            <v>GUILLAUME</v>
          </cell>
          <cell r="P286" t="str">
            <v>72 RUE DES SELLIERS</v>
          </cell>
          <cell r="S286">
            <v>79230</v>
          </cell>
          <cell r="T286" t="str">
            <v>VOUILLE</v>
          </cell>
          <cell r="V286">
            <v>614364830</v>
          </cell>
          <cell r="W286" t="str">
            <v>GUILLAUME.LIOPE@GENERALI.COM</v>
          </cell>
        </row>
        <row r="287">
          <cell r="B287">
            <v>192143</v>
          </cell>
          <cell r="C287">
            <v>20070101</v>
          </cell>
          <cell r="E287" t="str">
            <v>GPA</v>
          </cell>
          <cell r="F287" t="str">
            <v>COMMERCIALE</v>
          </cell>
          <cell r="G287" t="str">
            <v>REGION GRAND EST</v>
          </cell>
          <cell r="H287" t="str">
            <v>OD VAR - BOUCHES DU RHONE</v>
          </cell>
          <cell r="I287">
            <v>440</v>
          </cell>
          <cell r="J287" t="str">
            <v>CCT</v>
          </cell>
          <cell r="K287" t="str">
            <v>Conseiller Commercial Titulaire</v>
          </cell>
          <cell r="L287">
            <v>105</v>
          </cell>
          <cell r="M287" t="str">
            <v>Mme</v>
          </cell>
          <cell r="N287" t="str">
            <v>CASASUS</v>
          </cell>
          <cell r="O287" t="str">
            <v>AGNES</v>
          </cell>
          <cell r="P287" t="str">
            <v>70 CHEMIN DU VALLON DES MOULIERES</v>
          </cell>
          <cell r="Q287" t="str">
            <v>VILLA 2 LOT VALLON DES MOULIERES</v>
          </cell>
          <cell r="S287">
            <v>83500</v>
          </cell>
          <cell r="T287" t="str">
            <v>LA SEYNE SUR MER</v>
          </cell>
          <cell r="U287" t="str">
            <v>VILLA 2 LOT VALLON DES MOULIERES</v>
          </cell>
          <cell r="V287">
            <v>679862922</v>
          </cell>
          <cell r="W287" t="str">
            <v>AGNES.CASASUS@GENERALI.COM</v>
          </cell>
        </row>
        <row r="288">
          <cell r="B288">
            <v>192265</v>
          </cell>
          <cell r="C288">
            <v>20070301</v>
          </cell>
          <cell r="E288" t="str">
            <v>GPA</v>
          </cell>
          <cell r="F288" t="str">
            <v>COMMERCIALE</v>
          </cell>
          <cell r="G288" t="str">
            <v>REGION ILE DE FRANCE NORD EST</v>
          </cell>
          <cell r="H288" t="str">
            <v>OD NORD LITTORAL</v>
          </cell>
          <cell r="I288">
            <v>440</v>
          </cell>
          <cell r="J288" t="str">
            <v>CCT</v>
          </cell>
          <cell r="K288" t="str">
            <v>Conseiller Commercial Titulaire</v>
          </cell>
          <cell r="L288">
            <v>105</v>
          </cell>
          <cell r="M288" t="str">
            <v>M.</v>
          </cell>
          <cell r="N288" t="str">
            <v>PALACIN</v>
          </cell>
          <cell r="O288" t="str">
            <v>CHARLES HENRI</v>
          </cell>
          <cell r="P288" t="str">
            <v>39 ALLEE DES CYCLAMENS</v>
          </cell>
          <cell r="S288">
            <v>62231</v>
          </cell>
          <cell r="T288" t="str">
            <v>COQUELLES</v>
          </cell>
          <cell r="V288">
            <v>615744128</v>
          </cell>
          <cell r="W288" t="str">
            <v>CHARLESHENRI.PALACIN@GENERALI.COM</v>
          </cell>
        </row>
        <row r="289">
          <cell r="B289">
            <v>192309</v>
          </cell>
          <cell r="C289">
            <v>20070601</v>
          </cell>
          <cell r="E289" t="str">
            <v>GPA</v>
          </cell>
          <cell r="F289" t="str">
            <v>COMMERCIALE</v>
          </cell>
          <cell r="G289" t="str">
            <v>REGION ILE DE FRANCE NORD EST</v>
          </cell>
          <cell r="H289" t="str">
            <v>OD MOSELLE - MEURTHE ET MOSELLE</v>
          </cell>
          <cell r="I289">
            <v>440</v>
          </cell>
          <cell r="J289" t="str">
            <v>CCT</v>
          </cell>
          <cell r="K289" t="str">
            <v>Conseiller Commercial Titulaire</v>
          </cell>
          <cell r="L289">
            <v>105</v>
          </cell>
          <cell r="M289" t="str">
            <v>Mme</v>
          </cell>
          <cell r="N289" t="str">
            <v>LINTZ</v>
          </cell>
          <cell r="O289" t="str">
            <v>VANESSA</v>
          </cell>
          <cell r="P289" t="str">
            <v>21 RUE DU CHATEAU</v>
          </cell>
          <cell r="S289">
            <v>57420</v>
          </cell>
          <cell r="T289" t="str">
            <v>LORRY MARDIGNY</v>
          </cell>
          <cell r="V289">
            <v>618712634</v>
          </cell>
          <cell r="W289" t="str">
            <v>VANESSA.LINTZ@GENERALI.COM</v>
          </cell>
        </row>
        <row r="290">
          <cell r="B290">
            <v>192460</v>
          </cell>
          <cell r="C290">
            <v>20070601</v>
          </cell>
          <cell r="E290" t="str">
            <v>GPA</v>
          </cell>
          <cell r="F290" t="str">
            <v>COMMERCIALE</v>
          </cell>
          <cell r="G290" t="str">
            <v>REGION ILE DE FRANCE NORD EST</v>
          </cell>
          <cell r="H290" t="str">
            <v>OD SOMME - OISE - AISNE</v>
          </cell>
          <cell r="I290">
            <v>386</v>
          </cell>
          <cell r="J290" t="str">
            <v>IE</v>
          </cell>
          <cell r="K290" t="str">
            <v>Inspecteur Expert</v>
          </cell>
          <cell r="L290">
            <v>105</v>
          </cell>
          <cell r="M290" t="str">
            <v>M.</v>
          </cell>
          <cell r="N290" t="str">
            <v>MISTRAL</v>
          </cell>
          <cell r="O290" t="str">
            <v>FRANCK</v>
          </cell>
          <cell r="P290" t="str">
            <v>62 CHEMIN DE BOUZINCOURT</v>
          </cell>
          <cell r="S290">
            <v>80300</v>
          </cell>
          <cell r="T290" t="str">
            <v>ALBERT</v>
          </cell>
          <cell r="V290">
            <v>617105746</v>
          </cell>
          <cell r="W290" t="str">
            <v>FRANCK.MISTRAL@GENERALI.COM</v>
          </cell>
        </row>
        <row r="291">
          <cell r="B291">
            <v>192469</v>
          </cell>
          <cell r="C291">
            <v>20070701</v>
          </cell>
          <cell r="E291" t="str">
            <v>GPA</v>
          </cell>
          <cell r="F291" t="str">
            <v>COMMERCIALE</v>
          </cell>
          <cell r="G291" t="str">
            <v>REGION ILE DE FRANCE NORD EST</v>
          </cell>
          <cell r="H291" t="str">
            <v>OD BAS RHIN - MOSELLE</v>
          </cell>
          <cell r="I291">
            <v>386</v>
          </cell>
          <cell r="J291" t="str">
            <v>IE</v>
          </cell>
          <cell r="K291" t="str">
            <v>Inspecteur Expert</v>
          </cell>
          <cell r="L291">
            <v>105</v>
          </cell>
          <cell r="M291" t="str">
            <v>M.</v>
          </cell>
          <cell r="N291" t="str">
            <v>DOSSMANN</v>
          </cell>
          <cell r="O291" t="str">
            <v>ALAIN</v>
          </cell>
          <cell r="P291" t="str">
            <v>18 B RUE DES LILAS</v>
          </cell>
          <cell r="S291">
            <v>67190</v>
          </cell>
          <cell r="T291" t="str">
            <v>MUTZIG</v>
          </cell>
          <cell r="V291">
            <v>619703423</v>
          </cell>
          <cell r="W291" t="str">
            <v>ALAIN.DOSSMANN@GENERALI.COM</v>
          </cell>
        </row>
        <row r="292">
          <cell r="B292">
            <v>192471</v>
          </cell>
          <cell r="C292">
            <v>20070901</v>
          </cell>
          <cell r="E292" t="str">
            <v>GPA</v>
          </cell>
          <cell r="F292" t="str">
            <v>COMMERCIALE</v>
          </cell>
          <cell r="G292" t="str">
            <v>REGION ILE DE FRANCE NORD EST</v>
          </cell>
          <cell r="H292" t="str">
            <v>OD SEINE MARITIME</v>
          </cell>
          <cell r="I292">
            <v>200</v>
          </cell>
          <cell r="J292" t="str">
            <v>IMP</v>
          </cell>
          <cell r="K292" t="str">
            <v>Inspecteur Manager Performance</v>
          </cell>
          <cell r="L292">
            <v>104</v>
          </cell>
          <cell r="M292" t="str">
            <v>M.</v>
          </cell>
          <cell r="N292" t="str">
            <v>DUBUC</v>
          </cell>
          <cell r="O292" t="str">
            <v>FABRICE</v>
          </cell>
          <cell r="P292" t="str">
            <v>227 RUE PIERRE LOTI</v>
          </cell>
          <cell r="S292">
            <v>76610</v>
          </cell>
          <cell r="T292" t="str">
            <v>LE HAVRE</v>
          </cell>
          <cell r="V292">
            <v>629956331</v>
          </cell>
          <cell r="W292" t="str">
            <v>FABRICE.DUBUC@GENERALI.COM</v>
          </cell>
        </row>
        <row r="293">
          <cell r="B293">
            <v>192504</v>
          </cell>
          <cell r="C293">
            <v>20071001</v>
          </cell>
          <cell r="E293" t="str">
            <v>GPA</v>
          </cell>
          <cell r="F293" t="str">
            <v>COMMERCIALE</v>
          </cell>
          <cell r="G293" t="str">
            <v>REGION ILE DE FRANCE NORD EST</v>
          </cell>
          <cell r="H293" t="str">
            <v>OD BAS RHIN - MOSELLE</v>
          </cell>
          <cell r="I293">
            <v>440</v>
          </cell>
          <cell r="J293" t="str">
            <v>CCT</v>
          </cell>
          <cell r="K293" t="str">
            <v>Conseiller Commercial Titulaire</v>
          </cell>
          <cell r="L293">
            <v>105</v>
          </cell>
          <cell r="M293" t="str">
            <v>M.</v>
          </cell>
          <cell r="N293" t="str">
            <v>CASULA</v>
          </cell>
          <cell r="O293" t="str">
            <v>SAMUEL</v>
          </cell>
          <cell r="P293" t="str">
            <v>3 RUE KLEINGEWENDT</v>
          </cell>
          <cell r="Q293" t="str">
            <v>NOUVEAU LOTISSEMENT</v>
          </cell>
          <cell r="S293">
            <v>57980</v>
          </cell>
          <cell r="T293" t="str">
            <v>METZING</v>
          </cell>
          <cell r="U293" t="str">
            <v>NOUVEAU LOTISSEMENT</v>
          </cell>
          <cell r="V293">
            <v>778506353</v>
          </cell>
          <cell r="W293" t="str">
            <v>SAMUEL.CASULA@GENERALI.COM</v>
          </cell>
        </row>
        <row r="294">
          <cell r="B294">
            <v>192509</v>
          </cell>
          <cell r="C294">
            <v>20070901</v>
          </cell>
          <cell r="E294" t="str">
            <v>GPA</v>
          </cell>
          <cell r="F294" t="str">
            <v>COMMERCIALE</v>
          </cell>
          <cell r="G294" t="str">
            <v>REGION ILE DE FRANCE NORD EST</v>
          </cell>
          <cell r="H294" t="str">
            <v>OD NORD ARTOIS</v>
          </cell>
          <cell r="I294">
            <v>370</v>
          </cell>
          <cell r="J294" t="str">
            <v>CC.E</v>
          </cell>
          <cell r="K294" t="str">
            <v>Conseiller Commercial Expert</v>
          </cell>
          <cell r="L294">
            <v>105</v>
          </cell>
          <cell r="M294" t="str">
            <v>Mme</v>
          </cell>
          <cell r="N294" t="str">
            <v>MALOHLAVA</v>
          </cell>
          <cell r="O294" t="str">
            <v>LAURENCE</v>
          </cell>
          <cell r="P294" t="str">
            <v>805 RUE ROGER SALENGRO</v>
          </cell>
          <cell r="S294">
            <v>59263</v>
          </cell>
          <cell r="T294" t="str">
            <v>HOUPLIN ANCOISNE</v>
          </cell>
          <cell r="V294">
            <v>623286437</v>
          </cell>
          <cell r="W294" t="str">
            <v>LAURENCE.MALOHLAVA@GENERALI.COM</v>
          </cell>
        </row>
        <row r="295">
          <cell r="B295">
            <v>192578</v>
          </cell>
          <cell r="C295">
            <v>20070901</v>
          </cell>
          <cell r="E295" t="str">
            <v>GPA</v>
          </cell>
          <cell r="F295" t="str">
            <v>COMMERCIALE</v>
          </cell>
          <cell r="G295" t="str">
            <v>REGION GRAND EST</v>
          </cell>
          <cell r="H295" t="str">
            <v>OD AVEYRON-HERAULT-AUDE-PYRENEES ORIENT.</v>
          </cell>
          <cell r="I295">
            <v>200</v>
          </cell>
          <cell r="J295" t="str">
            <v>IMP</v>
          </cell>
          <cell r="K295" t="str">
            <v>Inspecteur Manager Performance</v>
          </cell>
          <cell r="L295">
            <v>104</v>
          </cell>
          <cell r="M295" t="str">
            <v>M.</v>
          </cell>
          <cell r="N295" t="str">
            <v>COT</v>
          </cell>
          <cell r="O295" t="str">
            <v>LAURENT</v>
          </cell>
          <cell r="P295" t="str">
            <v>3 RUE CAMP REDON</v>
          </cell>
          <cell r="S295">
            <v>12510</v>
          </cell>
          <cell r="T295" t="str">
            <v>DRUELLE</v>
          </cell>
          <cell r="V295">
            <v>625763853</v>
          </cell>
          <cell r="W295" t="str">
            <v>LAURENT.COT@GENERALI.COM</v>
          </cell>
        </row>
        <row r="296">
          <cell r="B296">
            <v>192595</v>
          </cell>
          <cell r="C296">
            <v>20071001</v>
          </cell>
          <cell r="E296" t="str">
            <v>GPA</v>
          </cell>
          <cell r="F296" t="str">
            <v>COMMERCIALE</v>
          </cell>
          <cell r="G296" t="str">
            <v>REGION GRAND EST</v>
          </cell>
          <cell r="H296" t="str">
            <v>OD BOUCHES DU RHONE</v>
          </cell>
          <cell r="I296">
            <v>370</v>
          </cell>
          <cell r="J296" t="str">
            <v>CC.E</v>
          </cell>
          <cell r="K296" t="str">
            <v>Conseiller Commercial Expert</v>
          </cell>
          <cell r="L296">
            <v>105</v>
          </cell>
          <cell r="M296" t="str">
            <v>M.</v>
          </cell>
          <cell r="N296" t="str">
            <v>MARTIN</v>
          </cell>
          <cell r="O296" t="str">
            <v>JULIEN</v>
          </cell>
          <cell r="P296" t="str">
            <v xml:space="preserve">340 AVENUE FELIPE DELAVOUET </v>
          </cell>
          <cell r="Q296" t="str">
            <v>RESIDENCE CARRE CYPARIS BAT A</v>
          </cell>
          <cell r="S296">
            <v>13450</v>
          </cell>
          <cell r="T296" t="str">
            <v>GRANS</v>
          </cell>
          <cell r="U296" t="str">
            <v>RESIDENCE CARRE CYPARIS BAT A</v>
          </cell>
          <cell r="V296">
            <v>629775955</v>
          </cell>
          <cell r="W296" t="str">
            <v>JULIEN.MARTIN@GENERALI.COM</v>
          </cell>
        </row>
        <row r="297">
          <cell r="B297">
            <v>192603</v>
          </cell>
          <cell r="C297">
            <v>20071001</v>
          </cell>
          <cell r="E297" t="str">
            <v>GPA</v>
          </cell>
          <cell r="F297" t="str">
            <v>COMMERCIALE</v>
          </cell>
          <cell r="G297" t="str">
            <v>REGION GRAND EST</v>
          </cell>
          <cell r="H297" t="str">
            <v>OD ALPES MARITIMES</v>
          </cell>
          <cell r="I297">
            <v>386</v>
          </cell>
          <cell r="J297" t="str">
            <v>IE</v>
          </cell>
          <cell r="K297" t="str">
            <v>Inspecteur Expert</v>
          </cell>
          <cell r="L297">
            <v>105</v>
          </cell>
          <cell r="M297" t="str">
            <v>M.</v>
          </cell>
          <cell r="N297" t="str">
            <v>VIALE</v>
          </cell>
          <cell r="O297" t="str">
            <v>DIDIER</v>
          </cell>
          <cell r="P297" t="str">
            <v>13 AVENUE DE REQUIER</v>
          </cell>
          <cell r="Q297" t="str">
            <v>BAT C1</v>
          </cell>
          <cell r="S297">
            <v>6500</v>
          </cell>
          <cell r="T297" t="str">
            <v>MENTON</v>
          </cell>
          <cell r="U297" t="str">
            <v>BAT C1</v>
          </cell>
          <cell r="V297">
            <v>627235662</v>
          </cell>
          <cell r="W297" t="str">
            <v>DIDIER.VIALE@GENERALI.COM</v>
          </cell>
        </row>
        <row r="298">
          <cell r="B298">
            <v>192643</v>
          </cell>
          <cell r="C298">
            <v>20071101</v>
          </cell>
          <cell r="E298" t="str">
            <v>GPA</v>
          </cell>
          <cell r="F298" t="str">
            <v>COMMERCIALE</v>
          </cell>
          <cell r="G298" t="str">
            <v>SUPPORT COMMERCIAL</v>
          </cell>
          <cell r="I298">
            <v>250</v>
          </cell>
          <cell r="J298" t="str">
            <v>IF</v>
          </cell>
          <cell r="K298" t="str">
            <v>Inspecteur Formateur</v>
          </cell>
          <cell r="L298">
            <v>0</v>
          </cell>
          <cell r="M298" t="str">
            <v>M.</v>
          </cell>
          <cell r="N298" t="str">
            <v>VINCENT</v>
          </cell>
          <cell r="O298" t="str">
            <v>RICHARD</v>
          </cell>
          <cell r="P298" t="str">
            <v>20 RUE DES ETACHERES</v>
          </cell>
          <cell r="S298">
            <v>69780</v>
          </cell>
          <cell r="T298" t="str">
            <v>MIONS</v>
          </cell>
          <cell r="V298">
            <v>613803263</v>
          </cell>
          <cell r="W298" t="str">
            <v>RICHARD.VINCENT@GENERALI.COM</v>
          </cell>
        </row>
        <row r="299">
          <cell r="B299">
            <v>192646</v>
          </cell>
          <cell r="C299">
            <v>20071101</v>
          </cell>
          <cell r="E299" t="str">
            <v>GPA</v>
          </cell>
          <cell r="F299" t="str">
            <v>COMMERCIALE</v>
          </cell>
          <cell r="G299" t="str">
            <v>REGION GRAND EST</v>
          </cell>
          <cell r="H299" t="str">
            <v>OD AVEYRON-HERAULT-AUDE-PYRENEES ORIENT.</v>
          </cell>
          <cell r="I299">
            <v>200</v>
          </cell>
          <cell r="J299" t="str">
            <v>IMP</v>
          </cell>
          <cell r="K299" t="str">
            <v>Inspecteur Manager Performance</v>
          </cell>
          <cell r="L299">
            <v>104</v>
          </cell>
          <cell r="M299" t="str">
            <v>M.</v>
          </cell>
          <cell r="N299" t="str">
            <v>FERRERO</v>
          </cell>
          <cell r="O299" t="str">
            <v>ANTOINE</v>
          </cell>
          <cell r="P299" t="str">
            <v>6 RUE DU MERLOT</v>
          </cell>
          <cell r="S299">
            <v>34310</v>
          </cell>
          <cell r="T299" t="str">
            <v>MONTADY</v>
          </cell>
          <cell r="V299">
            <v>699588108</v>
          </cell>
          <cell r="W299" t="str">
            <v>ANTOINE.FERRERO@GENERALI.COM</v>
          </cell>
        </row>
        <row r="300">
          <cell r="B300">
            <v>192649</v>
          </cell>
          <cell r="C300">
            <v>20071101</v>
          </cell>
          <cell r="E300" t="str">
            <v>GPA</v>
          </cell>
          <cell r="F300" t="str">
            <v>COMMERCIALE</v>
          </cell>
          <cell r="G300" t="str">
            <v>REGION GRAND EST</v>
          </cell>
          <cell r="H300" t="str">
            <v>OD AVEYRON-HERAULT-AUDE-PYRENEES ORIENT.</v>
          </cell>
          <cell r="I300">
            <v>386</v>
          </cell>
          <cell r="J300" t="str">
            <v>IE</v>
          </cell>
          <cell r="K300" t="str">
            <v>Inspecteur Expert</v>
          </cell>
          <cell r="L300">
            <v>105</v>
          </cell>
          <cell r="M300" t="str">
            <v>M.</v>
          </cell>
          <cell r="N300" t="str">
            <v>MAYER</v>
          </cell>
          <cell r="O300" t="str">
            <v>NICOLAS</v>
          </cell>
          <cell r="P300" t="str">
            <v>38 RUE DU SALAGOU</v>
          </cell>
          <cell r="S300">
            <v>34690</v>
          </cell>
          <cell r="T300" t="str">
            <v>FABREGUES</v>
          </cell>
          <cell r="V300">
            <v>686378281</v>
          </cell>
          <cell r="W300" t="str">
            <v>NICOLAS.MAYER@GENERALI.COM</v>
          </cell>
        </row>
        <row r="301">
          <cell r="B301">
            <v>192651</v>
          </cell>
          <cell r="C301">
            <v>20161101</v>
          </cell>
          <cell r="E301" t="str">
            <v>GPA</v>
          </cell>
          <cell r="F301" t="str">
            <v>COMMERCIALE</v>
          </cell>
          <cell r="G301" t="str">
            <v>REGION GRAND EST</v>
          </cell>
          <cell r="H301" t="str">
            <v>OD VAR - BOUCHES DU RHONE</v>
          </cell>
          <cell r="I301">
            <v>200</v>
          </cell>
          <cell r="J301" t="str">
            <v>IMP</v>
          </cell>
          <cell r="K301" t="str">
            <v>Inspecteur Manager Performance</v>
          </cell>
          <cell r="L301">
            <v>104</v>
          </cell>
          <cell r="M301" t="str">
            <v>M.</v>
          </cell>
          <cell r="N301" t="str">
            <v>ALBERT</v>
          </cell>
          <cell r="O301" t="str">
            <v>GUILLAUME</v>
          </cell>
          <cell r="P301" t="str">
            <v>345 BOULEVARD CLAMOUR</v>
          </cell>
          <cell r="S301">
            <v>83000</v>
          </cell>
          <cell r="T301" t="str">
            <v>TOULON</v>
          </cell>
          <cell r="V301">
            <v>750142642</v>
          </cell>
          <cell r="W301" t="str">
            <v>GUILLAUME.ALBERT@GENERALI.COM</v>
          </cell>
        </row>
        <row r="302">
          <cell r="B302">
            <v>192658</v>
          </cell>
          <cell r="C302">
            <v>20071201</v>
          </cell>
          <cell r="E302" t="str">
            <v>GPA</v>
          </cell>
          <cell r="F302" t="str">
            <v>COMMERCIALE</v>
          </cell>
          <cell r="G302" t="str">
            <v>REGION GRAND OUEST</v>
          </cell>
          <cell r="H302" t="str">
            <v>OD FINISTERE - MORBIHAN</v>
          </cell>
          <cell r="I302">
            <v>441</v>
          </cell>
          <cell r="J302" t="str">
            <v>CCTM</v>
          </cell>
          <cell r="K302" t="str">
            <v>Conseiller Commercial Titulaire Moniteur</v>
          </cell>
          <cell r="L302">
            <v>105</v>
          </cell>
          <cell r="M302" t="str">
            <v>M.</v>
          </cell>
          <cell r="N302" t="str">
            <v>LE ROCH</v>
          </cell>
          <cell r="O302" t="str">
            <v>FABIEN</v>
          </cell>
          <cell r="P302" t="str">
            <v>46 RUE DE L'ARGOAT</v>
          </cell>
          <cell r="S302">
            <v>29400</v>
          </cell>
          <cell r="T302" t="str">
            <v>LANDIVISIAU</v>
          </cell>
          <cell r="V302">
            <v>621413153</v>
          </cell>
          <cell r="W302" t="str">
            <v>FABIEN.LEROCH@GENERALI.COM</v>
          </cell>
        </row>
        <row r="303">
          <cell r="B303">
            <v>192661</v>
          </cell>
          <cell r="C303">
            <v>20071201</v>
          </cell>
          <cell r="E303" t="str">
            <v>GPA</v>
          </cell>
          <cell r="F303" t="str">
            <v>COMMERCIALE</v>
          </cell>
          <cell r="G303" t="str">
            <v>SUPPORT COMMERCIAL</v>
          </cell>
          <cell r="I303">
            <v>250</v>
          </cell>
          <cell r="J303" t="str">
            <v>IF</v>
          </cell>
          <cell r="K303" t="str">
            <v>Inspecteur Formateur</v>
          </cell>
          <cell r="L303">
            <v>0</v>
          </cell>
          <cell r="M303" t="str">
            <v>M.</v>
          </cell>
          <cell r="N303" t="str">
            <v>BILLECOCQ</v>
          </cell>
          <cell r="O303" t="str">
            <v>CHRISTOPHE</v>
          </cell>
          <cell r="P303" t="str">
            <v>660 RUE DE VERDEMONT</v>
          </cell>
          <cell r="S303">
            <v>1540</v>
          </cell>
          <cell r="T303" t="str">
            <v>VONNAS</v>
          </cell>
          <cell r="V303">
            <v>619425338</v>
          </cell>
          <cell r="W303" t="str">
            <v>CHRISTOPHE.BILLECOCQ@GENERALI.COM</v>
          </cell>
        </row>
        <row r="304">
          <cell r="B304">
            <v>192666</v>
          </cell>
          <cell r="C304">
            <v>20071201</v>
          </cell>
          <cell r="E304" t="str">
            <v>GPA</v>
          </cell>
          <cell r="F304" t="str">
            <v>COMMERCIALE</v>
          </cell>
          <cell r="G304" t="str">
            <v>REGION GRAND OUEST</v>
          </cell>
          <cell r="H304" t="str">
            <v>OD YVELINES - EURE ET LOIR</v>
          </cell>
          <cell r="I304">
            <v>200</v>
          </cell>
          <cell r="J304" t="str">
            <v>IMP</v>
          </cell>
          <cell r="K304" t="str">
            <v>Inspecteur Manager Performance</v>
          </cell>
          <cell r="L304">
            <v>104</v>
          </cell>
          <cell r="M304" t="str">
            <v>M.</v>
          </cell>
          <cell r="N304" t="str">
            <v>FOSSEY</v>
          </cell>
          <cell r="O304" t="str">
            <v>SEBASTIEN</v>
          </cell>
          <cell r="P304" t="str">
            <v>22 AVENUE DE L ETANG NEUF</v>
          </cell>
          <cell r="S304">
            <v>91460</v>
          </cell>
          <cell r="T304" t="str">
            <v>MARCOUSSIS</v>
          </cell>
          <cell r="V304">
            <v>620763455</v>
          </cell>
          <cell r="W304" t="str">
            <v>SEBASTIEN.FOSSEY@GENERALI.COM</v>
          </cell>
        </row>
        <row r="305">
          <cell r="B305">
            <v>192673</v>
          </cell>
          <cell r="C305">
            <v>20080201</v>
          </cell>
          <cell r="E305" t="str">
            <v>GPA</v>
          </cell>
          <cell r="F305" t="str">
            <v>COMMERCIALE</v>
          </cell>
          <cell r="G305" t="str">
            <v>REGION ILE DE FRANCE NORD EST</v>
          </cell>
          <cell r="H305" t="str">
            <v>OD BAS RHIN - MOSELLE</v>
          </cell>
          <cell r="I305">
            <v>440</v>
          </cell>
          <cell r="J305" t="str">
            <v>CCT</v>
          </cell>
          <cell r="K305" t="str">
            <v>Conseiller Commercial Titulaire</v>
          </cell>
          <cell r="L305">
            <v>105</v>
          </cell>
          <cell r="M305" t="str">
            <v>M.</v>
          </cell>
          <cell r="N305" t="str">
            <v>CARCAT</v>
          </cell>
          <cell r="O305" t="str">
            <v>CHRISTOPHE</v>
          </cell>
          <cell r="P305" t="str">
            <v>26 RUE KAGENECK</v>
          </cell>
          <cell r="S305">
            <v>67000</v>
          </cell>
          <cell r="T305" t="str">
            <v>STRASBOURG</v>
          </cell>
          <cell r="W305" t="str">
            <v>CHRISTOPHE.CARCAT@GENERALI.COM</v>
          </cell>
        </row>
        <row r="306">
          <cell r="B306">
            <v>192699</v>
          </cell>
          <cell r="C306">
            <v>20080201</v>
          </cell>
          <cell r="E306" t="str">
            <v>GPA</v>
          </cell>
          <cell r="F306" t="str">
            <v>COMMERCIALE</v>
          </cell>
          <cell r="G306" t="str">
            <v>REGION GRAND OUEST</v>
          </cell>
          <cell r="H306" t="str">
            <v>OD YVELINES - EURE ET LOIR</v>
          </cell>
          <cell r="I306">
            <v>440</v>
          </cell>
          <cell r="J306" t="str">
            <v>CCT</v>
          </cell>
          <cell r="K306" t="str">
            <v>Conseiller Commercial Titulaire</v>
          </cell>
          <cell r="L306">
            <v>105</v>
          </cell>
          <cell r="M306" t="str">
            <v>M.</v>
          </cell>
          <cell r="N306" t="str">
            <v>HAZARD</v>
          </cell>
          <cell r="O306" t="str">
            <v>THIERRY</v>
          </cell>
          <cell r="P306" t="str">
            <v>21 ALLEE ANDRE LE NOTRE</v>
          </cell>
          <cell r="S306">
            <v>78760</v>
          </cell>
          <cell r="T306" t="str">
            <v>JOUARS PONTCHARTRAIN</v>
          </cell>
          <cell r="V306">
            <v>621672541</v>
          </cell>
          <cell r="W306" t="str">
            <v>THIERRY.HAZARD@GENERALI.COM</v>
          </cell>
        </row>
        <row r="307">
          <cell r="B307">
            <v>192743</v>
          </cell>
          <cell r="C307">
            <v>20080601</v>
          </cell>
          <cell r="E307" t="str">
            <v>GPA</v>
          </cell>
          <cell r="F307" t="str">
            <v>COMMERCIALE</v>
          </cell>
          <cell r="G307" t="str">
            <v>REGION GRAND OUEST</v>
          </cell>
          <cell r="H307" t="str">
            <v>OD ILLE ET VILAINE-COTES D'ARMOR</v>
          </cell>
          <cell r="I307">
            <v>370</v>
          </cell>
          <cell r="J307" t="str">
            <v>CC.E</v>
          </cell>
          <cell r="K307" t="str">
            <v>Conseiller Commercial Expert</v>
          </cell>
          <cell r="L307">
            <v>105</v>
          </cell>
          <cell r="M307" t="str">
            <v>M.</v>
          </cell>
          <cell r="N307" t="str">
            <v>DOUDARD</v>
          </cell>
          <cell r="O307" t="str">
            <v>MICHAEL</v>
          </cell>
          <cell r="P307" t="str">
            <v>5 AVENUE DE LA LIBERATIION</v>
          </cell>
          <cell r="S307">
            <v>35380</v>
          </cell>
          <cell r="T307" t="str">
            <v>PLELAN LE GRAND</v>
          </cell>
          <cell r="V307">
            <v>613556171</v>
          </cell>
          <cell r="W307" t="str">
            <v>MICHAEL.DOUDARD@GENERALI.COM</v>
          </cell>
        </row>
        <row r="308">
          <cell r="B308">
            <v>192744</v>
          </cell>
          <cell r="C308">
            <v>20080601</v>
          </cell>
          <cell r="E308" t="str">
            <v>GPA</v>
          </cell>
          <cell r="F308" t="str">
            <v>COMMERCIALE</v>
          </cell>
          <cell r="G308" t="str">
            <v>REGION GRAND OUEST</v>
          </cell>
          <cell r="H308" t="str">
            <v>OD VAL D'OISE - EURE</v>
          </cell>
          <cell r="I308">
            <v>440</v>
          </cell>
          <cell r="J308" t="str">
            <v>CCT</v>
          </cell>
          <cell r="K308" t="str">
            <v>Conseiller Commercial Titulaire</v>
          </cell>
          <cell r="L308">
            <v>105</v>
          </cell>
          <cell r="M308" t="str">
            <v>M.</v>
          </cell>
          <cell r="N308" t="str">
            <v>JUILLARD</v>
          </cell>
          <cell r="O308" t="str">
            <v>KEWIN</v>
          </cell>
          <cell r="P308" t="str">
            <v>26 RUE DE LA PLAINE</v>
          </cell>
          <cell r="Q308" t="str">
            <v>APT 3</v>
          </cell>
          <cell r="S308">
            <v>27700</v>
          </cell>
          <cell r="T308" t="str">
            <v>BOUAFLES</v>
          </cell>
          <cell r="U308" t="str">
            <v>APT 3</v>
          </cell>
          <cell r="V308">
            <v>617105967</v>
          </cell>
          <cell r="W308" t="str">
            <v>KEWIN.JUILLARD@GENERALI.COM</v>
          </cell>
        </row>
        <row r="309">
          <cell r="B309">
            <v>192792</v>
          </cell>
          <cell r="C309">
            <v>20080501</v>
          </cell>
          <cell r="E309" t="str">
            <v>GPA</v>
          </cell>
          <cell r="F309" t="str">
            <v>COMMERCIALE</v>
          </cell>
          <cell r="G309" t="str">
            <v>REGION GRAND OUEST</v>
          </cell>
          <cell r="H309" t="str">
            <v>OD ILLE ET VILAINE-COTES D'ARMOR</v>
          </cell>
          <cell r="I309">
            <v>386</v>
          </cell>
          <cell r="J309" t="str">
            <v>IE</v>
          </cell>
          <cell r="K309" t="str">
            <v>Inspecteur Expert</v>
          </cell>
          <cell r="L309">
            <v>105</v>
          </cell>
          <cell r="M309" t="str">
            <v>Mme</v>
          </cell>
          <cell r="N309" t="str">
            <v>GIBOIRE</v>
          </cell>
          <cell r="O309" t="str">
            <v>NATHALIE</v>
          </cell>
          <cell r="P309" t="str">
            <v>7 B ROUTE DE LA GUESDONNIERE</v>
          </cell>
          <cell r="S309">
            <v>35470</v>
          </cell>
          <cell r="T309" t="str">
            <v>PLECHATEL</v>
          </cell>
          <cell r="V309">
            <v>613556256</v>
          </cell>
          <cell r="W309" t="str">
            <v>NATHALIE.GIBOIRE@GENERALI.COM</v>
          </cell>
        </row>
        <row r="310">
          <cell r="B310">
            <v>192803</v>
          </cell>
          <cell r="C310">
            <v>20080501</v>
          </cell>
          <cell r="E310" t="str">
            <v>GPA</v>
          </cell>
          <cell r="F310" t="str">
            <v>COMMERCIALE</v>
          </cell>
          <cell r="G310" t="str">
            <v>REGION ILE DE FRANCE NORD EST</v>
          </cell>
          <cell r="H310" t="str">
            <v>OD SOMME - OISE - AISNE</v>
          </cell>
          <cell r="I310">
            <v>200</v>
          </cell>
          <cell r="J310" t="str">
            <v>IMP</v>
          </cell>
          <cell r="K310" t="str">
            <v>Inspecteur Manager Performance</v>
          </cell>
          <cell r="L310">
            <v>104</v>
          </cell>
          <cell r="M310" t="str">
            <v>Mme</v>
          </cell>
          <cell r="N310" t="str">
            <v>MAGRE</v>
          </cell>
          <cell r="O310" t="str">
            <v>CENDRINE</v>
          </cell>
          <cell r="P310" t="str">
            <v>5 ALLEE DU PARC</v>
          </cell>
          <cell r="S310">
            <v>95330</v>
          </cell>
          <cell r="T310" t="str">
            <v>DOMONT</v>
          </cell>
          <cell r="V310">
            <v>603514514</v>
          </cell>
          <cell r="W310" t="str">
            <v>CENDRINE.MAGRE@GENERALI.COM</v>
          </cell>
        </row>
        <row r="311">
          <cell r="B311">
            <v>192829</v>
          </cell>
          <cell r="C311">
            <v>20080601</v>
          </cell>
          <cell r="E311" t="str">
            <v>GPA</v>
          </cell>
          <cell r="F311" t="str">
            <v>COMMERCIALE</v>
          </cell>
          <cell r="G311" t="str">
            <v>REGION GRAND EST</v>
          </cell>
          <cell r="H311" t="str">
            <v>OD ALLIER-SAONE &amp; LOIRE-NIEVRE-COTE D'OR</v>
          </cell>
          <cell r="I311">
            <v>440</v>
          </cell>
          <cell r="J311" t="str">
            <v>CCT</v>
          </cell>
          <cell r="K311" t="str">
            <v>Conseiller Commercial Titulaire</v>
          </cell>
          <cell r="L311">
            <v>105</v>
          </cell>
          <cell r="M311" t="str">
            <v>M.</v>
          </cell>
          <cell r="N311" t="str">
            <v>FORESTIER</v>
          </cell>
          <cell r="O311" t="str">
            <v>ARNAUD</v>
          </cell>
          <cell r="P311" t="str">
            <v>1 RUE DE LA COMBOTTE</v>
          </cell>
          <cell r="S311">
            <v>21200</v>
          </cell>
          <cell r="T311" t="str">
            <v>STE MARIE LA BLANCHE</v>
          </cell>
          <cell r="V311">
            <v>612216109</v>
          </cell>
          <cell r="W311" t="str">
            <v>ARNAUD.FORESTIER2@GENERALI.COM</v>
          </cell>
        </row>
        <row r="312">
          <cell r="B312">
            <v>192837</v>
          </cell>
          <cell r="C312">
            <v>20081001</v>
          </cell>
          <cell r="E312" t="str">
            <v>GPA</v>
          </cell>
          <cell r="F312" t="str">
            <v>COMMERCIALE</v>
          </cell>
          <cell r="G312" t="str">
            <v>REGION GRAND EST</v>
          </cell>
          <cell r="H312" t="str">
            <v>OD BOUCHES DU RHONE</v>
          </cell>
          <cell r="I312">
            <v>440</v>
          </cell>
          <cell r="J312" t="str">
            <v>CCT</v>
          </cell>
          <cell r="K312" t="str">
            <v>Conseiller Commercial Titulaire</v>
          </cell>
          <cell r="L312">
            <v>105</v>
          </cell>
          <cell r="M312" t="str">
            <v>Mme</v>
          </cell>
          <cell r="N312" t="str">
            <v>TIPALDI</v>
          </cell>
          <cell r="O312" t="str">
            <v>CHRISTINE</v>
          </cell>
          <cell r="P312" t="str">
            <v>52 AVENUE DES 3 LUCS</v>
          </cell>
          <cell r="S312">
            <v>13012</v>
          </cell>
          <cell r="T312" t="str">
            <v>MARSEILLE</v>
          </cell>
          <cell r="V312">
            <v>620764401</v>
          </cell>
          <cell r="W312" t="str">
            <v>CHRISTINE.TIPALDI@GENERALI.COM</v>
          </cell>
        </row>
        <row r="313">
          <cell r="B313">
            <v>192888</v>
          </cell>
          <cell r="C313">
            <v>20080901</v>
          </cell>
          <cell r="E313" t="str">
            <v>GPA</v>
          </cell>
          <cell r="F313" t="str">
            <v>COMMERCIALE</v>
          </cell>
          <cell r="G313" t="str">
            <v>REGION GRAND EST</v>
          </cell>
          <cell r="H313" t="str">
            <v>OD ALLIER-SAONE &amp; LOIRE-NIEVRE-COTE D'OR</v>
          </cell>
          <cell r="I313">
            <v>371</v>
          </cell>
          <cell r="J313" t="str">
            <v>CCM.E</v>
          </cell>
          <cell r="K313" t="str">
            <v>Conseiller Commercial Moniteur Expert</v>
          </cell>
          <cell r="L313">
            <v>105</v>
          </cell>
          <cell r="M313" t="str">
            <v>Mme</v>
          </cell>
          <cell r="N313" t="str">
            <v>AGGOUN</v>
          </cell>
          <cell r="O313" t="str">
            <v>BIRSEL</v>
          </cell>
          <cell r="P313" t="str">
            <v>43 LOTISSEMENT GRANDE PIECE</v>
          </cell>
          <cell r="S313">
            <v>71600</v>
          </cell>
          <cell r="T313" t="str">
            <v>ST LEGER LES PARAY</v>
          </cell>
          <cell r="V313">
            <v>603704606</v>
          </cell>
          <cell r="W313" t="str">
            <v>BIRSEL.AGGOUN@GENERALI.COM</v>
          </cell>
        </row>
        <row r="314">
          <cell r="B314">
            <v>192906</v>
          </cell>
          <cell r="C314">
            <v>20080901</v>
          </cell>
          <cell r="E314" t="str">
            <v>GPA</v>
          </cell>
          <cell r="F314" t="str">
            <v>COMMERCIALE</v>
          </cell>
          <cell r="G314" t="str">
            <v>REGION ILE DE FRANCE NORD EST</v>
          </cell>
          <cell r="H314" t="str">
            <v>OD NORD LILLE</v>
          </cell>
          <cell r="I314">
            <v>440</v>
          </cell>
          <cell r="J314" t="str">
            <v>CCT</v>
          </cell>
          <cell r="K314" t="str">
            <v>Conseiller Commercial Titulaire</v>
          </cell>
          <cell r="L314">
            <v>105</v>
          </cell>
          <cell r="M314" t="str">
            <v>M.</v>
          </cell>
          <cell r="N314" t="str">
            <v>LEGRAND</v>
          </cell>
          <cell r="O314" t="str">
            <v>CHRISTOPHE</v>
          </cell>
          <cell r="P314" t="str">
            <v>7 ALLEE DES LABOUREURS</v>
          </cell>
          <cell r="S314">
            <v>59780</v>
          </cell>
          <cell r="T314" t="str">
            <v>WILLEMS</v>
          </cell>
          <cell r="V314">
            <v>763745431</v>
          </cell>
          <cell r="W314" t="str">
            <v>CHRISTOPHE.LEGRAND@GENERALI.COM</v>
          </cell>
        </row>
        <row r="315">
          <cell r="B315">
            <v>192912</v>
          </cell>
          <cell r="C315">
            <v>20080901</v>
          </cell>
          <cell r="E315" t="str">
            <v>GPA</v>
          </cell>
          <cell r="F315" t="str">
            <v>COMMERCIALE</v>
          </cell>
          <cell r="G315" t="str">
            <v>REGION GRAND OUEST</v>
          </cell>
          <cell r="H315" t="str">
            <v>OD LOIRE ATLANTIQUE - VENDEE</v>
          </cell>
          <cell r="I315">
            <v>386</v>
          </cell>
          <cell r="J315" t="str">
            <v>IE</v>
          </cell>
          <cell r="K315" t="str">
            <v>Inspecteur Expert</v>
          </cell>
          <cell r="L315">
            <v>105</v>
          </cell>
          <cell r="M315" t="str">
            <v>M.</v>
          </cell>
          <cell r="N315" t="str">
            <v>FOURNIER</v>
          </cell>
          <cell r="O315" t="str">
            <v>NOANN</v>
          </cell>
          <cell r="P315" t="str">
            <v>85 AVENUE DE BRETAGNE</v>
          </cell>
          <cell r="S315">
            <v>85100</v>
          </cell>
          <cell r="T315" t="str">
            <v>LES SABLES D OLONNE</v>
          </cell>
          <cell r="V315">
            <v>635434714</v>
          </cell>
          <cell r="W315" t="str">
            <v>NOANN.FOURNIER@GENERALI.COM</v>
          </cell>
        </row>
        <row r="316">
          <cell r="B316">
            <v>192931</v>
          </cell>
          <cell r="C316">
            <v>20081101</v>
          </cell>
          <cell r="E316" t="str">
            <v>GPA</v>
          </cell>
          <cell r="F316" t="str">
            <v>COMMERCIALE</v>
          </cell>
          <cell r="G316" t="str">
            <v>REGION GRAND OUEST</v>
          </cell>
          <cell r="H316" t="str">
            <v>OD ILLE ET VILAINE-COTES D'ARMOR</v>
          </cell>
          <cell r="I316">
            <v>370</v>
          </cell>
          <cell r="J316" t="str">
            <v>CC.E</v>
          </cell>
          <cell r="K316" t="str">
            <v>Conseiller Commercial Expert</v>
          </cell>
          <cell r="L316">
            <v>105</v>
          </cell>
          <cell r="M316" t="str">
            <v>M.</v>
          </cell>
          <cell r="N316" t="str">
            <v>GAILLARD</v>
          </cell>
          <cell r="O316" t="str">
            <v>NICOLAS</v>
          </cell>
          <cell r="P316" t="str">
            <v>3 LIEU DIT</v>
          </cell>
          <cell r="S316">
            <v>35540</v>
          </cell>
          <cell r="T316" t="str">
            <v>PLERGUER</v>
          </cell>
          <cell r="V316">
            <v>613556226</v>
          </cell>
          <cell r="W316" t="str">
            <v>NICOLAS.GAILLARD@GENERALI.COM</v>
          </cell>
        </row>
        <row r="317">
          <cell r="B317">
            <v>192943</v>
          </cell>
          <cell r="C317">
            <v>20081001</v>
          </cell>
          <cell r="E317" t="str">
            <v>GPA</v>
          </cell>
          <cell r="F317" t="str">
            <v>COMMERCIALE</v>
          </cell>
          <cell r="G317" t="str">
            <v>REGION GRAND EST</v>
          </cell>
          <cell r="H317" t="str">
            <v>OD VOSGES-HT RHIN-TR BEL-DOUBS-HTE MARNE</v>
          </cell>
          <cell r="I317">
            <v>100</v>
          </cell>
          <cell r="J317" t="str">
            <v>IMD</v>
          </cell>
          <cell r="K317" t="str">
            <v>Inspecteur Manager Developpement</v>
          </cell>
          <cell r="L317">
            <v>103</v>
          </cell>
          <cell r="M317" t="str">
            <v>M.</v>
          </cell>
          <cell r="N317" t="str">
            <v>MEUNIER</v>
          </cell>
          <cell r="O317" t="str">
            <v>STEPHANE</v>
          </cell>
          <cell r="P317" t="str">
            <v>7 RUE GUSTAVE HIRN</v>
          </cell>
          <cell r="Q317" t="str">
            <v>GENERALI BAT B5 RDC DROITE</v>
          </cell>
          <cell r="S317">
            <v>68100</v>
          </cell>
          <cell r="T317" t="str">
            <v>MULHOUSE</v>
          </cell>
          <cell r="U317" t="str">
            <v>GENERALI BAT B5 RDC DROITE</v>
          </cell>
          <cell r="V317">
            <v>603704756</v>
          </cell>
          <cell r="W317" t="str">
            <v>STEPHANE.MEUNIER@GENERALI.COM</v>
          </cell>
        </row>
        <row r="318">
          <cell r="B318">
            <v>192975</v>
          </cell>
          <cell r="C318">
            <v>20081101</v>
          </cell>
          <cell r="E318" t="str">
            <v>GPA</v>
          </cell>
          <cell r="F318" t="str">
            <v>COMMERCIALE</v>
          </cell>
          <cell r="G318" t="str">
            <v>REGION GRAND OUEST</v>
          </cell>
          <cell r="H318" t="str">
            <v>OD MANCHE - CALVADOS - ORNE - MAYENNE</v>
          </cell>
          <cell r="I318">
            <v>386</v>
          </cell>
          <cell r="J318" t="str">
            <v>IE</v>
          </cell>
          <cell r="K318" t="str">
            <v>Inspecteur Expert</v>
          </cell>
          <cell r="L318">
            <v>105</v>
          </cell>
          <cell r="M318" t="str">
            <v>M.</v>
          </cell>
          <cell r="N318" t="str">
            <v>LEROUX</v>
          </cell>
          <cell r="O318" t="str">
            <v>FRANK</v>
          </cell>
          <cell r="P318" t="str">
            <v>5 RUE DES COUTUMES</v>
          </cell>
          <cell r="S318">
            <v>14210</v>
          </cell>
          <cell r="T318" t="str">
            <v>EVRECY</v>
          </cell>
          <cell r="V318">
            <v>661308429</v>
          </cell>
          <cell r="W318" t="str">
            <v>FRANK.LEROUX@GENERALI.COM</v>
          </cell>
        </row>
        <row r="319">
          <cell r="B319">
            <v>193000</v>
          </cell>
          <cell r="C319">
            <v>20081201</v>
          </cell>
          <cell r="E319" t="str">
            <v>GPA</v>
          </cell>
          <cell r="F319" t="str">
            <v>COMMERCIALE</v>
          </cell>
          <cell r="G319" t="str">
            <v>REGION ILE DE FRANCE NORD EST</v>
          </cell>
          <cell r="H319" t="str">
            <v>OD NORD LILLE</v>
          </cell>
          <cell r="I319">
            <v>200</v>
          </cell>
          <cell r="J319" t="str">
            <v>IMP</v>
          </cell>
          <cell r="K319" t="str">
            <v>Inspecteur Manager Performance</v>
          </cell>
          <cell r="L319">
            <v>104</v>
          </cell>
          <cell r="M319" t="str">
            <v>M.</v>
          </cell>
          <cell r="N319" t="str">
            <v>CAPPON</v>
          </cell>
          <cell r="O319" t="str">
            <v>BENJAMIN</v>
          </cell>
          <cell r="P319" t="str">
            <v>465 RUE DU CHENE CRUPEAU</v>
          </cell>
          <cell r="S319">
            <v>59230</v>
          </cell>
          <cell r="T319" t="str">
            <v>ST AMAND LES EAUX</v>
          </cell>
          <cell r="V319">
            <v>603704813</v>
          </cell>
          <cell r="W319" t="str">
            <v>BENJAMIN.CAPPON@GENERALI.COM</v>
          </cell>
        </row>
        <row r="320">
          <cell r="B320">
            <v>193005</v>
          </cell>
          <cell r="C320">
            <v>20081201</v>
          </cell>
          <cell r="E320" t="str">
            <v>GPA</v>
          </cell>
          <cell r="F320" t="str">
            <v>COMMERCIALE</v>
          </cell>
          <cell r="G320" t="str">
            <v>REGION ILE DE FRANCE NORD EST</v>
          </cell>
          <cell r="H320" t="str">
            <v>OD SEINE MARITIME</v>
          </cell>
          <cell r="I320">
            <v>100</v>
          </cell>
          <cell r="J320" t="str">
            <v>IMD</v>
          </cell>
          <cell r="K320" t="str">
            <v>Inspecteur Manager Developpement</v>
          </cell>
          <cell r="L320">
            <v>103</v>
          </cell>
          <cell r="M320" t="str">
            <v>M.</v>
          </cell>
          <cell r="N320" t="str">
            <v>COTE</v>
          </cell>
          <cell r="O320" t="str">
            <v>SEBASTIEN</v>
          </cell>
          <cell r="P320" t="str">
            <v>20 PASSAGE DE LA LUCILINE</v>
          </cell>
          <cell r="Q320" t="str">
            <v>GENERALI BAT B</v>
          </cell>
          <cell r="S320">
            <v>76000</v>
          </cell>
          <cell r="T320" t="str">
            <v>ROUEN</v>
          </cell>
          <cell r="U320" t="str">
            <v>GENERALI BAT B</v>
          </cell>
          <cell r="V320">
            <v>629956268</v>
          </cell>
          <cell r="W320" t="str">
            <v>SEBASTIEN.COTE@GENERALI.COM</v>
          </cell>
        </row>
        <row r="321">
          <cell r="B321">
            <v>193018</v>
          </cell>
          <cell r="C321">
            <v>20090501</v>
          </cell>
          <cell r="E321" t="str">
            <v>GPA</v>
          </cell>
          <cell r="F321" t="str">
            <v>COMMERCIALE</v>
          </cell>
          <cell r="G321" t="str">
            <v>REGION GRAND EST</v>
          </cell>
          <cell r="H321" t="str">
            <v>OD VAR - BOUCHES DU RHONE</v>
          </cell>
          <cell r="I321">
            <v>200</v>
          </cell>
          <cell r="J321" t="str">
            <v>IMP</v>
          </cell>
          <cell r="K321" t="str">
            <v>Inspecteur Manager Performance</v>
          </cell>
          <cell r="L321">
            <v>104</v>
          </cell>
          <cell r="M321" t="str">
            <v>M.</v>
          </cell>
          <cell r="N321" t="str">
            <v>CARRE</v>
          </cell>
          <cell r="O321" t="str">
            <v>NICOLAS</v>
          </cell>
          <cell r="P321" t="str">
            <v>17 IMPASSE DES TERMES</v>
          </cell>
          <cell r="S321">
            <v>6530</v>
          </cell>
          <cell r="T321" t="str">
            <v>PEYMEINADE</v>
          </cell>
          <cell r="V321">
            <v>619265937</v>
          </cell>
          <cell r="W321" t="str">
            <v>NICOLAS.CARRE@GENERALI.COM</v>
          </cell>
        </row>
        <row r="322">
          <cell r="B322">
            <v>193038</v>
          </cell>
          <cell r="C322">
            <v>20090101</v>
          </cell>
          <cell r="E322" t="str">
            <v>GPA</v>
          </cell>
          <cell r="F322" t="str">
            <v>COMMERCIALE</v>
          </cell>
          <cell r="G322" t="str">
            <v>REGION ILE DE FRANCE NORD EST</v>
          </cell>
          <cell r="H322" t="str">
            <v>OD ARDENNES - MARNE - MEUSE - AUBE</v>
          </cell>
          <cell r="I322">
            <v>440</v>
          </cell>
          <cell r="J322" t="str">
            <v>CCT</v>
          </cell>
          <cell r="K322" t="str">
            <v>Conseiller Commercial Titulaire</v>
          </cell>
          <cell r="L322">
            <v>105</v>
          </cell>
          <cell r="M322" t="str">
            <v>M.</v>
          </cell>
          <cell r="N322" t="str">
            <v>PLISSON</v>
          </cell>
          <cell r="O322" t="str">
            <v>CHRISTOPHE</v>
          </cell>
          <cell r="P322" t="str">
            <v>56 RUE LEDRU ROLLIN</v>
          </cell>
          <cell r="S322">
            <v>8000</v>
          </cell>
          <cell r="T322" t="str">
            <v>CHARLEVILLE MEZIERES</v>
          </cell>
          <cell r="V322">
            <v>629956204</v>
          </cell>
          <cell r="W322" t="str">
            <v>CHRISTOPHE.PLISSON@GENERALI.COM</v>
          </cell>
        </row>
        <row r="323">
          <cell r="B323">
            <v>193044</v>
          </cell>
          <cell r="C323">
            <v>20090101</v>
          </cell>
          <cell r="E323" t="str">
            <v>GPA</v>
          </cell>
          <cell r="F323" t="str">
            <v>COMMERCIALE</v>
          </cell>
          <cell r="G323" t="str">
            <v>REGION GRAND OUEST</v>
          </cell>
          <cell r="H323" t="str">
            <v>OD SARTHE - MAINE ET LOIRE</v>
          </cell>
          <cell r="I323">
            <v>371</v>
          </cell>
          <cell r="J323" t="str">
            <v>CCM.E</v>
          </cell>
          <cell r="K323" t="str">
            <v>Conseiller Commercial Moniteur Expert</v>
          </cell>
          <cell r="L323">
            <v>105</v>
          </cell>
          <cell r="M323" t="str">
            <v>Mme</v>
          </cell>
          <cell r="N323" t="str">
            <v>POUPARD</v>
          </cell>
          <cell r="O323" t="str">
            <v>MARIE NOELLE</v>
          </cell>
          <cell r="P323" t="str">
            <v>6 RUE DES ALISIERS</v>
          </cell>
          <cell r="S323">
            <v>72110</v>
          </cell>
          <cell r="T323" t="str">
            <v>BEAUFAY</v>
          </cell>
          <cell r="V323">
            <v>634434995</v>
          </cell>
          <cell r="W323" t="str">
            <v>MARIENOELLE.POUPARD@GENERALI.COM</v>
          </cell>
        </row>
        <row r="324">
          <cell r="B324">
            <v>193053</v>
          </cell>
          <cell r="C324">
            <v>20090101</v>
          </cell>
          <cell r="E324" t="str">
            <v>GPA</v>
          </cell>
          <cell r="F324" t="str">
            <v>COMMERCIALE</v>
          </cell>
          <cell r="G324" t="str">
            <v>REGION GRAND EST</v>
          </cell>
          <cell r="H324" t="str">
            <v>OD AVEYRON-HERAULT-AUDE-PYRENEES ORIENT.</v>
          </cell>
          <cell r="I324">
            <v>441</v>
          </cell>
          <cell r="J324" t="str">
            <v>CCTM</v>
          </cell>
          <cell r="K324" t="str">
            <v>Conseiller Commercial Titulaire Moniteur</v>
          </cell>
          <cell r="L324">
            <v>105</v>
          </cell>
          <cell r="M324" t="str">
            <v>Mme</v>
          </cell>
          <cell r="N324" t="str">
            <v>BOUSQUET</v>
          </cell>
          <cell r="O324" t="str">
            <v>NATHALIE</v>
          </cell>
          <cell r="P324" t="str">
            <v>14 RUE DE LA SERP</v>
          </cell>
          <cell r="S324">
            <v>34770</v>
          </cell>
          <cell r="T324" t="str">
            <v>GIGEAN</v>
          </cell>
          <cell r="V324">
            <v>625424697</v>
          </cell>
          <cell r="W324" t="str">
            <v>NATHALIE.BOUSQUET@GENERALI.COM</v>
          </cell>
        </row>
        <row r="325">
          <cell r="B325">
            <v>193057</v>
          </cell>
          <cell r="C325">
            <v>20090101</v>
          </cell>
          <cell r="E325" t="str">
            <v>GPA</v>
          </cell>
          <cell r="F325" t="str">
            <v>COMMERCIALE</v>
          </cell>
          <cell r="G325" t="str">
            <v>POLE PILOTAGE DU RESEAU COMMERCIAL</v>
          </cell>
          <cell r="H325" t="str">
            <v>CELLULE SENIORS</v>
          </cell>
          <cell r="I325">
            <v>448</v>
          </cell>
          <cell r="J325" t="str">
            <v>CRC</v>
          </cell>
          <cell r="K325" t="str">
            <v>Chargé de Relations Commerciales</v>
          </cell>
          <cell r="L325">
            <v>0</v>
          </cell>
          <cell r="M325" t="str">
            <v>M.</v>
          </cell>
          <cell r="N325" t="str">
            <v>LUER</v>
          </cell>
          <cell r="O325" t="str">
            <v>FREDERIC</v>
          </cell>
          <cell r="P325" t="str">
            <v>56 AVE GUY DE MAUPASSANT</v>
          </cell>
          <cell r="S325">
            <v>6130</v>
          </cell>
          <cell r="T325" t="str">
            <v>GRASSE</v>
          </cell>
          <cell r="V325">
            <v>761291237</v>
          </cell>
          <cell r="W325" t="str">
            <v>FREDERIC.LUER@GENERALI.COM</v>
          </cell>
        </row>
        <row r="326">
          <cell r="B326">
            <v>193078</v>
          </cell>
          <cell r="C326">
            <v>20090201</v>
          </cell>
          <cell r="E326" t="str">
            <v>GPA</v>
          </cell>
          <cell r="F326" t="str">
            <v>COMMERCIALE</v>
          </cell>
          <cell r="G326" t="str">
            <v>REGION ILE DE FRANCE NORD EST</v>
          </cell>
          <cell r="H326" t="str">
            <v>OD SEINE MARITIME</v>
          </cell>
          <cell r="I326">
            <v>440</v>
          </cell>
          <cell r="J326" t="str">
            <v>CCT</v>
          </cell>
          <cell r="K326" t="str">
            <v>Conseiller Commercial Titulaire</v>
          </cell>
          <cell r="L326">
            <v>105</v>
          </cell>
          <cell r="M326" t="str">
            <v>M.</v>
          </cell>
          <cell r="N326" t="str">
            <v>CHAUVIN</v>
          </cell>
          <cell r="O326" t="str">
            <v>GUILLAUME</v>
          </cell>
          <cell r="P326" t="str">
            <v>3 RUE DU CAMP DOLENT</v>
          </cell>
          <cell r="S326">
            <v>27370</v>
          </cell>
          <cell r="T326" t="str">
            <v>LE THUIT DE L OISON</v>
          </cell>
          <cell r="W326" t="str">
            <v>GUILLAUME.CHAUVIN@GENERALI.COM</v>
          </cell>
        </row>
        <row r="327">
          <cell r="B327">
            <v>193087</v>
          </cell>
          <cell r="C327">
            <v>20090201</v>
          </cell>
          <cell r="E327" t="str">
            <v>GPA</v>
          </cell>
          <cell r="F327" t="str">
            <v>COMMERCIALE</v>
          </cell>
          <cell r="G327" t="str">
            <v>REGION GRAND EST</v>
          </cell>
          <cell r="H327" t="str">
            <v>OD PUY DE DOME - LOIRE - HAUTE LOIRE</v>
          </cell>
          <cell r="I327">
            <v>100</v>
          </cell>
          <cell r="J327" t="str">
            <v>IMD</v>
          </cell>
          <cell r="K327" t="str">
            <v>Inspecteur Manager Developpement</v>
          </cell>
          <cell r="L327">
            <v>103</v>
          </cell>
          <cell r="M327" t="str">
            <v>M.</v>
          </cell>
          <cell r="N327" t="str">
            <v>LEVEQUE</v>
          </cell>
          <cell r="O327" t="str">
            <v>NICOLAS</v>
          </cell>
          <cell r="P327" t="str">
            <v>32 RUE DE SARLIEVE</v>
          </cell>
          <cell r="Q327" t="str">
            <v>GENERALI CENTRE D'AFFAIRE ZENITH</v>
          </cell>
          <cell r="S327">
            <v>63800</v>
          </cell>
          <cell r="T327" t="str">
            <v>COURNON D'AUVERGNE</v>
          </cell>
          <cell r="U327" t="str">
            <v>GENERALI CENTRE D'AFFAIRE ZENITH</v>
          </cell>
          <cell r="V327">
            <v>618968996</v>
          </cell>
          <cell r="W327" t="str">
            <v>NICOLAS.LEVEQUE@GENERALI.COM</v>
          </cell>
        </row>
        <row r="328">
          <cell r="B328">
            <v>193106</v>
          </cell>
          <cell r="C328">
            <v>20090301</v>
          </cell>
          <cell r="E328" t="str">
            <v>GPA</v>
          </cell>
          <cell r="F328" t="str">
            <v>COMMERCIALE</v>
          </cell>
          <cell r="G328" t="str">
            <v>REGION GRAND EST</v>
          </cell>
          <cell r="H328" t="str">
            <v>OD PUY DE DOME - LOIRE - HAUTE LOIRE</v>
          </cell>
          <cell r="I328">
            <v>371</v>
          </cell>
          <cell r="J328" t="str">
            <v>CCM.E</v>
          </cell>
          <cell r="K328" t="str">
            <v>Conseiller Commercial Moniteur Expert</v>
          </cell>
          <cell r="L328">
            <v>105</v>
          </cell>
          <cell r="M328" t="str">
            <v>M.</v>
          </cell>
          <cell r="N328" t="str">
            <v>RUIZ</v>
          </cell>
          <cell r="O328" t="str">
            <v>EMILIEN</v>
          </cell>
          <cell r="P328" t="str">
            <v>53 RUE DU PILAT</v>
          </cell>
          <cell r="Q328" t="str">
            <v>LIEU DIT AVERNAY</v>
          </cell>
          <cell r="S328">
            <v>42170</v>
          </cell>
          <cell r="T328" t="str">
            <v>ST JUST ST RAMBERT</v>
          </cell>
          <cell r="U328" t="str">
            <v>LIEU DIT AVERNAY</v>
          </cell>
          <cell r="V328">
            <v>634434826</v>
          </cell>
          <cell r="W328" t="str">
            <v>EMILIEN.RUIZ@GENERALI.COM</v>
          </cell>
        </row>
        <row r="329">
          <cell r="B329">
            <v>193111</v>
          </cell>
          <cell r="C329">
            <v>20090301</v>
          </cell>
          <cell r="E329" t="str">
            <v>GPA</v>
          </cell>
          <cell r="F329" t="str">
            <v>COMMERCIALE</v>
          </cell>
          <cell r="G329" t="str">
            <v>REGION GRAND OUEST</v>
          </cell>
          <cell r="H329" t="str">
            <v>OD LOIRE ATLANTIQUE - VENDEE</v>
          </cell>
          <cell r="I329">
            <v>440</v>
          </cell>
          <cell r="J329" t="str">
            <v>CCT</v>
          </cell>
          <cell r="K329" t="str">
            <v>Conseiller Commercial Titulaire</v>
          </cell>
          <cell r="L329">
            <v>105</v>
          </cell>
          <cell r="M329" t="str">
            <v>M.</v>
          </cell>
          <cell r="N329" t="str">
            <v>LEFEUVRE</v>
          </cell>
          <cell r="O329" t="str">
            <v>GUENOLE</v>
          </cell>
          <cell r="P329" t="str">
            <v>12 AVENUE DE LA DUCHESSE ANNE</v>
          </cell>
          <cell r="S329">
            <v>44250</v>
          </cell>
          <cell r="T329" t="str">
            <v>ST BREVIN LES PINS</v>
          </cell>
          <cell r="V329">
            <v>635434833</v>
          </cell>
          <cell r="W329" t="str">
            <v>GUENOLE.LEFEUVRE@GENERALI.COM</v>
          </cell>
        </row>
        <row r="330">
          <cell r="B330">
            <v>193112</v>
          </cell>
          <cell r="C330">
            <v>20090301</v>
          </cell>
          <cell r="E330" t="str">
            <v>GPA</v>
          </cell>
          <cell r="F330" t="str">
            <v>COMMERCIALE</v>
          </cell>
          <cell r="G330" t="str">
            <v>POLE PILOTAGE DU RESEAU COMMERCIAL</v>
          </cell>
          <cell r="H330" t="str">
            <v>CELLULE SENIORS</v>
          </cell>
          <cell r="I330">
            <v>448</v>
          </cell>
          <cell r="J330" t="str">
            <v>CRC</v>
          </cell>
          <cell r="K330" t="str">
            <v>Chargé de Relations Commerciales</v>
          </cell>
          <cell r="L330">
            <v>0</v>
          </cell>
          <cell r="M330" t="str">
            <v>M.</v>
          </cell>
          <cell r="N330" t="str">
            <v>BICHET</v>
          </cell>
          <cell r="O330" t="str">
            <v>THIERRY</v>
          </cell>
          <cell r="P330" t="str">
            <v>LA PRISE FRESNEL</v>
          </cell>
          <cell r="S330">
            <v>35160</v>
          </cell>
          <cell r="T330" t="str">
            <v>MONTFORT SUR MEU</v>
          </cell>
          <cell r="V330">
            <v>613556144</v>
          </cell>
          <cell r="W330" t="str">
            <v>THIERRY.BICHET@GENERALI.COM</v>
          </cell>
        </row>
        <row r="331">
          <cell r="B331">
            <v>193129</v>
          </cell>
          <cell r="C331">
            <v>20090301</v>
          </cell>
          <cell r="E331" t="str">
            <v>GPA</v>
          </cell>
          <cell r="F331" t="str">
            <v>COMMERCIALE</v>
          </cell>
          <cell r="G331" t="str">
            <v>REGION ILE DE FRANCE NORD EST</v>
          </cell>
          <cell r="H331" t="str">
            <v>OD BAS RHIN - MOSELLE</v>
          </cell>
          <cell r="I331">
            <v>386</v>
          </cell>
          <cell r="J331" t="str">
            <v>IE</v>
          </cell>
          <cell r="K331" t="str">
            <v>Inspecteur Expert</v>
          </cell>
          <cell r="L331">
            <v>105</v>
          </cell>
          <cell r="M331" t="str">
            <v>M.</v>
          </cell>
          <cell r="N331" t="str">
            <v>BREZIN</v>
          </cell>
          <cell r="O331" t="str">
            <v>DANIEL</v>
          </cell>
          <cell r="P331" t="str">
            <v>7 RUE VICTOR HUGO</v>
          </cell>
          <cell r="S331">
            <v>67204</v>
          </cell>
          <cell r="T331" t="str">
            <v>ACHENHEIM</v>
          </cell>
          <cell r="V331">
            <v>619425385</v>
          </cell>
          <cell r="W331" t="str">
            <v>DANIEL.BREZIN@GENERALI.COM</v>
          </cell>
        </row>
        <row r="332">
          <cell r="B332">
            <v>193146</v>
          </cell>
          <cell r="C332">
            <v>20090401</v>
          </cell>
          <cell r="E332" t="str">
            <v>GPA</v>
          </cell>
          <cell r="F332" t="str">
            <v>COMMERCIALE</v>
          </cell>
          <cell r="G332" t="str">
            <v>REGION GRAND EST</v>
          </cell>
          <cell r="H332" t="str">
            <v>OD VAR - BOUCHES DU RHONE</v>
          </cell>
          <cell r="I332">
            <v>386</v>
          </cell>
          <cell r="J332" t="str">
            <v>IE</v>
          </cell>
          <cell r="K332" t="str">
            <v>Inspecteur Expert</v>
          </cell>
          <cell r="L332">
            <v>105</v>
          </cell>
          <cell r="M332" t="str">
            <v>M.</v>
          </cell>
          <cell r="N332" t="str">
            <v>SERRANO</v>
          </cell>
          <cell r="O332" t="str">
            <v>ERIC</v>
          </cell>
          <cell r="P332" t="str">
            <v>6 AVE DE LA TRINITE</v>
          </cell>
          <cell r="S332">
            <v>13600</v>
          </cell>
          <cell r="T332" t="str">
            <v>LA CIOTAT</v>
          </cell>
          <cell r="V332">
            <v>603954947</v>
          </cell>
          <cell r="W332" t="str">
            <v>ERIC.SERRANO@GENERALI.COM</v>
          </cell>
        </row>
        <row r="333">
          <cell r="B333">
            <v>193201</v>
          </cell>
          <cell r="C333">
            <v>20090901</v>
          </cell>
          <cell r="E333" t="str">
            <v>GPA</v>
          </cell>
          <cell r="F333" t="str">
            <v>COMMERCIALE</v>
          </cell>
          <cell r="G333" t="str">
            <v>REGION GRAND OUEST</v>
          </cell>
          <cell r="H333" t="str">
            <v>OD YVELINES - EURE ET LOIR</v>
          </cell>
          <cell r="I333">
            <v>200</v>
          </cell>
          <cell r="J333" t="str">
            <v>IMP</v>
          </cell>
          <cell r="K333" t="str">
            <v>Inspecteur Manager Performance</v>
          </cell>
          <cell r="L333">
            <v>104</v>
          </cell>
          <cell r="M333" t="str">
            <v>M.</v>
          </cell>
          <cell r="N333" t="str">
            <v>KUHN</v>
          </cell>
          <cell r="O333" t="str">
            <v>STEPHANE</v>
          </cell>
          <cell r="P333" t="str">
            <v>5 ALLEE COUDRAIE</v>
          </cell>
          <cell r="S333">
            <v>78480</v>
          </cell>
          <cell r="T333" t="str">
            <v>VERNEUIL SUR SEINE</v>
          </cell>
          <cell r="V333">
            <v>620763588</v>
          </cell>
          <cell r="W333" t="str">
            <v>STEPHANE.KUHN@GENERALI.COM</v>
          </cell>
        </row>
        <row r="334">
          <cell r="B334">
            <v>193254</v>
          </cell>
          <cell r="C334">
            <v>20090601</v>
          </cell>
          <cell r="E334" t="str">
            <v>GPA</v>
          </cell>
          <cell r="F334" t="str">
            <v>COMMERCIALE</v>
          </cell>
          <cell r="G334" t="str">
            <v>REGION ILE DE FRANCE NORD EST</v>
          </cell>
          <cell r="H334" t="str">
            <v>OD GRAND PARIS 75-92-93-94</v>
          </cell>
          <cell r="I334">
            <v>100</v>
          </cell>
          <cell r="J334" t="str">
            <v>IMD</v>
          </cell>
          <cell r="K334" t="str">
            <v>Inspecteur Manager Developpement</v>
          </cell>
          <cell r="L334">
            <v>103</v>
          </cell>
          <cell r="M334" t="str">
            <v>M.</v>
          </cell>
          <cell r="N334" t="str">
            <v>BOURE</v>
          </cell>
          <cell r="O334" t="str">
            <v>DAVID</v>
          </cell>
          <cell r="P334" t="str">
            <v>11 - 17 AVENUE FRANCOIS MITTERAND</v>
          </cell>
          <cell r="Q334" t="str">
            <v>IMMEUBLE WILO RSG</v>
          </cell>
          <cell r="S334">
            <v>93200</v>
          </cell>
          <cell r="T334" t="str">
            <v>SAINT DENIS</v>
          </cell>
          <cell r="U334" t="str">
            <v>IMMEUBLE WILO RSG</v>
          </cell>
          <cell r="V334">
            <v>760447758</v>
          </cell>
          <cell r="W334" t="str">
            <v>DAVID.BOURE@GENERALI.COM</v>
          </cell>
        </row>
        <row r="335">
          <cell r="B335">
            <v>193296</v>
          </cell>
          <cell r="C335">
            <v>20100101</v>
          </cell>
          <cell r="E335" t="str">
            <v>GPA</v>
          </cell>
          <cell r="F335" t="str">
            <v>COMMERCIALE</v>
          </cell>
          <cell r="G335" t="str">
            <v>REGION GRAND OUEST</v>
          </cell>
          <cell r="H335" t="str">
            <v>OD CHARENTES-VIENNES-DEUX SEVRES</v>
          </cell>
          <cell r="I335">
            <v>386</v>
          </cell>
          <cell r="J335" t="str">
            <v>IE</v>
          </cell>
          <cell r="K335" t="str">
            <v>Inspecteur Expert</v>
          </cell>
          <cell r="L335">
            <v>105</v>
          </cell>
          <cell r="M335" t="str">
            <v>M.</v>
          </cell>
          <cell r="N335" t="str">
            <v>ROMO</v>
          </cell>
          <cell r="O335" t="str">
            <v>DAVID</v>
          </cell>
          <cell r="P335" t="str">
            <v>5 IMPASSE DES CYTISES</v>
          </cell>
          <cell r="S335">
            <v>17200</v>
          </cell>
          <cell r="T335" t="str">
            <v>ROYAN</v>
          </cell>
          <cell r="V335">
            <v>603954708</v>
          </cell>
          <cell r="W335" t="str">
            <v>DAVID.ROMO@GENERALI.COM</v>
          </cell>
        </row>
        <row r="336">
          <cell r="B336">
            <v>193306</v>
          </cell>
          <cell r="C336">
            <v>20090901</v>
          </cell>
          <cell r="E336" t="str">
            <v>GPA</v>
          </cell>
          <cell r="F336" t="str">
            <v>COMMERCIALE</v>
          </cell>
          <cell r="G336" t="str">
            <v>REGION ILE DE FRANCE NORD EST</v>
          </cell>
          <cell r="H336" t="str">
            <v>OD GRAND PARIS 75-92-93-94</v>
          </cell>
          <cell r="I336">
            <v>391</v>
          </cell>
          <cell r="J336" t="str">
            <v>CCEIM</v>
          </cell>
          <cell r="K336" t="str">
            <v>Conseiller Commercial Echelon Interm. Moniteu</v>
          </cell>
          <cell r="L336">
            <v>105</v>
          </cell>
          <cell r="M336" t="str">
            <v>Mme</v>
          </cell>
          <cell r="N336" t="str">
            <v>SABAN</v>
          </cell>
          <cell r="O336" t="str">
            <v>NURAN</v>
          </cell>
          <cell r="P336" t="str">
            <v>3 IMPASSE DES CHAMPS</v>
          </cell>
          <cell r="S336">
            <v>95170</v>
          </cell>
          <cell r="T336" t="str">
            <v>DEUIL LA BARRE</v>
          </cell>
          <cell r="V336">
            <v>620994343</v>
          </cell>
          <cell r="W336" t="str">
            <v>NURAN.SABAN@GENERALI.COM</v>
          </cell>
        </row>
        <row r="337">
          <cell r="B337">
            <v>193307</v>
          </cell>
          <cell r="C337">
            <v>20090901</v>
          </cell>
          <cell r="E337" t="str">
            <v>GPA</v>
          </cell>
          <cell r="F337" t="str">
            <v>COMMERCIALE</v>
          </cell>
          <cell r="G337" t="str">
            <v>REGION ILE DE FRANCE NORD EST</v>
          </cell>
          <cell r="H337" t="str">
            <v>OD SEINE MARITIME</v>
          </cell>
          <cell r="I337">
            <v>440</v>
          </cell>
          <cell r="J337" t="str">
            <v>CCT</v>
          </cell>
          <cell r="K337" t="str">
            <v>Conseiller Commercial Titulaire</v>
          </cell>
          <cell r="L337">
            <v>105</v>
          </cell>
          <cell r="M337" t="str">
            <v>M.</v>
          </cell>
          <cell r="N337" t="str">
            <v>BEUZIT</v>
          </cell>
          <cell r="O337" t="str">
            <v>LUDOVIC</v>
          </cell>
          <cell r="P337" t="str">
            <v>215 COTE DE LA SURFERIE</v>
          </cell>
          <cell r="S337">
            <v>76210</v>
          </cell>
          <cell r="T337" t="str">
            <v>ST EUSTACHE LA FORET</v>
          </cell>
          <cell r="V337">
            <v>629956252</v>
          </cell>
          <cell r="W337" t="str">
            <v>LUDOVIC.BEUZIT@GENERALI.COM</v>
          </cell>
        </row>
        <row r="338">
          <cell r="B338">
            <v>193324</v>
          </cell>
          <cell r="C338">
            <v>20090901</v>
          </cell>
          <cell r="E338" t="str">
            <v>GPA</v>
          </cell>
          <cell r="F338" t="str">
            <v>COMMERCIALE</v>
          </cell>
          <cell r="G338" t="str">
            <v>REGION GRAND EST</v>
          </cell>
          <cell r="H338" t="str">
            <v>OD VAUCLUSE - DROME - ARDECHE - GARD</v>
          </cell>
          <cell r="I338">
            <v>440</v>
          </cell>
          <cell r="J338" t="str">
            <v>CCT</v>
          </cell>
          <cell r="K338" t="str">
            <v>Conseiller Commercial Titulaire</v>
          </cell>
          <cell r="L338">
            <v>105</v>
          </cell>
          <cell r="M338" t="str">
            <v>M.</v>
          </cell>
          <cell r="N338" t="str">
            <v>GREGOIRE</v>
          </cell>
          <cell r="O338" t="str">
            <v>REMI</v>
          </cell>
          <cell r="P338" t="str">
            <v>10 RUE VELOUTERIE</v>
          </cell>
          <cell r="S338">
            <v>84000</v>
          </cell>
          <cell r="T338" t="str">
            <v>AVIGNON</v>
          </cell>
          <cell r="V338">
            <v>614364330</v>
          </cell>
          <cell r="W338" t="str">
            <v>REMI.GREGOIRE@GENERALI.COM</v>
          </cell>
        </row>
        <row r="339">
          <cell r="B339">
            <v>193326</v>
          </cell>
          <cell r="C339">
            <v>20090901</v>
          </cell>
          <cell r="E339" t="str">
            <v>GPA</v>
          </cell>
          <cell r="F339" t="str">
            <v>COMMERCIALE</v>
          </cell>
          <cell r="G339" t="str">
            <v>REGION GRAND EST</v>
          </cell>
          <cell r="H339" t="str">
            <v>OD AVEYRON-HERAULT-AUDE-PYRENEES ORIENT.</v>
          </cell>
          <cell r="I339">
            <v>440</v>
          </cell>
          <cell r="J339" t="str">
            <v>CCT</v>
          </cell>
          <cell r="K339" t="str">
            <v>Conseiller Commercial Titulaire</v>
          </cell>
          <cell r="L339">
            <v>105</v>
          </cell>
          <cell r="M339" t="str">
            <v>M.</v>
          </cell>
          <cell r="N339" t="str">
            <v>GADAT</v>
          </cell>
          <cell r="O339" t="str">
            <v>XAVIER</v>
          </cell>
          <cell r="P339" t="str">
            <v>11 RUE DES TROUBADOURS</v>
          </cell>
          <cell r="S339">
            <v>66350</v>
          </cell>
          <cell r="T339" t="str">
            <v>TOULOUGES</v>
          </cell>
          <cell r="V339">
            <v>625424756</v>
          </cell>
          <cell r="W339" t="str">
            <v>XAVIER.GADAT@GENERALI.COM</v>
          </cell>
        </row>
        <row r="340">
          <cell r="B340">
            <v>193388</v>
          </cell>
          <cell r="C340">
            <v>20091101</v>
          </cell>
          <cell r="E340" t="str">
            <v>GPA</v>
          </cell>
          <cell r="F340" t="str">
            <v>COMMERCIALE</v>
          </cell>
          <cell r="G340" t="str">
            <v>REGION GRAND EST</v>
          </cell>
          <cell r="H340" t="str">
            <v>OD HAUTE SAVOIE AIN JURA AIX LES BAINS</v>
          </cell>
          <cell r="I340">
            <v>440</v>
          </cell>
          <cell r="J340" t="str">
            <v>CCT</v>
          </cell>
          <cell r="K340" t="str">
            <v>Conseiller Commercial Titulaire</v>
          </cell>
          <cell r="L340">
            <v>105</v>
          </cell>
          <cell r="M340" t="str">
            <v>Mme</v>
          </cell>
          <cell r="N340" t="str">
            <v>RAMBAUD</v>
          </cell>
          <cell r="O340" t="str">
            <v>ISABELLE</v>
          </cell>
          <cell r="P340" t="str">
            <v>375 RUE DES CHARDONNERETS</v>
          </cell>
          <cell r="S340">
            <v>1300</v>
          </cell>
          <cell r="T340" t="str">
            <v>BELLEY</v>
          </cell>
          <cell r="V340">
            <v>603704788</v>
          </cell>
          <cell r="W340" t="str">
            <v>ISABELLE.RAMBAUD@GENERALI.COM</v>
          </cell>
        </row>
        <row r="341">
          <cell r="B341">
            <v>193419</v>
          </cell>
          <cell r="C341">
            <v>20091201</v>
          </cell>
          <cell r="E341" t="str">
            <v>GPA</v>
          </cell>
          <cell r="F341" t="str">
            <v>COMMERCIALE</v>
          </cell>
          <cell r="G341" t="str">
            <v>REGION GRAND EST</v>
          </cell>
          <cell r="H341" t="str">
            <v>OD HAUTE SAVOIE AIN JURA AIX LES BAINS</v>
          </cell>
          <cell r="I341">
            <v>440</v>
          </cell>
          <cell r="J341" t="str">
            <v>CCT</v>
          </cell>
          <cell r="K341" t="str">
            <v>Conseiller Commercial Titulaire</v>
          </cell>
          <cell r="L341">
            <v>105</v>
          </cell>
          <cell r="M341" t="str">
            <v>M.</v>
          </cell>
          <cell r="N341" t="str">
            <v>CIONCO</v>
          </cell>
          <cell r="O341" t="str">
            <v>JULIEN</v>
          </cell>
          <cell r="P341" t="str">
            <v>13 RUE DE LA BRETENIERE</v>
          </cell>
          <cell r="S341">
            <v>39100</v>
          </cell>
          <cell r="T341" t="str">
            <v>AUTHUME</v>
          </cell>
          <cell r="V341">
            <v>603704637</v>
          </cell>
          <cell r="W341" t="str">
            <v>JULIEN.CIONCO@GENERALI.COM</v>
          </cell>
        </row>
        <row r="342">
          <cell r="B342">
            <v>193426</v>
          </cell>
          <cell r="C342">
            <v>20091201</v>
          </cell>
          <cell r="D342">
            <v>20240115</v>
          </cell>
          <cell r="E342" t="str">
            <v>GPA</v>
          </cell>
          <cell r="G342" t="str">
            <v>REGION GRAND OUEST</v>
          </cell>
          <cell r="H342" t="str">
            <v>OD LOT-TARN-TARN ET GARONNE-HTE GARONNE</v>
          </cell>
          <cell r="I342">
            <v>100</v>
          </cell>
          <cell r="J342" t="str">
            <v>IMD</v>
          </cell>
          <cell r="K342" t="str">
            <v>Inspecteur Manager Developpement</v>
          </cell>
          <cell r="L342">
            <v>103</v>
          </cell>
          <cell r="M342" t="str">
            <v>M.</v>
          </cell>
          <cell r="N342" t="str">
            <v>FARGUES</v>
          </cell>
          <cell r="O342" t="str">
            <v>JULIEN</v>
          </cell>
          <cell r="P342" t="str">
            <v>9 RUE MICHEL LABROUSSE</v>
          </cell>
          <cell r="Q342" t="str">
            <v>GENERALI PARK AVENUE BERRYL 2</v>
          </cell>
          <cell r="S342">
            <v>31100</v>
          </cell>
          <cell r="T342" t="str">
            <v>TOULOUSE</v>
          </cell>
          <cell r="U342" t="str">
            <v>GENERALI PARK AVENUE BERRYL 2</v>
          </cell>
          <cell r="V342">
            <v>760448331</v>
          </cell>
          <cell r="W342" t="str">
            <v>JULIEN.FARGUES@GENERALI.COM</v>
          </cell>
        </row>
        <row r="343">
          <cell r="B343">
            <v>193430</v>
          </cell>
          <cell r="C343">
            <v>20091201</v>
          </cell>
          <cell r="E343" t="str">
            <v>GPA</v>
          </cell>
          <cell r="F343" t="str">
            <v>COMMERCIALE</v>
          </cell>
          <cell r="G343" t="str">
            <v>REGION GRAND EST</v>
          </cell>
          <cell r="H343" t="str">
            <v>OD ISERE ALBERTVILLE</v>
          </cell>
          <cell r="I343">
            <v>440</v>
          </cell>
          <cell r="J343" t="str">
            <v>CCT</v>
          </cell>
          <cell r="K343" t="str">
            <v>Conseiller Commercial Titulaire</v>
          </cell>
          <cell r="L343">
            <v>105</v>
          </cell>
          <cell r="M343" t="str">
            <v>M.</v>
          </cell>
          <cell r="N343" t="str">
            <v>DEVAL</v>
          </cell>
          <cell r="O343" t="str">
            <v>MARC</v>
          </cell>
          <cell r="P343" t="str">
            <v>195 CHEMIN DES POMMIERS</v>
          </cell>
          <cell r="S343">
            <v>73400</v>
          </cell>
          <cell r="T343" t="str">
            <v>UGINE</v>
          </cell>
          <cell r="V343">
            <v>634416270</v>
          </cell>
          <cell r="W343" t="str">
            <v>MARC.DEVAL@GENERALI.COM</v>
          </cell>
        </row>
        <row r="344">
          <cell r="B344">
            <v>193446</v>
          </cell>
          <cell r="C344">
            <v>20100101</v>
          </cell>
          <cell r="E344" t="str">
            <v>GPA</v>
          </cell>
          <cell r="F344" t="str">
            <v>COMMERCIALE</v>
          </cell>
          <cell r="G344" t="str">
            <v>REGION GRAND OUEST</v>
          </cell>
          <cell r="H344" t="str">
            <v>OD ILLE ET VILAINE-COTES D'ARMOR</v>
          </cell>
          <cell r="I344">
            <v>440</v>
          </cell>
          <cell r="J344" t="str">
            <v>CCT</v>
          </cell>
          <cell r="K344" t="str">
            <v>Conseiller Commercial Titulaire</v>
          </cell>
          <cell r="L344">
            <v>105</v>
          </cell>
          <cell r="M344" t="str">
            <v>M.</v>
          </cell>
          <cell r="N344" t="str">
            <v>CARDONA GIL</v>
          </cell>
          <cell r="O344" t="str">
            <v>THIERRY</v>
          </cell>
          <cell r="P344" t="str">
            <v>5 RUE JEAN 23</v>
          </cell>
          <cell r="S344">
            <v>35400</v>
          </cell>
          <cell r="T344" t="str">
            <v>ST MALO</v>
          </cell>
          <cell r="W344" t="str">
            <v>THIERRY.CARDONAGIL@GENERALI.COM</v>
          </cell>
        </row>
        <row r="345">
          <cell r="B345">
            <v>193450</v>
          </cell>
          <cell r="C345">
            <v>20100101</v>
          </cell>
          <cell r="E345" t="str">
            <v>GPA</v>
          </cell>
          <cell r="F345" t="str">
            <v>COMMERCIALE</v>
          </cell>
          <cell r="G345" t="str">
            <v>REGION GRAND EST</v>
          </cell>
          <cell r="H345" t="str">
            <v>OD AVEYRON-HERAULT-AUDE-PYRENEES ORIENT.</v>
          </cell>
          <cell r="I345">
            <v>386</v>
          </cell>
          <cell r="J345" t="str">
            <v>IE</v>
          </cell>
          <cell r="K345" t="str">
            <v>Inspecteur Expert</v>
          </cell>
          <cell r="L345">
            <v>105</v>
          </cell>
          <cell r="M345" t="str">
            <v>Mme</v>
          </cell>
          <cell r="N345" t="str">
            <v>THOURAULT</v>
          </cell>
          <cell r="O345" t="str">
            <v>SANDRINE</v>
          </cell>
          <cell r="P345" t="str">
            <v>715 RUE DE LA CAVE COOPERATIVE</v>
          </cell>
          <cell r="S345">
            <v>11590</v>
          </cell>
          <cell r="T345" t="str">
            <v>SALLELES D AUDE</v>
          </cell>
          <cell r="V345">
            <v>643363838</v>
          </cell>
          <cell r="W345" t="str">
            <v>SANDRINE.THOURAULT@GENERALI.COM</v>
          </cell>
        </row>
        <row r="346">
          <cell r="B346">
            <v>193452</v>
          </cell>
          <cell r="C346">
            <v>20100101</v>
          </cell>
          <cell r="E346" t="str">
            <v>GPA</v>
          </cell>
          <cell r="F346" t="str">
            <v>COMMERCIALE</v>
          </cell>
          <cell r="G346" t="str">
            <v>REGION GRAND EST</v>
          </cell>
          <cell r="H346" t="str">
            <v>OD VOSGES-HT RHIN-TR BEL-DOUBS-HTE MARNE</v>
          </cell>
          <cell r="I346">
            <v>200</v>
          </cell>
          <cell r="J346" t="str">
            <v>IMP</v>
          </cell>
          <cell r="K346" t="str">
            <v>Inspecteur Manager Performance</v>
          </cell>
          <cell r="L346">
            <v>104</v>
          </cell>
          <cell r="M346" t="str">
            <v>M.</v>
          </cell>
          <cell r="N346" t="str">
            <v>RODET</v>
          </cell>
          <cell r="O346" t="str">
            <v>ACHILLE</v>
          </cell>
          <cell r="P346" t="str">
            <v>2 RUE DU MARECHAL LECLERC</v>
          </cell>
          <cell r="S346">
            <v>68630</v>
          </cell>
          <cell r="T346" t="str">
            <v>BENNWIHR MITTELWIHR</v>
          </cell>
          <cell r="V346">
            <v>624390487</v>
          </cell>
          <cell r="W346" t="str">
            <v>ACHILLE.RODET@GENERALI.COM</v>
          </cell>
        </row>
        <row r="347">
          <cell r="B347">
            <v>193495</v>
          </cell>
          <cell r="C347">
            <v>20100301</v>
          </cell>
          <cell r="E347" t="str">
            <v>GPA</v>
          </cell>
          <cell r="F347" t="str">
            <v>COMMERCIALE</v>
          </cell>
          <cell r="G347" t="str">
            <v>REGION GRAND OUEST</v>
          </cell>
          <cell r="H347" t="str">
            <v>OD VAL D'OISE - EURE</v>
          </cell>
          <cell r="I347">
            <v>440</v>
          </cell>
          <cell r="J347" t="str">
            <v>CCT</v>
          </cell>
          <cell r="K347" t="str">
            <v>Conseiller Commercial Titulaire</v>
          </cell>
          <cell r="L347">
            <v>105</v>
          </cell>
          <cell r="M347" t="str">
            <v>Mme</v>
          </cell>
          <cell r="N347" t="str">
            <v>VERDU</v>
          </cell>
          <cell r="O347" t="str">
            <v>SEVERINE</v>
          </cell>
          <cell r="P347" t="str">
            <v>18 RUE JEAN BAPTISTE CLEMENT</v>
          </cell>
          <cell r="S347">
            <v>77280</v>
          </cell>
          <cell r="T347" t="str">
            <v>OTHIS</v>
          </cell>
          <cell r="V347">
            <v>603704499</v>
          </cell>
          <cell r="W347" t="str">
            <v>SEVERINE.VERDU@GENERALI.COM</v>
          </cell>
        </row>
        <row r="348">
          <cell r="B348">
            <v>193526</v>
          </cell>
          <cell r="C348">
            <v>20100401</v>
          </cell>
          <cell r="E348" t="str">
            <v>GPA</v>
          </cell>
          <cell r="F348" t="str">
            <v>COMMERCIALE</v>
          </cell>
          <cell r="G348" t="str">
            <v>REGION GRAND OUEST</v>
          </cell>
          <cell r="H348" t="str">
            <v>OD ILLE ET VILAINE-COTES D'ARMOR</v>
          </cell>
          <cell r="I348">
            <v>386</v>
          </cell>
          <cell r="J348" t="str">
            <v>IE</v>
          </cell>
          <cell r="K348" t="str">
            <v>Inspecteur Expert</v>
          </cell>
          <cell r="L348">
            <v>105</v>
          </cell>
          <cell r="M348" t="str">
            <v>M.</v>
          </cell>
          <cell r="N348" t="str">
            <v>AUGER</v>
          </cell>
          <cell r="O348" t="str">
            <v>CHRISTOPHE</v>
          </cell>
          <cell r="P348" t="str">
            <v>1 RUE DES CHAMPS DU BOURG</v>
          </cell>
          <cell r="S348">
            <v>56490</v>
          </cell>
          <cell r="T348" t="str">
            <v>EVRIGUET</v>
          </cell>
          <cell r="V348">
            <v>617102521</v>
          </cell>
          <cell r="W348" t="str">
            <v>CHRISTOPHE.AUGER@GENERALI.COM</v>
          </cell>
        </row>
        <row r="349">
          <cell r="B349">
            <v>193536</v>
          </cell>
          <cell r="C349">
            <v>20100401</v>
          </cell>
          <cell r="E349" t="str">
            <v>GPA</v>
          </cell>
          <cell r="F349" t="str">
            <v>COMMERCIALE</v>
          </cell>
          <cell r="G349" t="str">
            <v>REGION ILE DE FRANCE NORD EST</v>
          </cell>
          <cell r="H349" t="str">
            <v>OD ESSONNE - LOIRET</v>
          </cell>
          <cell r="I349">
            <v>440</v>
          </cell>
          <cell r="J349" t="str">
            <v>CCT</v>
          </cell>
          <cell r="K349" t="str">
            <v>Conseiller Commercial Titulaire</v>
          </cell>
          <cell r="L349">
            <v>105</v>
          </cell>
          <cell r="M349" t="str">
            <v>Mme</v>
          </cell>
          <cell r="N349" t="str">
            <v>NADREAU</v>
          </cell>
          <cell r="O349" t="str">
            <v>STEPHANIE</v>
          </cell>
          <cell r="P349" t="str">
            <v>35 RUE DU GENERAL DE GAULLE</v>
          </cell>
          <cell r="S349">
            <v>91610</v>
          </cell>
          <cell r="T349" t="str">
            <v>BALLANCOURT SUR ESSONNE</v>
          </cell>
          <cell r="V349">
            <v>613098630</v>
          </cell>
          <cell r="W349" t="str">
            <v>STEPHANIE.NADREAU@GENERALI.COM</v>
          </cell>
        </row>
        <row r="350">
          <cell r="B350">
            <v>193568</v>
          </cell>
          <cell r="C350">
            <v>20100501</v>
          </cell>
          <cell r="E350" t="str">
            <v>GPA</v>
          </cell>
          <cell r="F350" t="str">
            <v>COMMERCIALE</v>
          </cell>
          <cell r="G350" t="str">
            <v>REGION ILE DE FRANCE NORD EST</v>
          </cell>
          <cell r="H350" t="str">
            <v>OD NORD ARTOIS</v>
          </cell>
          <cell r="I350">
            <v>391</v>
          </cell>
          <cell r="J350" t="str">
            <v>CCEIM</v>
          </cell>
          <cell r="K350" t="str">
            <v>Conseiller Commercial Echelon Interm. Moniteu</v>
          </cell>
          <cell r="L350">
            <v>105</v>
          </cell>
          <cell r="M350" t="str">
            <v>M.</v>
          </cell>
          <cell r="N350" t="str">
            <v>HEQUET</v>
          </cell>
          <cell r="O350" t="str">
            <v>DAVID</v>
          </cell>
          <cell r="P350" t="str">
            <v>5 RUE DU FAUBOURG</v>
          </cell>
          <cell r="S350">
            <v>62156</v>
          </cell>
          <cell r="T350" t="str">
            <v>BOIRY NOTRE DAME</v>
          </cell>
          <cell r="V350">
            <v>635435154</v>
          </cell>
          <cell r="W350" t="str">
            <v>DAVID.HEQUET@GENERALI.COM</v>
          </cell>
        </row>
        <row r="351">
          <cell r="B351">
            <v>193601</v>
          </cell>
          <cell r="C351">
            <v>20100601</v>
          </cell>
          <cell r="E351" t="str">
            <v>GPA</v>
          </cell>
          <cell r="F351" t="str">
            <v>COMMERCIALE</v>
          </cell>
          <cell r="G351" t="str">
            <v>REGION ILE DE FRANCE NORD EST</v>
          </cell>
          <cell r="H351" t="str">
            <v>OD SEINE ET MARNE - YONNE</v>
          </cell>
          <cell r="I351">
            <v>100</v>
          </cell>
          <cell r="J351" t="str">
            <v>IMD</v>
          </cell>
          <cell r="K351" t="str">
            <v>Inspecteur Manager Developpement</v>
          </cell>
          <cell r="L351">
            <v>103</v>
          </cell>
          <cell r="M351" t="str">
            <v>M.</v>
          </cell>
          <cell r="N351" t="str">
            <v>MORTIER</v>
          </cell>
          <cell r="O351" t="str">
            <v>PIERRICK</v>
          </cell>
          <cell r="P351" t="str">
            <v>1 RUE DE BERLIN ZAC DE MONTEVRAIN</v>
          </cell>
          <cell r="Q351" t="str">
            <v>GENERALI VAL D'EUROPE</v>
          </cell>
          <cell r="S351">
            <v>77144</v>
          </cell>
          <cell r="T351" t="str">
            <v>MONTEVRAIN</v>
          </cell>
          <cell r="U351" t="str">
            <v>GENERALI VAL D'EUROPE</v>
          </cell>
          <cell r="V351">
            <v>616703642</v>
          </cell>
          <cell r="W351" t="str">
            <v>PIERRICK.MORTIER@GENERALI.COM</v>
          </cell>
        </row>
        <row r="352">
          <cell r="B352">
            <v>193602</v>
          </cell>
          <cell r="C352">
            <v>20100601</v>
          </cell>
          <cell r="E352" t="str">
            <v>GPA</v>
          </cell>
          <cell r="F352" t="str">
            <v>COMMERCIALE</v>
          </cell>
          <cell r="G352" t="str">
            <v>REGION GRAND EST</v>
          </cell>
          <cell r="H352" t="str">
            <v>OD HAUTE SAVOIE AIN JURA AIX LES BAINS</v>
          </cell>
          <cell r="I352">
            <v>440</v>
          </cell>
          <cell r="J352" t="str">
            <v>CCT</v>
          </cell>
          <cell r="K352" t="str">
            <v>Conseiller Commercial Titulaire</v>
          </cell>
          <cell r="L352">
            <v>105</v>
          </cell>
          <cell r="M352" t="str">
            <v>Mme</v>
          </cell>
          <cell r="N352" t="str">
            <v>VIEIRA RODRIGUES</v>
          </cell>
          <cell r="O352" t="str">
            <v>MILENE</v>
          </cell>
          <cell r="P352" t="str">
            <v>5 LE PAVILLON</v>
          </cell>
          <cell r="Q352" t="str">
            <v>MOLINGES</v>
          </cell>
          <cell r="S352">
            <v>39360</v>
          </cell>
          <cell r="T352" t="str">
            <v>CHASSAL</v>
          </cell>
          <cell r="U352" t="str">
            <v>MOLINGES</v>
          </cell>
          <cell r="V352">
            <v>603704799</v>
          </cell>
          <cell r="W352" t="str">
            <v>MILENE.VIEIRARODRIGUES@GENERALI.COM</v>
          </cell>
        </row>
        <row r="353">
          <cell r="B353">
            <v>193607</v>
          </cell>
          <cell r="C353">
            <v>20100601</v>
          </cell>
          <cell r="E353" t="str">
            <v>GPA</v>
          </cell>
          <cell r="F353" t="str">
            <v>COMMERCIALE</v>
          </cell>
          <cell r="G353" t="str">
            <v>REGION ILE DE FRANCE NORD EST</v>
          </cell>
          <cell r="H353" t="str">
            <v>OD SOMME - OISE - AISNE</v>
          </cell>
          <cell r="I353">
            <v>200</v>
          </cell>
          <cell r="J353" t="str">
            <v>IMP</v>
          </cell>
          <cell r="K353" t="str">
            <v>Inspecteur Manager Performance</v>
          </cell>
          <cell r="L353">
            <v>104</v>
          </cell>
          <cell r="M353" t="str">
            <v>M.</v>
          </cell>
          <cell r="N353" t="str">
            <v>ZAPPARATA</v>
          </cell>
          <cell r="O353" t="str">
            <v>ANTHONY</v>
          </cell>
          <cell r="P353" t="str">
            <v>1 C RUE EMILE MALEZIEUX</v>
          </cell>
          <cell r="S353">
            <v>2100</v>
          </cell>
          <cell r="T353" t="str">
            <v>GRICOURT</v>
          </cell>
          <cell r="V353">
            <v>617105800</v>
          </cell>
          <cell r="W353" t="str">
            <v>ANTHONY.ZAPPARATA@GENERALI.COM</v>
          </cell>
        </row>
        <row r="354">
          <cell r="B354">
            <v>193608</v>
          </cell>
          <cell r="C354">
            <v>20100601</v>
          </cell>
          <cell r="E354" t="str">
            <v>GPA</v>
          </cell>
          <cell r="F354" t="str">
            <v>COMMERCIALE</v>
          </cell>
          <cell r="G354" t="str">
            <v>REGION GRAND OUEST</v>
          </cell>
          <cell r="H354" t="str">
            <v>OD LANDES-PYRENEES-GERS-HTE GARONNE SUD</v>
          </cell>
          <cell r="I354">
            <v>386</v>
          </cell>
          <cell r="J354" t="str">
            <v>IE</v>
          </cell>
          <cell r="K354" t="str">
            <v>Inspecteur Expert</v>
          </cell>
          <cell r="L354">
            <v>105</v>
          </cell>
          <cell r="M354" t="str">
            <v>Mme</v>
          </cell>
          <cell r="N354" t="str">
            <v>BRUN</v>
          </cell>
          <cell r="O354" t="str">
            <v>GAELLE</v>
          </cell>
          <cell r="P354" t="str">
            <v>10 CHEMIN DES ARNIS</v>
          </cell>
          <cell r="Q354" t="str">
            <v>BAT B APPT 8</v>
          </cell>
          <cell r="S354">
            <v>31130</v>
          </cell>
          <cell r="T354" t="str">
            <v>BALMA</v>
          </cell>
          <cell r="U354" t="str">
            <v>BAT B APPT 8</v>
          </cell>
          <cell r="V354">
            <v>681543487</v>
          </cell>
          <cell r="W354" t="str">
            <v>GAELLE.BRUN@GENERALI.COM</v>
          </cell>
        </row>
        <row r="355">
          <cell r="B355">
            <v>193629</v>
          </cell>
          <cell r="C355">
            <v>20100601</v>
          </cell>
          <cell r="E355" t="str">
            <v>GPA</v>
          </cell>
          <cell r="F355" t="str">
            <v>COMMERCIALE</v>
          </cell>
          <cell r="G355" t="str">
            <v>REGION ILE DE FRANCE NORD EST</v>
          </cell>
          <cell r="H355" t="str">
            <v>OD NORD LILLE</v>
          </cell>
          <cell r="I355">
            <v>390</v>
          </cell>
          <cell r="J355" t="str">
            <v>CCEI</v>
          </cell>
          <cell r="K355" t="str">
            <v>Conseiller Commercial Echelon Intermédiaire</v>
          </cell>
          <cell r="L355">
            <v>105</v>
          </cell>
          <cell r="M355" t="str">
            <v>M.</v>
          </cell>
          <cell r="N355" t="str">
            <v>HUBRECHT</v>
          </cell>
          <cell r="O355" t="str">
            <v>ARNAUD</v>
          </cell>
          <cell r="P355" t="str">
            <v>46 BIS R DES MARTYRS RESISTAN</v>
          </cell>
          <cell r="S355">
            <v>59520</v>
          </cell>
          <cell r="T355" t="str">
            <v>MARQUETTE LEZ LILLE</v>
          </cell>
          <cell r="V355">
            <v>610612753</v>
          </cell>
          <cell r="W355" t="str">
            <v>ARNAUD.HUBRECHT@GENERALI.COM</v>
          </cell>
        </row>
        <row r="356">
          <cell r="B356">
            <v>193654</v>
          </cell>
          <cell r="C356">
            <v>20100801</v>
          </cell>
          <cell r="E356" t="str">
            <v>GPA</v>
          </cell>
          <cell r="F356" t="str">
            <v>COMMERCIALE</v>
          </cell>
          <cell r="G356" t="str">
            <v>REGION GRAND EST</v>
          </cell>
          <cell r="H356" t="str">
            <v>OD AVEYRON-HERAULT-AUDE-PYRENEES ORIENT.</v>
          </cell>
          <cell r="I356">
            <v>370</v>
          </cell>
          <cell r="J356" t="str">
            <v>CC.E</v>
          </cell>
          <cell r="K356" t="str">
            <v>Conseiller Commercial Expert</v>
          </cell>
          <cell r="L356">
            <v>105</v>
          </cell>
          <cell r="M356" t="str">
            <v>Mme</v>
          </cell>
          <cell r="N356" t="str">
            <v>MURZEREAU</v>
          </cell>
          <cell r="O356" t="str">
            <v>ANNICK</v>
          </cell>
          <cell r="P356" t="str">
            <v>13 ALLEE DE LA CHAZELIERE</v>
          </cell>
          <cell r="S356">
            <v>42700</v>
          </cell>
          <cell r="T356" t="str">
            <v>FIRMINY</v>
          </cell>
          <cell r="V356">
            <v>625424994</v>
          </cell>
          <cell r="W356" t="str">
            <v>ANNICK.MURZEREAU@GENERALI.COM</v>
          </cell>
        </row>
        <row r="357">
          <cell r="B357">
            <v>193688</v>
          </cell>
          <cell r="C357">
            <v>20100901</v>
          </cell>
          <cell r="E357" t="str">
            <v>GPA</v>
          </cell>
          <cell r="F357" t="str">
            <v>COMMERCIALE</v>
          </cell>
          <cell r="G357" t="str">
            <v>REGION GRAND EST</v>
          </cell>
          <cell r="H357" t="str">
            <v>OD ALPES MARITIMES</v>
          </cell>
          <cell r="I357">
            <v>370</v>
          </cell>
          <cell r="J357" t="str">
            <v>CC.E</v>
          </cell>
          <cell r="K357" t="str">
            <v>Conseiller Commercial Expert</v>
          </cell>
          <cell r="L357">
            <v>105</v>
          </cell>
          <cell r="M357" t="str">
            <v>Mme</v>
          </cell>
          <cell r="N357" t="str">
            <v>ELBAZ</v>
          </cell>
          <cell r="O357" t="str">
            <v>VANESSA</v>
          </cell>
          <cell r="P357" t="str">
            <v>707 ALLEE DES AULNES</v>
          </cell>
          <cell r="Q357" t="str">
            <v>LES ESTERETS DU LAC</v>
          </cell>
          <cell r="S357">
            <v>83440</v>
          </cell>
          <cell r="T357" t="str">
            <v>MONTAUROUX</v>
          </cell>
          <cell r="U357" t="str">
            <v>LES ESTERETS DU LAC</v>
          </cell>
          <cell r="V357">
            <v>626176819</v>
          </cell>
          <cell r="W357" t="str">
            <v>VANESSA.ELBAZ@GENERALI.COM</v>
          </cell>
        </row>
        <row r="358">
          <cell r="B358">
            <v>193689</v>
          </cell>
          <cell r="C358">
            <v>20100901</v>
          </cell>
          <cell r="E358" t="str">
            <v>GPA</v>
          </cell>
          <cell r="F358" t="str">
            <v>COMMERCIALE</v>
          </cell>
          <cell r="G358" t="str">
            <v>POLE PILOTAGE DU RESEAU COMMERCIAL</v>
          </cell>
          <cell r="H358" t="str">
            <v>CELLULE SENIORS</v>
          </cell>
          <cell r="I358">
            <v>448</v>
          </cell>
          <cell r="J358" t="str">
            <v>CRC</v>
          </cell>
          <cell r="K358" t="str">
            <v>Chargé de Relations Commerciales</v>
          </cell>
          <cell r="L358">
            <v>0</v>
          </cell>
          <cell r="M358" t="str">
            <v>M.</v>
          </cell>
          <cell r="N358" t="str">
            <v>LABRO</v>
          </cell>
          <cell r="O358" t="str">
            <v>ALAIN</v>
          </cell>
          <cell r="P358" t="str">
            <v>37 TER AVENUE JACQUES TROUILLET</v>
          </cell>
          <cell r="S358">
            <v>13160</v>
          </cell>
          <cell r="T358" t="str">
            <v>CHATEAURENARD</v>
          </cell>
          <cell r="V358">
            <v>764413769</v>
          </cell>
          <cell r="W358" t="str">
            <v>ALAIN.LABRO@GENERALI.COM</v>
          </cell>
        </row>
        <row r="359">
          <cell r="B359">
            <v>193690</v>
          </cell>
          <cell r="C359">
            <v>20100901</v>
          </cell>
          <cell r="E359" t="str">
            <v>GPA</v>
          </cell>
          <cell r="F359" t="str">
            <v>COMMERCIALE</v>
          </cell>
          <cell r="G359" t="str">
            <v>REGION ILE DE FRANCE NORD EST</v>
          </cell>
          <cell r="H359" t="str">
            <v>OD NORD ARTOIS</v>
          </cell>
          <cell r="I359">
            <v>371</v>
          </cell>
          <cell r="J359" t="str">
            <v>CCM.E</v>
          </cell>
          <cell r="K359" t="str">
            <v>Conseiller Commercial Moniteur Expert</v>
          </cell>
          <cell r="L359">
            <v>105</v>
          </cell>
          <cell r="M359" t="str">
            <v>Mme</v>
          </cell>
          <cell r="N359" t="str">
            <v>MANTEL</v>
          </cell>
          <cell r="O359" t="str">
            <v>AUDREY</v>
          </cell>
          <cell r="P359" t="str">
            <v>16 RUE DE PERNES</v>
          </cell>
          <cell r="S359">
            <v>62550</v>
          </cell>
          <cell r="T359" t="str">
            <v>MAREST</v>
          </cell>
          <cell r="V359">
            <v>635435246</v>
          </cell>
          <cell r="W359" t="str">
            <v>AUDREY.MANTEL@GENERALI.COM</v>
          </cell>
        </row>
        <row r="360">
          <cell r="B360">
            <v>193692</v>
          </cell>
          <cell r="C360">
            <v>20100901</v>
          </cell>
          <cell r="E360" t="str">
            <v>GPA</v>
          </cell>
          <cell r="F360" t="str">
            <v>COMMERCIALE</v>
          </cell>
          <cell r="G360" t="str">
            <v>REGION ILE DE FRANCE NORD EST</v>
          </cell>
          <cell r="H360" t="str">
            <v>OD SOMME - OISE - AISNE</v>
          </cell>
          <cell r="I360">
            <v>391</v>
          </cell>
          <cell r="J360" t="str">
            <v>CCEIM</v>
          </cell>
          <cell r="K360" t="str">
            <v>Conseiller Commercial Echelon Interm. Moniteu</v>
          </cell>
          <cell r="L360">
            <v>105</v>
          </cell>
          <cell r="M360" t="str">
            <v>Mme</v>
          </cell>
          <cell r="N360" t="str">
            <v>DELHOMMELLE</v>
          </cell>
          <cell r="O360" t="str">
            <v>CAROLINE</v>
          </cell>
          <cell r="P360" t="str">
            <v>130 RUE DU SOUVENIR</v>
          </cell>
          <cell r="S360">
            <v>80150</v>
          </cell>
          <cell r="T360" t="str">
            <v>FOREST L ABBAYE</v>
          </cell>
          <cell r="V360">
            <v>671018694</v>
          </cell>
          <cell r="W360" t="str">
            <v>CAROLINE.DELHOMMELLE@GENERALI.COM</v>
          </cell>
        </row>
        <row r="361">
          <cell r="B361">
            <v>193693</v>
          </cell>
          <cell r="C361">
            <v>20100901</v>
          </cell>
          <cell r="E361" t="str">
            <v>GPA</v>
          </cell>
          <cell r="F361" t="str">
            <v>COMMERCIALE</v>
          </cell>
          <cell r="G361" t="str">
            <v>REGION GRAND OUEST</v>
          </cell>
          <cell r="H361" t="str">
            <v>OD ILLE ET VILAINE-COTES D'ARMOR</v>
          </cell>
          <cell r="I361">
            <v>200</v>
          </cell>
          <cell r="J361" t="str">
            <v>IMP</v>
          </cell>
          <cell r="K361" t="str">
            <v>Inspecteur Manager Performance</v>
          </cell>
          <cell r="L361">
            <v>104</v>
          </cell>
          <cell r="M361" t="str">
            <v>M.</v>
          </cell>
          <cell r="N361" t="str">
            <v>BOUTTEMAND</v>
          </cell>
          <cell r="O361" t="str">
            <v>SEBASTIEN</v>
          </cell>
          <cell r="P361" t="str">
            <v>9 LA VILLE ES DENIS</v>
          </cell>
          <cell r="S361">
            <v>22130</v>
          </cell>
          <cell r="T361" t="str">
            <v>CORSEUL</v>
          </cell>
          <cell r="V361">
            <v>629956254</v>
          </cell>
          <cell r="W361" t="str">
            <v>SEBASTIEN.BOUTTEMAND@GENERALI.COM</v>
          </cell>
        </row>
        <row r="362">
          <cell r="B362">
            <v>193699</v>
          </cell>
          <cell r="C362">
            <v>20100901</v>
          </cell>
          <cell r="E362" t="str">
            <v>GPA</v>
          </cell>
          <cell r="F362" t="str">
            <v>COMMERCIALE</v>
          </cell>
          <cell r="G362" t="str">
            <v>REGION ILE DE FRANCE NORD EST</v>
          </cell>
          <cell r="H362" t="str">
            <v>OD GRAND PARIS 75-92-93-94</v>
          </cell>
          <cell r="I362">
            <v>440</v>
          </cell>
          <cell r="J362" t="str">
            <v>CCT</v>
          </cell>
          <cell r="K362" t="str">
            <v>Conseiller Commercial Titulaire</v>
          </cell>
          <cell r="L362">
            <v>105</v>
          </cell>
          <cell r="M362" t="str">
            <v>M.</v>
          </cell>
          <cell r="N362" t="str">
            <v>NEVO</v>
          </cell>
          <cell r="O362" t="str">
            <v>LUDOVIC</v>
          </cell>
          <cell r="P362" t="str">
            <v>220 BOULEVARD DE L EUROPE</v>
          </cell>
          <cell r="S362">
            <v>93370</v>
          </cell>
          <cell r="T362" t="str">
            <v>MONTFERMEIL</v>
          </cell>
          <cell r="W362" t="str">
            <v>LUDOVIC.NEVO@GENERALI.COM</v>
          </cell>
        </row>
        <row r="363">
          <cell r="B363">
            <v>193703</v>
          </cell>
          <cell r="C363">
            <v>20100901</v>
          </cell>
          <cell r="E363" t="str">
            <v>GPA</v>
          </cell>
          <cell r="F363" t="str">
            <v>COMMERCIALE</v>
          </cell>
          <cell r="G363" t="str">
            <v>REGION GRAND OUEST</v>
          </cell>
          <cell r="H363" t="str">
            <v>OD GIRONDE - DORDOGNE</v>
          </cell>
          <cell r="I363">
            <v>443</v>
          </cell>
          <cell r="J363" t="str">
            <v>CCT.S</v>
          </cell>
          <cell r="K363" t="str">
            <v>Conseiller Commercial Titulaire Sénior</v>
          </cell>
          <cell r="L363">
            <v>105</v>
          </cell>
          <cell r="M363" t="str">
            <v>Mme</v>
          </cell>
          <cell r="N363" t="str">
            <v>MICHELENA</v>
          </cell>
          <cell r="O363" t="str">
            <v>ISABELLE</v>
          </cell>
          <cell r="P363" t="str">
            <v>4 IMPASSE DE L ASPIDIE</v>
          </cell>
          <cell r="S363">
            <v>33121</v>
          </cell>
          <cell r="T363" t="str">
            <v>CARCANS</v>
          </cell>
          <cell r="V363">
            <v>620763716</v>
          </cell>
          <cell r="W363" t="str">
            <v>ISABELLE.MICHELENA@GENERALI.COM</v>
          </cell>
        </row>
        <row r="364">
          <cell r="B364">
            <v>193726</v>
          </cell>
          <cell r="C364">
            <v>20101001</v>
          </cell>
          <cell r="E364" t="str">
            <v>GPA</v>
          </cell>
          <cell r="F364" t="str">
            <v>COMMERCIALE</v>
          </cell>
          <cell r="G364" t="str">
            <v>REGION GRAND OUEST</v>
          </cell>
          <cell r="H364" t="str">
            <v>OD ILLE ET VILAINE-COTES D'ARMOR</v>
          </cell>
          <cell r="I364">
            <v>386</v>
          </cell>
          <cell r="J364" t="str">
            <v>IE</v>
          </cell>
          <cell r="K364" t="str">
            <v>Inspecteur Expert</v>
          </cell>
          <cell r="L364">
            <v>105</v>
          </cell>
          <cell r="M364" t="str">
            <v>Mme</v>
          </cell>
          <cell r="N364" t="str">
            <v>DUSSART</v>
          </cell>
          <cell r="O364" t="str">
            <v>JUSTINE</v>
          </cell>
          <cell r="P364" t="str">
            <v>7 RUE DE BELGIQUE</v>
          </cell>
          <cell r="S364">
            <v>35200</v>
          </cell>
          <cell r="T364" t="str">
            <v>RENNES</v>
          </cell>
          <cell r="V364">
            <v>613556207</v>
          </cell>
          <cell r="W364" t="str">
            <v>JUSTINE.DUSSART@GENERALI.COM</v>
          </cell>
        </row>
        <row r="365">
          <cell r="B365">
            <v>193729</v>
          </cell>
          <cell r="C365">
            <v>20101001</v>
          </cell>
          <cell r="E365" t="str">
            <v>GPA</v>
          </cell>
          <cell r="F365" t="str">
            <v>COMMERCIALE</v>
          </cell>
          <cell r="G365" t="str">
            <v>POLE PILOTAGE DU RESEAU COMMERCIAL</v>
          </cell>
          <cell r="H365" t="str">
            <v>CELLULE SENIORS</v>
          </cell>
          <cell r="I365">
            <v>448</v>
          </cell>
          <cell r="J365" t="str">
            <v>CRC</v>
          </cell>
          <cell r="K365" t="str">
            <v>Chargé de Relations Commerciales</v>
          </cell>
          <cell r="L365">
            <v>0</v>
          </cell>
          <cell r="M365" t="str">
            <v>M.</v>
          </cell>
          <cell r="N365" t="str">
            <v>ROUSSEL</v>
          </cell>
          <cell r="O365" t="str">
            <v>ANTONY</v>
          </cell>
          <cell r="P365" t="str">
            <v>2 C RUE DE L EGLISE</v>
          </cell>
          <cell r="S365">
            <v>76220</v>
          </cell>
          <cell r="T365" t="str">
            <v>BOSC HYONS</v>
          </cell>
          <cell r="W365" t="str">
            <v>ANTONY.ROUSSEL@GENERALI.COM</v>
          </cell>
        </row>
        <row r="366">
          <cell r="B366">
            <v>193733</v>
          </cell>
          <cell r="C366">
            <v>20110201</v>
          </cell>
          <cell r="E366" t="str">
            <v>GPA</v>
          </cell>
          <cell r="F366" t="str">
            <v>COMMERCIALE</v>
          </cell>
          <cell r="G366" t="str">
            <v>REGION ILE DE FRANCE NORD EST</v>
          </cell>
          <cell r="H366" t="str">
            <v>OD NORD ARTOIS</v>
          </cell>
          <cell r="I366">
            <v>370</v>
          </cell>
          <cell r="J366" t="str">
            <v>CC.E</v>
          </cell>
          <cell r="K366" t="str">
            <v>Conseiller Commercial Expert</v>
          </cell>
          <cell r="L366">
            <v>105</v>
          </cell>
          <cell r="M366" t="str">
            <v>M.</v>
          </cell>
          <cell r="N366" t="str">
            <v>HENNERON</v>
          </cell>
          <cell r="O366" t="str">
            <v>CHRISTOPHE</v>
          </cell>
          <cell r="P366" t="str">
            <v>102 A RUE DU VERT DEBOUT</v>
          </cell>
          <cell r="S366">
            <v>59194</v>
          </cell>
          <cell r="T366" t="str">
            <v>RACHES</v>
          </cell>
          <cell r="V366">
            <v>603514339</v>
          </cell>
          <cell r="W366" t="str">
            <v>CHRISTOPHE.HENNERON@GENERALI.COM</v>
          </cell>
        </row>
        <row r="367">
          <cell r="B367">
            <v>193748</v>
          </cell>
          <cell r="C367">
            <v>20101101</v>
          </cell>
          <cell r="E367" t="str">
            <v>GPA</v>
          </cell>
          <cell r="F367" t="str">
            <v>COMMERCIALE</v>
          </cell>
          <cell r="G367" t="str">
            <v>REGION GRAND OUEST</v>
          </cell>
          <cell r="H367" t="str">
            <v>OD LOIRE ATLANTIQUE - VENDEE</v>
          </cell>
          <cell r="I367">
            <v>440</v>
          </cell>
          <cell r="J367" t="str">
            <v>CCT</v>
          </cell>
          <cell r="K367" t="str">
            <v>Conseiller Commercial Titulaire</v>
          </cell>
          <cell r="L367">
            <v>105</v>
          </cell>
          <cell r="M367" t="str">
            <v>M.</v>
          </cell>
          <cell r="N367" t="str">
            <v>JOALLAND</v>
          </cell>
          <cell r="O367" t="str">
            <v>OLIVIER</v>
          </cell>
          <cell r="P367" t="str">
            <v>LA CROIX MORZEL</v>
          </cell>
          <cell r="S367">
            <v>44360</v>
          </cell>
          <cell r="T367" t="str">
            <v>CORDEMAIS</v>
          </cell>
          <cell r="V367">
            <v>635434823</v>
          </cell>
          <cell r="W367" t="str">
            <v>OLIVIER.JOALLAND@GENERALI.COM</v>
          </cell>
        </row>
        <row r="368">
          <cell r="B368">
            <v>193762</v>
          </cell>
          <cell r="C368">
            <v>20101101</v>
          </cell>
          <cell r="E368" t="str">
            <v>GPA</v>
          </cell>
          <cell r="F368" t="str">
            <v>COMMERCIALE</v>
          </cell>
          <cell r="G368" t="str">
            <v>REGION ILE DE FRANCE NORD EST</v>
          </cell>
          <cell r="H368" t="str">
            <v>OD NORD ARTOIS</v>
          </cell>
          <cell r="I368">
            <v>370</v>
          </cell>
          <cell r="J368" t="str">
            <v>CC.E</v>
          </cell>
          <cell r="K368" t="str">
            <v>Conseiller Commercial Expert</v>
          </cell>
          <cell r="L368">
            <v>105</v>
          </cell>
          <cell r="M368" t="str">
            <v>M.</v>
          </cell>
          <cell r="N368" t="str">
            <v>STRUZIK</v>
          </cell>
          <cell r="O368" t="str">
            <v>JEAN CHRISTOPHE</v>
          </cell>
          <cell r="P368" t="str">
            <v>5 LE HAUT DU PARC</v>
          </cell>
          <cell r="S368">
            <v>59830</v>
          </cell>
          <cell r="T368" t="str">
            <v>BACHY</v>
          </cell>
          <cell r="V368">
            <v>610612456</v>
          </cell>
          <cell r="W368" t="str">
            <v>JEANCHRISTOPHE.STRUZIK@GENERALI.COM</v>
          </cell>
        </row>
        <row r="369">
          <cell r="B369">
            <v>193772</v>
          </cell>
          <cell r="C369">
            <v>20101201</v>
          </cell>
          <cell r="E369" t="str">
            <v>GPA</v>
          </cell>
          <cell r="F369" t="str">
            <v>COMMERCIALE</v>
          </cell>
          <cell r="G369" t="str">
            <v>REGION GRAND OUEST</v>
          </cell>
          <cell r="H369" t="str">
            <v>OD FINISTERE - MORBIHAN</v>
          </cell>
          <cell r="I369">
            <v>370</v>
          </cell>
          <cell r="J369" t="str">
            <v>CC.E</v>
          </cell>
          <cell r="K369" t="str">
            <v>Conseiller Commercial Expert</v>
          </cell>
          <cell r="L369">
            <v>105</v>
          </cell>
          <cell r="M369" t="str">
            <v>Mme</v>
          </cell>
          <cell r="N369" t="str">
            <v>CARIOU</v>
          </cell>
          <cell r="O369" t="str">
            <v>CLAUDIA</v>
          </cell>
          <cell r="P369" t="str">
            <v>7 HENT AR REST</v>
          </cell>
          <cell r="S369">
            <v>29700</v>
          </cell>
          <cell r="T369" t="str">
            <v>PLOMELIN</v>
          </cell>
          <cell r="V369">
            <v>629956002</v>
          </cell>
          <cell r="W369" t="str">
            <v>CLAUDIA.CARIOU@GENERALI.COM</v>
          </cell>
        </row>
        <row r="370">
          <cell r="B370">
            <v>193778</v>
          </cell>
          <cell r="C370">
            <v>20101201</v>
          </cell>
          <cell r="E370" t="str">
            <v>GPA</v>
          </cell>
          <cell r="F370" t="str">
            <v>COMMERCIALE</v>
          </cell>
          <cell r="G370" t="str">
            <v>REGION GRAND OUEST</v>
          </cell>
          <cell r="H370" t="str">
            <v>OD LANDES-PYRENEES-GERS-HTE GARONNE SUD</v>
          </cell>
          <cell r="I370">
            <v>440</v>
          </cell>
          <cell r="J370" t="str">
            <v>CCT</v>
          </cell>
          <cell r="K370" t="str">
            <v>Conseiller Commercial Titulaire</v>
          </cell>
          <cell r="L370">
            <v>105</v>
          </cell>
          <cell r="M370" t="str">
            <v>M.</v>
          </cell>
          <cell r="N370" t="str">
            <v>BRION</v>
          </cell>
          <cell r="O370" t="str">
            <v>GREGORY</v>
          </cell>
          <cell r="P370" t="str">
            <v>214 ROUTE DU CHALET</v>
          </cell>
          <cell r="S370">
            <v>40990</v>
          </cell>
          <cell r="T370" t="str">
            <v>ST VINCENT DE PAUL</v>
          </cell>
          <cell r="V370">
            <v>623022248</v>
          </cell>
          <cell r="W370" t="str">
            <v>GREGORY.BRION@GENERALI.COM</v>
          </cell>
        </row>
        <row r="371">
          <cell r="B371">
            <v>193779</v>
          </cell>
          <cell r="C371">
            <v>20101201</v>
          </cell>
          <cell r="E371" t="str">
            <v>GPA</v>
          </cell>
          <cell r="F371" t="str">
            <v>COMMERCIALE</v>
          </cell>
          <cell r="G371" t="str">
            <v>REGION ILE DE FRANCE NORD EST</v>
          </cell>
          <cell r="H371" t="str">
            <v>OD NORD LITTORAL</v>
          </cell>
          <cell r="I371">
            <v>370</v>
          </cell>
          <cell r="J371" t="str">
            <v>CC.E</v>
          </cell>
          <cell r="K371" t="str">
            <v>Conseiller Commercial Expert</v>
          </cell>
          <cell r="L371">
            <v>105</v>
          </cell>
          <cell r="M371" t="str">
            <v>M.</v>
          </cell>
          <cell r="N371" t="str">
            <v>LEMAN</v>
          </cell>
          <cell r="O371" t="str">
            <v>NICOLAS</v>
          </cell>
          <cell r="P371" t="str">
            <v>33 RUE DE BELFORT</v>
          </cell>
          <cell r="S371">
            <v>59200</v>
          </cell>
          <cell r="T371" t="str">
            <v>TOURCOING</v>
          </cell>
          <cell r="V371">
            <v>610612198</v>
          </cell>
          <cell r="W371" t="str">
            <v>NICOLAS.LEMAN@GENERALI.COM</v>
          </cell>
        </row>
        <row r="372">
          <cell r="B372">
            <v>193781</v>
          </cell>
          <cell r="C372">
            <v>20101201</v>
          </cell>
          <cell r="E372" t="str">
            <v>GPA</v>
          </cell>
          <cell r="F372" t="str">
            <v>COMMERCIALE</v>
          </cell>
          <cell r="G372" t="str">
            <v>REGION GRAND EST</v>
          </cell>
          <cell r="H372" t="str">
            <v>OD ALLIER-SAONE &amp; LOIRE-NIEVRE-COTE D'OR</v>
          </cell>
          <cell r="I372">
            <v>386</v>
          </cell>
          <cell r="J372" t="str">
            <v>IE</v>
          </cell>
          <cell r="K372" t="str">
            <v>Inspecteur Expert</v>
          </cell>
          <cell r="L372">
            <v>105</v>
          </cell>
          <cell r="M372" t="str">
            <v>Mme</v>
          </cell>
          <cell r="N372" t="str">
            <v>PERRIN</v>
          </cell>
          <cell r="O372" t="str">
            <v>NATHALIE</v>
          </cell>
          <cell r="P372" t="str">
            <v>5 RUE DES SAULES</v>
          </cell>
          <cell r="S372">
            <v>21310</v>
          </cell>
          <cell r="T372" t="str">
            <v>MIREBEAU SUR BEZE</v>
          </cell>
          <cell r="V372">
            <v>616703664</v>
          </cell>
          <cell r="W372" t="str">
            <v>NATHALIE.PERRIN@GENERALI.COM</v>
          </cell>
        </row>
        <row r="373">
          <cell r="B373">
            <v>193786</v>
          </cell>
          <cell r="C373">
            <v>20110501</v>
          </cell>
          <cell r="D373">
            <v>20231231</v>
          </cell>
          <cell r="E373" t="str">
            <v>GPA</v>
          </cell>
          <cell r="G373" t="str">
            <v>REGION ILE DE FRANCE NORD EST</v>
          </cell>
          <cell r="H373" t="str">
            <v>OD NORD LITTORAL</v>
          </cell>
          <cell r="I373">
            <v>440</v>
          </cell>
          <cell r="J373" t="str">
            <v>CCT</v>
          </cell>
          <cell r="K373" t="str">
            <v>Conseiller Commercial Titulaire</v>
          </cell>
          <cell r="L373">
            <v>105</v>
          </cell>
          <cell r="M373" t="str">
            <v>M.</v>
          </cell>
          <cell r="N373" t="str">
            <v>LEMOINE</v>
          </cell>
          <cell r="O373" t="str">
            <v>REMI</v>
          </cell>
          <cell r="P373" t="str">
            <v>23 RUE DUGUAY TROUIN LOT 8</v>
          </cell>
          <cell r="S373">
            <v>59200</v>
          </cell>
          <cell r="T373" t="str">
            <v>TOURCOING</v>
          </cell>
          <cell r="V373">
            <v>610612207</v>
          </cell>
          <cell r="W373" t="str">
            <v>REMI.LEMOINE@GENERALI.COM</v>
          </cell>
        </row>
        <row r="374">
          <cell r="B374">
            <v>193791</v>
          </cell>
          <cell r="C374">
            <v>20101201</v>
          </cell>
          <cell r="E374" t="str">
            <v>GPA</v>
          </cell>
          <cell r="F374" t="str">
            <v>COMMERCIALE</v>
          </cell>
          <cell r="G374" t="str">
            <v>REGION GRAND EST</v>
          </cell>
          <cell r="H374" t="str">
            <v>OD VAUCLUSE - DROME - ARDECHE - GARD</v>
          </cell>
          <cell r="I374">
            <v>440</v>
          </cell>
          <cell r="J374" t="str">
            <v>CCT</v>
          </cell>
          <cell r="K374" t="str">
            <v>Conseiller Commercial Titulaire</v>
          </cell>
          <cell r="L374">
            <v>105</v>
          </cell>
          <cell r="M374" t="str">
            <v>Mme</v>
          </cell>
          <cell r="N374" t="str">
            <v>BEDHOUCHE</v>
          </cell>
          <cell r="O374" t="str">
            <v>CELIA</v>
          </cell>
          <cell r="P374" t="str">
            <v>1557 CHEMIN DES GYPIERES</v>
          </cell>
          <cell r="S374">
            <v>84800</v>
          </cell>
          <cell r="T374" t="str">
            <v>L ISLE SUR LA SORGUE</v>
          </cell>
          <cell r="V374">
            <v>620764003</v>
          </cell>
          <cell r="W374" t="str">
            <v>CELIA.BEDHOUCHE@GENERALI.COM</v>
          </cell>
        </row>
        <row r="375">
          <cell r="B375">
            <v>300018</v>
          </cell>
          <cell r="C375">
            <v>20110101</v>
          </cell>
          <cell r="E375" t="str">
            <v>GPA</v>
          </cell>
          <cell r="F375" t="str">
            <v>COMMERCIALE</v>
          </cell>
          <cell r="G375" t="str">
            <v>REGION ILE DE FRANCE NORD EST</v>
          </cell>
          <cell r="H375" t="str">
            <v>OD MOSELLE - MEURTHE ET MOSELLE</v>
          </cell>
          <cell r="I375">
            <v>441</v>
          </cell>
          <cell r="J375" t="str">
            <v>CCTM</v>
          </cell>
          <cell r="K375" t="str">
            <v>Conseiller Commercial Titulaire Moniteur</v>
          </cell>
          <cell r="L375">
            <v>105</v>
          </cell>
          <cell r="M375" t="str">
            <v>M.</v>
          </cell>
          <cell r="N375" t="str">
            <v>MADELLA</v>
          </cell>
          <cell r="O375" t="str">
            <v>JULIEN</v>
          </cell>
          <cell r="P375" t="str">
            <v>11 RUE DU VIEUX POIRIER</v>
          </cell>
          <cell r="S375">
            <v>57420</v>
          </cell>
          <cell r="T375" t="str">
            <v>POUILLY</v>
          </cell>
          <cell r="V375">
            <v>623853660</v>
          </cell>
          <cell r="W375" t="str">
            <v>JULIEN.MADELLA@GENERALI.COM</v>
          </cell>
        </row>
        <row r="376">
          <cell r="B376">
            <v>300021</v>
          </cell>
          <cell r="C376">
            <v>20110101</v>
          </cell>
          <cell r="E376" t="str">
            <v>GPA</v>
          </cell>
          <cell r="F376" t="str">
            <v>COMMERCIALE</v>
          </cell>
          <cell r="G376" t="str">
            <v>REGION GRAND OUEST</v>
          </cell>
          <cell r="H376" t="str">
            <v>OD SARTHE - MAINE ET LOIRE</v>
          </cell>
          <cell r="I376">
            <v>386</v>
          </cell>
          <cell r="J376" t="str">
            <v>IE</v>
          </cell>
          <cell r="K376" t="str">
            <v>Inspecteur Expert</v>
          </cell>
          <cell r="L376">
            <v>105</v>
          </cell>
          <cell r="M376" t="str">
            <v>M.</v>
          </cell>
          <cell r="N376" t="str">
            <v>HUCHET</v>
          </cell>
          <cell r="O376" t="str">
            <v>ANTHONY</v>
          </cell>
          <cell r="P376" t="str">
            <v>LIEU DIT LES MARAIS</v>
          </cell>
          <cell r="S376">
            <v>49370</v>
          </cell>
          <cell r="T376" t="str">
            <v>ST CLEMENT DE LA PLACE</v>
          </cell>
          <cell r="V376">
            <v>610612730</v>
          </cell>
          <cell r="W376" t="str">
            <v>ANTHONY.HUCHET@GENERALI.COM</v>
          </cell>
        </row>
        <row r="377">
          <cell r="B377">
            <v>300056</v>
          </cell>
          <cell r="C377">
            <v>20110201</v>
          </cell>
          <cell r="E377" t="str">
            <v>GPA</v>
          </cell>
          <cell r="F377" t="str">
            <v>COMMERCIALE</v>
          </cell>
          <cell r="G377" t="str">
            <v>REGION GRAND EST</v>
          </cell>
          <cell r="H377" t="str">
            <v>OD HAUTE SAVOIE AIN JURA AIX LES BAINS</v>
          </cell>
          <cell r="I377">
            <v>440</v>
          </cell>
          <cell r="J377" t="str">
            <v>CCT</v>
          </cell>
          <cell r="K377" t="str">
            <v>Conseiller Commercial Titulaire</v>
          </cell>
          <cell r="L377">
            <v>105</v>
          </cell>
          <cell r="M377" t="str">
            <v>Mme</v>
          </cell>
          <cell r="N377" t="str">
            <v>GASSE</v>
          </cell>
          <cell r="O377" t="str">
            <v>CHRISTIANE</v>
          </cell>
          <cell r="P377" t="str">
            <v>185 IMPASSE DE LA TAILLAT</v>
          </cell>
          <cell r="S377">
            <v>74350</v>
          </cell>
          <cell r="T377" t="str">
            <v>CRUSEILLES</v>
          </cell>
          <cell r="V377">
            <v>603954640</v>
          </cell>
          <cell r="W377" t="str">
            <v>CHRISTIANE.GASSE@GENERALI.COM</v>
          </cell>
        </row>
        <row r="378">
          <cell r="B378">
            <v>300103</v>
          </cell>
          <cell r="C378">
            <v>20110301</v>
          </cell>
          <cell r="E378" t="str">
            <v>GPA</v>
          </cell>
          <cell r="F378" t="str">
            <v>COMMERCIALE</v>
          </cell>
          <cell r="G378" t="str">
            <v>REGION ILE DE FRANCE NORD EST</v>
          </cell>
          <cell r="H378" t="str">
            <v>OD ESSONNE - LOIRET</v>
          </cell>
          <cell r="I378">
            <v>386</v>
          </cell>
          <cell r="J378" t="str">
            <v>IE</v>
          </cell>
          <cell r="K378" t="str">
            <v>Inspecteur Expert</v>
          </cell>
          <cell r="L378">
            <v>105</v>
          </cell>
          <cell r="M378" t="str">
            <v>Mme</v>
          </cell>
          <cell r="N378" t="str">
            <v>DUONG</v>
          </cell>
          <cell r="O378" t="str">
            <v>THI THUY ANH</v>
          </cell>
          <cell r="P378" t="str">
            <v>196 BOULEVARD DE CHARONNE</v>
          </cell>
          <cell r="S378">
            <v>75020</v>
          </cell>
          <cell r="T378" t="str">
            <v>PARIS</v>
          </cell>
          <cell r="V378">
            <v>620763424</v>
          </cell>
          <cell r="W378" t="str">
            <v>THITHUYANH.DUONG@GENERALI.COM</v>
          </cell>
        </row>
        <row r="379">
          <cell r="B379">
            <v>300107</v>
          </cell>
          <cell r="C379">
            <v>20110301</v>
          </cell>
          <cell r="E379" t="str">
            <v>GPA</v>
          </cell>
          <cell r="F379" t="str">
            <v>COMMERCIALE</v>
          </cell>
          <cell r="G379" t="str">
            <v>REGION ILE DE FRANCE NORD EST</v>
          </cell>
          <cell r="H379" t="str">
            <v>OD NORD ARTOIS</v>
          </cell>
          <cell r="I379">
            <v>440</v>
          </cell>
          <cell r="J379" t="str">
            <v>CCT</v>
          </cell>
          <cell r="K379" t="str">
            <v>Conseiller Commercial Titulaire</v>
          </cell>
          <cell r="L379">
            <v>105</v>
          </cell>
          <cell r="M379" t="str">
            <v>M.</v>
          </cell>
          <cell r="N379" t="str">
            <v>CAOUISSIN LEON</v>
          </cell>
          <cell r="O379" t="str">
            <v>CHRISTOPHE</v>
          </cell>
          <cell r="P379" t="str">
            <v>5 RUE PROSPER BOBIN</v>
          </cell>
          <cell r="S379">
            <v>62640</v>
          </cell>
          <cell r="T379" t="str">
            <v>MONTIGNY EN GOHELLE</v>
          </cell>
          <cell r="V379">
            <v>681222009</v>
          </cell>
          <cell r="W379" t="str">
            <v>CHRISTOPHE.CAOUISSINLEON@GENERALI.COM</v>
          </cell>
        </row>
        <row r="380">
          <cell r="B380">
            <v>300109</v>
          </cell>
          <cell r="C380">
            <v>20110301</v>
          </cell>
          <cell r="E380" t="str">
            <v>GPA</v>
          </cell>
          <cell r="F380" t="str">
            <v>COMMERCIALE</v>
          </cell>
          <cell r="G380" t="str">
            <v>REGION GRAND EST</v>
          </cell>
          <cell r="H380" t="str">
            <v>OD ISERE ALBERTVILLE</v>
          </cell>
          <cell r="I380">
            <v>381</v>
          </cell>
          <cell r="J380" t="str">
            <v>CCEIM.S</v>
          </cell>
          <cell r="K380" t="str">
            <v>Conseiller Commercial E.I. Moniteur Sénior</v>
          </cell>
          <cell r="L380">
            <v>105</v>
          </cell>
          <cell r="M380" t="str">
            <v>M.</v>
          </cell>
          <cell r="N380" t="str">
            <v>GOY</v>
          </cell>
          <cell r="O380" t="str">
            <v>LEONARD</v>
          </cell>
          <cell r="P380" t="str">
            <v>2 RUE BERANGER</v>
          </cell>
          <cell r="S380">
            <v>38000</v>
          </cell>
          <cell r="T380" t="str">
            <v>GRENOBLE</v>
          </cell>
          <cell r="V380">
            <v>623854174</v>
          </cell>
          <cell r="W380" t="str">
            <v>LEONARD.GOY@GENERALI.COM</v>
          </cell>
        </row>
        <row r="381">
          <cell r="B381">
            <v>300128</v>
          </cell>
          <cell r="C381">
            <v>20110801</v>
          </cell>
          <cell r="E381" t="str">
            <v>GPA</v>
          </cell>
          <cell r="F381" t="str">
            <v>COMMERCIALE</v>
          </cell>
          <cell r="G381" t="str">
            <v>REGION GRAND OUEST</v>
          </cell>
          <cell r="H381" t="str">
            <v>OD SARTHE - MAINE ET LOIRE</v>
          </cell>
          <cell r="I381">
            <v>441</v>
          </cell>
          <cell r="J381" t="str">
            <v>CCTM</v>
          </cell>
          <cell r="K381" t="str">
            <v>Conseiller Commercial Titulaire Moniteur</v>
          </cell>
          <cell r="L381">
            <v>105</v>
          </cell>
          <cell r="M381" t="str">
            <v>Mme</v>
          </cell>
          <cell r="N381" t="str">
            <v>DUCHE</v>
          </cell>
          <cell r="O381" t="str">
            <v>NADEGE</v>
          </cell>
          <cell r="P381" t="str">
            <v>7 RUE DE LA BUVETTE</v>
          </cell>
          <cell r="Q381" t="str">
            <v>BEAUPREAU</v>
          </cell>
          <cell r="S381">
            <v>49600</v>
          </cell>
          <cell r="T381" t="str">
            <v>BEAUPREAU</v>
          </cell>
          <cell r="U381" t="str">
            <v>BEAUPREAU</v>
          </cell>
          <cell r="V381">
            <v>629956283</v>
          </cell>
          <cell r="W381" t="str">
            <v>NADEGE.DUCHE@GENERALI.COM</v>
          </cell>
        </row>
        <row r="382">
          <cell r="B382">
            <v>300142</v>
          </cell>
          <cell r="C382">
            <v>20110401</v>
          </cell>
          <cell r="E382" t="str">
            <v>GPA</v>
          </cell>
          <cell r="F382" t="str">
            <v>COMMERCIALE</v>
          </cell>
          <cell r="G382" t="str">
            <v>REGION GRAND OUEST</v>
          </cell>
          <cell r="H382" t="str">
            <v>OD ILLE ET VILAINE-COTES D'ARMOR</v>
          </cell>
          <cell r="I382">
            <v>370</v>
          </cell>
          <cell r="J382" t="str">
            <v>CC.E</v>
          </cell>
          <cell r="K382" t="str">
            <v>Conseiller Commercial Expert</v>
          </cell>
          <cell r="L382">
            <v>105</v>
          </cell>
          <cell r="M382" t="str">
            <v>M.</v>
          </cell>
          <cell r="N382" t="str">
            <v>KERSUZAN</v>
          </cell>
          <cell r="O382" t="str">
            <v>BENOIT</v>
          </cell>
          <cell r="P382" t="str">
            <v>35 LE VERGER</v>
          </cell>
          <cell r="S382">
            <v>35580</v>
          </cell>
          <cell r="T382" t="str">
            <v>GUICHEN</v>
          </cell>
          <cell r="V382">
            <v>615743879</v>
          </cell>
          <cell r="W382" t="str">
            <v>BENOIT.KERSUZAN@GENERALI.COM</v>
          </cell>
        </row>
        <row r="383">
          <cell r="B383">
            <v>300146</v>
          </cell>
          <cell r="C383">
            <v>20110401</v>
          </cell>
          <cell r="E383" t="str">
            <v>GPA</v>
          </cell>
          <cell r="F383" t="str">
            <v>COMMERCIALE</v>
          </cell>
          <cell r="G383" t="str">
            <v>REGION ILE DE FRANCE NORD EST</v>
          </cell>
          <cell r="H383" t="str">
            <v>OD SOMME - OISE - AISNE</v>
          </cell>
          <cell r="I383">
            <v>386</v>
          </cell>
          <cell r="J383" t="str">
            <v>IE</v>
          </cell>
          <cell r="K383" t="str">
            <v>Inspecteur Expert</v>
          </cell>
          <cell r="L383">
            <v>105</v>
          </cell>
          <cell r="M383" t="str">
            <v>M.</v>
          </cell>
          <cell r="N383" t="str">
            <v>LEU</v>
          </cell>
          <cell r="O383" t="str">
            <v>GREGORY</v>
          </cell>
          <cell r="P383" t="str">
            <v>4 RUE DU MARAIS</v>
          </cell>
          <cell r="Q383" t="str">
            <v>SAINT HILAIRE</v>
          </cell>
          <cell r="S383">
            <v>80620</v>
          </cell>
          <cell r="T383" t="str">
            <v>LANCHES ST HILAIRE</v>
          </cell>
          <cell r="U383" t="str">
            <v>SAINT HILAIRE</v>
          </cell>
          <cell r="V383">
            <v>617105742</v>
          </cell>
          <cell r="W383" t="str">
            <v>GREGORY.LEU@GENERALI.COM</v>
          </cell>
        </row>
        <row r="384">
          <cell r="B384">
            <v>300211</v>
          </cell>
          <cell r="C384">
            <v>20110501</v>
          </cell>
          <cell r="E384" t="str">
            <v>GPA</v>
          </cell>
          <cell r="F384" t="str">
            <v>COMMERCIALE</v>
          </cell>
          <cell r="G384" t="str">
            <v>REGION ILE DE FRANCE NORD EST</v>
          </cell>
          <cell r="H384" t="str">
            <v>OD MOSELLE - MEURTHE ET MOSELLE</v>
          </cell>
          <cell r="I384">
            <v>371</v>
          </cell>
          <cell r="J384" t="str">
            <v>CCM.E</v>
          </cell>
          <cell r="K384" t="str">
            <v>Conseiller Commercial Moniteur Expert</v>
          </cell>
          <cell r="L384">
            <v>105</v>
          </cell>
          <cell r="M384" t="str">
            <v>M.</v>
          </cell>
          <cell r="N384" t="str">
            <v>PAJAK</v>
          </cell>
          <cell r="O384" t="str">
            <v>JULIEN</v>
          </cell>
          <cell r="P384" t="str">
            <v>10 RUE CHAMP DOUA</v>
          </cell>
          <cell r="S384">
            <v>57420</v>
          </cell>
          <cell r="T384" t="str">
            <v>FLEURY</v>
          </cell>
          <cell r="V384">
            <v>623853671</v>
          </cell>
          <cell r="W384" t="str">
            <v>JULIEN.PAJAK@GENERALI.COM</v>
          </cell>
        </row>
        <row r="385">
          <cell r="B385">
            <v>300232</v>
          </cell>
          <cell r="C385">
            <v>20100830</v>
          </cell>
          <cell r="E385" t="str">
            <v>GPA</v>
          </cell>
          <cell r="F385" t="str">
            <v>COMMERCIALE</v>
          </cell>
          <cell r="G385" t="str">
            <v>REGION GRAND EST</v>
          </cell>
          <cell r="H385" t="str">
            <v>OD VAR - BOUCHES DU RHONE</v>
          </cell>
          <cell r="I385">
            <v>855</v>
          </cell>
          <cell r="J385" t="str">
            <v>AD</v>
          </cell>
          <cell r="K385" t="str">
            <v>Assistant Division</v>
          </cell>
          <cell r="M385" t="str">
            <v>Mme</v>
          </cell>
          <cell r="N385" t="str">
            <v>ALBERTINI</v>
          </cell>
          <cell r="O385" t="str">
            <v>LAURIANE</v>
          </cell>
          <cell r="P385" t="str">
            <v>245 AV DE L'UNIVERSITE</v>
          </cell>
          <cell r="Q385" t="str">
            <v>GENERALI PARC STE CLAIRE IMM LE GOUDON</v>
          </cell>
          <cell r="S385">
            <v>83160</v>
          </cell>
          <cell r="T385" t="str">
            <v>LA VALETTE DU VAR</v>
          </cell>
          <cell r="U385" t="str">
            <v>GENERALI PARC STE CLAIRE IMM LE GOUDON</v>
          </cell>
          <cell r="W385" t="str">
            <v>LAURIANE.ALBERTINI@GENERALI.COM</v>
          </cell>
        </row>
        <row r="386">
          <cell r="B386">
            <v>300263</v>
          </cell>
          <cell r="C386">
            <v>20110601</v>
          </cell>
          <cell r="E386" t="str">
            <v>GPA</v>
          </cell>
          <cell r="F386" t="str">
            <v>COMMERCIALE</v>
          </cell>
          <cell r="G386" t="str">
            <v>REGION ILE DE FRANCE NORD EST</v>
          </cell>
          <cell r="H386" t="str">
            <v>OD NORD ARTOIS</v>
          </cell>
          <cell r="I386">
            <v>440</v>
          </cell>
          <cell r="J386" t="str">
            <v>CCT</v>
          </cell>
          <cell r="K386" t="str">
            <v>Conseiller Commercial Titulaire</v>
          </cell>
          <cell r="L386">
            <v>105</v>
          </cell>
          <cell r="M386" t="str">
            <v>M.</v>
          </cell>
          <cell r="N386" t="str">
            <v>MACHA</v>
          </cell>
          <cell r="O386" t="str">
            <v>DAVID</v>
          </cell>
          <cell r="P386" t="str">
            <v>10 RUE SAINT MARTIN</v>
          </cell>
          <cell r="S386">
            <v>62128</v>
          </cell>
          <cell r="T386" t="str">
            <v>HENINEL</v>
          </cell>
          <cell r="V386">
            <v>635435230</v>
          </cell>
          <cell r="W386" t="str">
            <v>DAVID.MACHA@GENERALI.COM</v>
          </cell>
        </row>
        <row r="387">
          <cell r="B387">
            <v>300266</v>
          </cell>
          <cell r="C387">
            <v>20110601</v>
          </cell>
          <cell r="E387" t="str">
            <v>GPA</v>
          </cell>
          <cell r="F387" t="str">
            <v>COMMERCIALE</v>
          </cell>
          <cell r="G387" t="str">
            <v>REGION ILE DE FRANCE NORD EST</v>
          </cell>
          <cell r="H387" t="str">
            <v>OD ARDENNES - MARNE - MEUSE - AUBE</v>
          </cell>
          <cell r="I387">
            <v>200</v>
          </cell>
          <cell r="J387" t="str">
            <v>IMP</v>
          </cell>
          <cell r="K387" t="str">
            <v>Inspecteur Manager Performance</v>
          </cell>
          <cell r="L387">
            <v>104</v>
          </cell>
          <cell r="M387" t="str">
            <v>M.</v>
          </cell>
          <cell r="N387" t="str">
            <v>RAVEL</v>
          </cell>
          <cell r="O387" t="str">
            <v>JULIEN</v>
          </cell>
          <cell r="P387" t="str">
            <v>1 CHEMIN DU CHAUX FOUR</v>
          </cell>
          <cell r="S387">
            <v>2190</v>
          </cell>
          <cell r="T387" t="str">
            <v>VILLENEUVE SUR AISNE</v>
          </cell>
          <cell r="V387">
            <v>614357964</v>
          </cell>
          <cell r="W387" t="str">
            <v>JULIEN.RAVEL@GENERALI.COM</v>
          </cell>
        </row>
        <row r="388">
          <cell r="B388">
            <v>300268</v>
          </cell>
          <cell r="C388">
            <v>20110601</v>
          </cell>
          <cell r="E388" t="str">
            <v>GPA</v>
          </cell>
          <cell r="F388" t="str">
            <v>COMMERCIALE</v>
          </cell>
          <cell r="G388" t="str">
            <v>REGION ILE DE FRANCE NORD EST</v>
          </cell>
          <cell r="H388" t="str">
            <v>OD BAS RHIN - MOSELLE</v>
          </cell>
          <cell r="I388">
            <v>100</v>
          </cell>
          <cell r="J388" t="str">
            <v>IMD</v>
          </cell>
          <cell r="K388" t="str">
            <v>Inspecteur Manager Developpement</v>
          </cell>
          <cell r="L388">
            <v>103</v>
          </cell>
          <cell r="M388" t="str">
            <v>M.</v>
          </cell>
          <cell r="N388" t="str">
            <v>LAURA</v>
          </cell>
          <cell r="O388" t="str">
            <v>PIERRE FRANCOIS</v>
          </cell>
          <cell r="P388" t="str">
            <v>24 RUE WOLMAR</v>
          </cell>
          <cell r="S388">
            <v>67500</v>
          </cell>
          <cell r="T388" t="str">
            <v>HAGUENAU</v>
          </cell>
          <cell r="V388">
            <v>635435173</v>
          </cell>
          <cell r="W388" t="str">
            <v>PIERREFRANCOIS.LAURA@GENERALI.COM</v>
          </cell>
        </row>
        <row r="389">
          <cell r="B389">
            <v>300322</v>
          </cell>
          <cell r="C389">
            <v>20110801</v>
          </cell>
          <cell r="E389" t="str">
            <v>GPA</v>
          </cell>
          <cell r="F389" t="str">
            <v>COMMERCIALE</v>
          </cell>
          <cell r="G389" t="str">
            <v>REGION GRAND EST</v>
          </cell>
          <cell r="H389" t="str">
            <v>OD BOUCHES DU RHONE</v>
          </cell>
          <cell r="I389">
            <v>440</v>
          </cell>
          <cell r="J389" t="str">
            <v>CCT</v>
          </cell>
          <cell r="K389" t="str">
            <v>Conseiller Commercial Titulaire</v>
          </cell>
          <cell r="L389">
            <v>105</v>
          </cell>
          <cell r="M389" t="str">
            <v>M.</v>
          </cell>
          <cell r="N389" t="str">
            <v>BARTOLI</v>
          </cell>
          <cell r="O389" t="str">
            <v>MICHEL</v>
          </cell>
          <cell r="P389" t="str">
            <v>6 IMPASSE LOU CLAUSON D'ANNA</v>
          </cell>
          <cell r="S389">
            <v>13220</v>
          </cell>
          <cell r="T389" t="str">
            <v>CHATEAUNEUF LES MARTIGUES</v>
          </cell>
          <cell r="W389" t="str">
            <v>MICHEL.BARTOLI@GENERALI.COM</v>
          </cell>
        </row>
        <row r="390">
          <cell r="B390">
            <v>300331</v>
          </cell>
          <cell r="C390">
            <v>20110801</v>
          </cell>
          <cell r="E390" t="str">
            <v>GPA</v>
          </cell>
          <cell r="F390" t="str">
            <v>COMMERCIALE</v>
          </cell>
          <cell r="G390" t="str">
            <v>REGION GRAND EST</v>
          </cell>
          <cell r="H390" t="str">
            <v>OD BOUCHES DU RHONE</v>
          </cell>
          <cell r="I390">
            <v>370</v>
          </cell>
          <cell r="J390" t="str">
            <v>CC.E</v>
          </cell>
          <cell r="K390" t="str">
            <v>Conseiller Commercial Expert</v>
          </cell>
          <cell r="L390">
            <v>105</v>
          </cell>
          <cell r="M390" t="str">
            <v>M.</v>
          </cell>
          <cell r="N390" t="str">
            <v>BAFFIE</v>
          </cell>
          <cell r="O390" t="str">
            <v>CEDRIC</v>
          </cell>
          <cell r="P390" t="str">
            <v>6 AVENUE PHILIPPE MATHERON</v>
          </cell>
          <cell r="S390">
            <v>13009</v>
          </cell>
          <cell r="T390" t="str">
            <v>MARSEILLE</v>
          </cell>
          <cell r="V390">
            <v>620763943</v>
          </cell>
          <cell r="W390" t="str">
            <v>CEDRIC.BAFFIE@GENERALI.COM</v>
          </cell>
        </row>
        <row r="391">
          <cell r="B391">
            <v>300362</v>
          </cell>
          <cell r="C391">
            <v>20110901</v>
          </cell>
          <cell r="E391" t="str">
            <v>GPA</v>
          </cell>
          <cell r="F391" t="str">
            <v>COMMERCIALE</v>
          </cell>
          <cell r="G391" t="str">
            <v>REGION GRAND EST</v>
          </cell>
          <cell r="H391" t="str">
            <v>OD ISERE ALBERTVILLE</v>
          </cell>
          <cell r="I391">
            <v>370</v>
          </cell>
          <cell r="J391" t="str">
            <v>CC.E</v>
          </cell>
          <cell r="K391" t="str">
            <v>Conseiller Commercial Expert</v>
          </cell>
          <cell r="L391">
            <v>105</v>
          </cell>
          <cell r="M391" t="str">
            <v>Mme</v>
          </cell>
          <cell r="N391" t="str">
            <v>GAUTHIER</v>
          </cell>
          <cell r="O391" t="str">
            <v>SOLANGE</v>
          </cell>
          <cell r="P391" t="str">
            <v>500 RUE DE LA CHAUDANNE</v>
          </cell>
          <cell r="S391">
            <v>73700</v>
          </cell>
          <cell r="T391" t="str">
            <v>BOURG ST MAURICE</v>
          </cell>
          <cell r="V391">
            <v>603954798</v>
          </cell>
          <cell r="W391" t="str">
            <v>SOLANGE.GAUTHIER@GENERALI.COM</v>
          </cell>
        </row>
        <row r="392">
          <cell r="B392">
            <v>300376</v>
          </cell>
          <cell r="C392">
            <v>20110901</v>
          </cell>
          <cell r="E392" t="str">
            <v>GPA</v>
          </cell>
          <cell r="F392" t="str">
            <v>COMMERCIALE</v>
          </cell>
          <cell r="G392" t="str">
            <v>REGION GRAND EST</v>
          </cell>
          <cell r="H392" t="str">
            <v>OD VAR - BOUCHES DU RHONE</v>
          </cell>
          <cell r="I392">
            <v>441</v>
          </cell>
          <cell r="J392" t="str">
            <v>CCTM</v>
          </cell>
          <cell r="K392" t="str">
            <v>Conseiller Commercial Titulaire Moniteur</v>
          </cell>
          <cell r="L392">
            <v>105</v>
          </cell>
          <cell r="M392" t="str">
            <v>M.</v>
          </cell>
          <cell r="N392" t="str">
            <v>DEBAVELAERE</v>
          </cell>
          <cell r="O392" t="str">
            <v>ALEXANDRE</v>
          </cell>
          <cell r="P392" t="str">
            <v xml:space="preserve">81 BOULEVARD DE L ESPERANCE </v>
          </cell>
          <cell r="S392">
            <v>83490</v>
          </cell>
          <cell r="T392" t="str">
            <v>LE MUY</v>
          </cell>
          <cell r="V392">
            <v>635435151</v>
          </cell>
          <cell r="W392" t="str">
            <v>ALEXANDRE.DEBAVELAERE@GENERALI.COM</v>
          </cell>
        </row>
        <row r="393">
          <cell r="B393">
            <v>300377</v>
          </cell>
          <cell r="C393">
            <v>20110901</v>
          </cell>
          <cell r="E393" t="str">
            <v>GPA</v>
          </cell>
          <cell r="F393" t="str">
            <v>COMMERCIALE</v>
          </cell>
          <cell r="G393" t="str">
            <v>REGION ILE DE FRANCE NORD EST</v>
          </cell>
          <cell r="H393" t="str">
            <v>OD NORD LITTORAL</v>
          </cell>
          <cell r="I393">
            <v>200</v>
          </cell>
          <cell r="J393" t="str">
            <v>IMP</v>
          </cell>
          <cell r="K393" t="str">
            <v>Inspecteur Manager Performance</v>
          </cell>
          <cell r="L393">
            <v>104</v>
          </cell>
          <cell r="M393" t="str">
            <v>Mme</v>
          </cell>
          <cell r="N393" t="str">
            <v>WICART</v>
          </cell>
          <cell r="O393" t="str">
            <v>AURORE</v>
          </cell>
          <cell r="P393" t="str">
            <v>549 RUE DE MERVILLE</v>
          </cell>
          <cell r="S393">
            <v>59660</v>
          </cell>
          <cell r="T393" t="str">
            <v>HAVERSKERQUE</v>
          </cell>
          <cell r="V393">
            <v>610612216</v>
          </cell>
          <cell r="W393" t="str">
            <v>AURORE.WICART@GENERALI.COM</v>
          </cell>
        </row>
        <row r="394">
          <cell r="B394">
            <v>300381</v>
          </cell>
          <cell r="C394">
            <v>20110623</v>
          </cell>
          <cell r="E394" t="str">
            <v>GPA</v>
          </cell>
          <cell r="F394" t="str">
            <v>COMMERCIALE</v>
          </cell>
          <cell r="G394" t="str">
            <v>POLE PILOTAGE DU RESEAU COMMERCIAL</v>
          </cell>
          <cell r="H394" t="str">
            <v>ASSISTANCE DU RESEAU COMMERCIAL</v>
          </cell>
          <cell r="I394">
            <v>855</v>
          </cell>
          <cell r="J394" t="str">
            <v>AD</v>
          </cell>
          <cell r="K394" t="str">
            <v>Assistant Division</v>
          </cell>
          <cell r="M394" t="str">
            <v>Mme</v>
          </cell>
          <cell r="N394" t="str">
            <v>YAMAHATA</v>
          </cell>
          <cell r="O394" t="str">
            <v>MARIANNE</v>
          </cell>
          <cell r="P394" t="str">
            <v>7 AV DU GENERAL DE GAULLE</v>
          </cell>
          <cell r="Q394" t="str">
            <v>LA CROIX AUX BERGERS</v>
          </cell>
          <cell r="S394">
            <v>91090</v>
          </cell>
          <cell r="T394" t="str">
            <v>LISSES</v>
          </cell>
          <cell r="U394" t="str">
            <v>LA CROIX AUX BERGERS</v>
          </cell>
          <cell r="W394" t="str">
            <v>MARIANNE.YAMAHATA@GENERALI.COM</v>
          </cell>
        </row>
        <row r="395">
          <cell r="B395">
            <v>300493</v>
          </cell>
          <cell r="C395">
            <v>20111101</v>
          </cell>
          <cell r="E395" t="str">
            <v>GPA</v>
          </cell>
          <cell r="F395" t="str">
            <v>COMMERCIALE</v>
          </cell>
          <cell r="G395" t="str">
            <v>REGION GRAND OUEST</v>
          </cell>
          <cell r="H395" t="str">
            <v>OD LOIRE ATLANTIQUE - VENDEE</v>
          </cell>
          <cell r="I395">
            <v>440</v>
          </cell>
          <cell r="J395" t="str">
            <v>CCT</v>
          </cell>
          <cell r="K395" t="str">
            <v>Conseiller Commercial Titulaire</v>
          </cell>
          <cell r="L395">
            <v>105</v>
          </cell>
          <cell r="M395" t="str">
            <v>M.</v>
          </cell>
          <cell r="N395" t="str">
            <v>GUIBERT</v>
          </cell>
          <cell r="O395" t="str">
            <v>GAEL</v>
          </cell>
          <cell r="P395" t="str">
            <v>22 RUE DE LA LEVEE DES DONS</v>
          </cell>
          <cell r="S395">
            <v>44119</v>
          </cell>
          <cell r="T395" t="str">
            <v>GRANDCHAMPS DES FONTAINES</v>
          </cell>
          <cell r="V395">
            <v>635434785</v>
          </cell>
          <cell r="W395" t="str">
            <v>GAEL.GUIBERT@GENERALI.COM</v>
          </cell>
        </row>
        <row r="396">
          <cell r="B396">
            <v>300499</v>
          </cell>
          <cell r="C396">
            <v>20111101</v>
          </cell>
          <cell r="E396" t="str">
            <v>GPA</v>
          </cell>
          <cell r="F396" t="str">
            <v>COMMERCIALE</v>
          </cell>
          <cell r="G396" t="str">
            <v>REGION ILE DE FRANCE NORD EST</v>
          </cell>
          <cell r="H396" t="str">
            <v>OD SOMME - OISE - AISNE</v>
          </cell>
          <cell r="I396">
            <v>386</v>
          </cell>
          <cell r="J396" t="str">
            <v>IE</v>
          </cell>
          <cell r="K396" t="str">
            <v>Inspecteur Expert</v>
          </cell>
          <cell r="L396">
            <v>105</v>
          </cell>
          <cell r="M396" t="str">
            <v>M.</v>
          </cell>
          <cell r="N396" t="str">
            <v>FONGUEUSE</v>
          </cell>
          <cell r="O396" t="str">
            <v>MICKAEL</v>
          </cell>
          <cell r="P396" t="str">
            <v>6 RUE BOURBON</v>
          </cell>
          <cell r="S396">
            <v>60860</v>
          </cell>
          <cell r="T396" t="str">
            <v>PISSELEU</v>
          </cell>
          <cell r="V396">
            <v>617105674</v>
          </cell>
          <cell r="W396" t="str">
            <v>MICKAEL.FONGUEUSE@GENERALI.COM</v>
          </cell>
        </row>
        <row r="397">
          <cell r="B397">
            <v>300552</v>
          </cell>
          <cell r="C397">
            <v>20111201</v>
          </cell>
          <cell r="E397" t="str">
            <v>GPA</v>
          </cell>
          <cell r="F397" t="str">
            <v>COMMERCIALE</v>
          </cell>
          <cell r="G397" t="str">
            <v>REGION ILE DE FRANCE NORD EST</v>
          </cell>
          <cell r="H397" t="str">
            <v>OD ARDENNES - MARNE - MEUSE - AUBE</v>
          </cell>
          <cell r="I397">
            <v>440</v>
          </cell>
          <cell r="J397" t="str">
            <v>CCT</v>
          </cell>
          <cell r="K397" t="str">
            <v>Conseiller Commercial Titulaire</v>
          </cell>
          <cell r="L397">
            <v>105</v>
          </cell>
          <cell r="M397" t="str">
            <v>M.</v>
          </cell>
          <cell r="N397" t="str">
            <v>MEON</v>
          </cell>
          <cell r="O397" t="str">
            <v>EMMANUEL</v>
          </cell>
          <cell r="P397" t="str">
            <v>289 RUELLE DU BOIS</v>
          </cell>
          <cell r="S397">
            <v>8150</v>
          </cell>
          <cell r="T397" t="str">
            <v>RIMOGNE</v>
          </cell>
          <cell r="V397">
            <v>629956185</v>
          </cell>
          <cell r="W397" t="str">
            <v>EMMANUEL.MEON@GENERALI.COM</v>
          </cell>
        </row>
        <row r="398">
          <cell r="B398">
            <v>300584</v>
          </cell>
          <cell r="C398">
            <v>20120101</v>
          </cell>
          <cell r="E398" t="str">
            <v>GPA</v>
          </cell>
          <cell r="F398" t="str">
            <v>COMMERCIALE</v>
          </cell>
          <cell r="G398" t="str">
            <v>REGION GRAND EST</v>
          </cell>
          <cell r="H398" t="str">
            <v>OD ALLIER-SAONE &amp; LOIRE-NIEVRE-COTE D'OR</v>
          </cell>
          <cell r="I398">
            <v>200</v>
          </cell>
          <cell r="J398" t="str">
            <v>IMP</v>
          </cell>
          <cell r="K398" t="str">
            <v>Inspecteur Manager Performance</v>
          </cell>
          <cell r="L398">
            <v>104</v>
          </cell>
          <cell r="M398" t="str">
            <v>M.</v>
          </cell>
          <cell r="N398" t="str">
            <v>POURPRIX</v>
          </cell>
          <cell r="O398" t="str">
            <v>KEVIN</v>
          </cell>
          <cell r="P398" t="str">
            <v>2326 RUE DE LA TROCHE</v>
          </cell>
          <cell r="S398">
            <v>71500</v>
          </cell>
          <cell r="T398" t="str">
            <v>LOUHANS</v>
          </cell>
          <cell r="V398">
            <v>603704763</v>
          </cell>
          <cell r="W398" t="str">
            <v>KEVIN.POURPRIX@GENERALI.COM</v>
          </cell>
        </row>
        <row r="399">
          <cell r="B399">
            <v>300588</v>
          </cell>
          <cell r="C399">
            <v>20120101</v>
          </cell>
          <cell r="E399" t="str">
            <v>GPA</v>
          </cell>
          <cell r="F399" t="str">
            <v>COMMERCIALE</v>
          </cell>
          <cell r="G399" t="str">
            <v>REGION ILE DE FRANCE NORD EST</v>
          </cell>
          <cell r="H399" t="str">
            <v>OD BAS RHIN - MOSELLE</v>
          </cell>
          <cell r="I399">
            <v>391</v>
          </cell>
          <cell r="J399" t="str">
            <v>CCEIM</v>
          </cell>
          <cell r="K399" t="str">
            <v>Conseiller Commercial Echelon Interm. Moniteu</v>
          </cell>
          <cell r="L399">
            <v>105</v>
          </cell>
          <cell r="M399" t="str">
            <v>M.</v>
          </cell>
          <cell r="N399" t="str">
            <v>MESSANA</v>
          </cell>
          <cell r="O399" t="str">
            <v>CHARLES</v>
          </cell>
          <cell r="P399" t="str">
            <v>12 RUE DE LA FONTAINE</v>
          </cell>
          <cell r="S399">
            <v>57450</v>
          </cell>
          <cell r="T399" t="str">
            <v>HENRIVILLE</v>
          </cell>
          <cell r="V399">
            <v>619703640</v>
          </cell>
          <cell r="W399" t="str">
            <v>CHARLES.MESSANA@GENERALI.COM</v>
          </cell>
        </row>
        <row r="400">
          <cell r="B400">
            <v>300592</v>
          </cell>
          <cell r="C400">
            <v>20120101</v>
          </cell>
          <cell r="E400" t="str">
            <v>GPA</v>
          </cell>
          <cell r="F400" t="str">
            <v>COMMERCIALE</v>
          </cell>
          <cell r="G400" t="str">
            <v>REGION ILE DE FRANCE NORD EST</v>
          </cell>
          <cell r="H400" t="str">
            <v>OD GRAND PARIS 75-92-93-94</v>
          </cell>
          <cell r="I400">
            <v>440</v>
          </cell>
          <cell r="J400" t="str">
            <v>CCT</v>
          </cell>
          <cell r="K400" t="str">
            <v>Conseiller Commercial Titulaire</v>
          </cell>
          <cell r="L400">
            <v>105</v>
          </cell>
          <cell r="M400" t="str">
            <v>Mme</v>
          </cell>
          <cell r="N400" t="str">
            <v>MELLOUKA</v>
          </cell>
          <cell r="O400" t="str">
            <v>NAWAL</v>
          </cell>
          <cell r="P400" t="str">
            <v>9 RUE DANTON</v>
          </cell>
          <cell r="S400">
            <v>91210</v>
          </cell>
          <cell r="T400" t="str">
            <v>DRAVEIL</v>
          </cell>
          <cell r="V400">
            <v>616702715</v>
          </cell>
          <cell r="W400" t="str">
            <v>NAWAL.MELLOUKA@GENERALI.COM</v>
          </cell>
        </row>
        <row r="401">
          <cell r="B401">
            <v>300601</v>
          </cell>
          <cell r="C401">
            <v>20120101</v>
          </cell>
          <cell r="E401" t="str">
            <v>GPA</v>
          </cell>
          <cell r="F401" t="str">
            <v>COMMERCIALE</v>
          </cell>
          <cell r="G401" t="str">
            <v>REGION ILE DE FRANCE NORD EST</v>
          </cell>
          <cell r="H401" t="str">
            <v>OD SOMME - OISE - AISNE</v>
          </cell>
          <cell r="I401">
            <v>200</v>
          </cell>
          <cell r="J401" t="str">
            <v>IMP</v>
          </cell>
          <cell r="K401" t="str">
            <v>Inspecteur Manager Performance</v>
          </cell>
          <cell r="L401">
            <v>104</v>
          </cell>
          <cell r="M401" t="str">
            <v>M.</v>
          </cell>
          <cell r="N401" t="str">
            <v>FICHEUX</v>
          </cell>
          <cell r="O401" t="str">
            <v>ERIC</v>
          </cell>
          <cell r="P401" t="str">
            <v xml:space="preserve">199 AVENUE JEAN BENE </v>
          </cell>
          <cell r="Q401" t="str">
            <v>RES LE MAGELLAN APPT 2A9</v>
          </cell>
          <cell r="S401">
            <v>34280</v>
          </cell>
          <cell r="T401" t="str">
            <v>LA GRANDE MOTTE</v>
          </cell>
          <cell r="U401" t="str">
            <v>RES LE MAGELLAN APPT 2A9</v>
          </cell>
          <cell r="V401">
            <v>617105665</v>
          </cell>
          <cell r="W401" t="str">
            <v>ERIC.FICHEUX@GENERALI.COM</v>
          </cell>
        </row>
        <row r="402">
          <cell r="B402">
            <v>300602</v>
          </cell>
          <cell r="C402">
            <v>20120101</v>
          </cell>
          <cell r="E402" t="str">
            <v>GPA</v>
          </cell>
          <cell r="F402" t="str">
            <v>COMMERCIALE</v>
          </cell>
          <cell r="G402" t="str">
            <v>REGION GRAND OUEST</v>
          </cell>
          <cell r="H402" t="str">
            <v>OD LANDES-PYRENEES-GERS-HTE GARONNE SUD</v>
          </cell>
          <cell r="I402">
            <v>100</v>
          </cell>
          <cell r="J402" t="str">
            <v>IMD</v>
          </cell>
          <cell r="K402" t="str">
            <v>Inspecteur Manager Developpement</v>
          </cell>
          <cell r="L402">
            <v>103</v>
          </cell>
          <cell r="M402" t="str">
            <v>M.</v>
          </cell>
          <cell r="N402" t="str">
            <v>HARY</v>
          </cell>
          <cell r="O402" t="str">
            <v>MARYAN</v>
          </cell>
          <cell r="P402" t="str">
            <v>13 RUE FARADAY</v>
          </cell>
          <cell r="Q402" t="str">
            <v>GENERALI CITE MULTIMEDIA BAT NEMO</v>
          </cell>
          <cell r="S402">
            <v>64000</v>
          </cell>
          <cell r="T402" t="str">
            <v>PAU</v>
          </cell>
          <cell r="U402" t="str">
            <v>GENERALI CITE MULTIMEDIA BAT NEMO</v>
          </cell>
          <cell r="V402">
            <v>627235879</v>
          </cell>
          <cell r="W402" t="str">
            <v>MARYAN.HARY@GENERALI.COM</v>
          </cell>
        </row>
        <row r="403">
          <cell r="B403">
            <v>300604</v>
          </cell>
          <cell r="C403">
            <v>20120101</v>
          </cell>
          <cell r="E403" t="str">
            <v>GPA</v>
          </cell>
          <cell r="F403" t="str">
            <v>COMMERCIALE</v>
          </cell>
          <cell r="G403" t="str">
            <v>REGION GRAND EST</v>
          </cell>
          <cell r="H403" t="str">
            <v>OD BOUCHES DU RHONE</v>
          </cell>
          <cell r="I403">
            <v>371</v>
          </cell>
          <cell r="J403" t="str">
            <v>CCM.E</v>
          </cell>
          <cell r="K403" t="str">
            <v>Conseiller Commercial Moniteur Expert</v>
          </cell>
          <cell r="L403">
            <v>105</v>
          </cell>
          <cell r="M403" t="str">
            <v>M.</v>
          </cell>
          <cell r="N403" t="str">
            <v>AUBERT</v>
          </cell>
          <cell r="O403" t="str">
            <v>ANTHONY</v>
          </cell>
          <cell r="P403" t="str">
            <v>383 AVENUE BEAUSOLEIL</v>
          </cell>
          <cell r="Q403" t="str">
            <v>RESIDENCE LA GRAPPE</v>
          </cell>
          <cell r="S403">
            <v>13320</v>
          </cell>
          <cell r="T403" t="str">
            <v>BOUC BEL AIR</v>
          </cell>
          <cell r="U403" t="str">
            <v>RESIDENCE LA GRAPPE</v>
          </cell>
          <cell r="V403">
            <v>620763932</v>
          </cell>
          <cell r="W403" t="str">
            <v>ANTHONY.AUBERT@GENERALI.COM</v>
          </cell>
        </row>
        <row r="404">
          <cell r="B404">
            <v>300625</v>
          </cell>
          <cell r="C404">
            <v>20120201</v>
          </cell>
          <cell r="E404" t="str">
            <v>GPA</v>
          </cell>
          <cell r="F404" t="str">
            <v>COMMERCIALE</v>
          </cell>
          <cell r="G404" t="str">
            <v>REGION GRAND EST</v>
          </cell>
          <cell r="H404" t="str">
            <v>OD PUY DE DOME - LOIRE - HAUTE LOIRE</v>
          </cell>
          <cell r="I404">
            <v>200</v>
          </cell>
          <cell r="J404" t="str">
            <v>IMP</v>
          </cell>
          <cell r="K404" t="str">
            <v>Inspecteur Manager Performance</v>
          </cell>
          <cell r="L404">
            <v>104</v>
          </cell>
          <cell r="M404" t="str">
            <v>M.</v>
          </cell>
          <cell r="N404" t="str">
            <v>CLEMENT</v>
          </cell>
          <cell r="O404" t="str">
            <v>JOHANN</v>
          </cell>
          <cell r="P404" t="str">
            <v>16 RUE ROBERT SCHUMAN</v>
          </cell>
          <cell r="S404">
            <v>42330</v>
          </cell>
          <cell r="T404" t="str">
            <v>CHAMBOEUF</v>
          </cell>
          <cell r="V404">
            <v>634434621</v>
          </cell>
          <cell r="W404" t="str">
            <v>JOHANN.CLEMENT@GENERALI.COM</v>
          </cell>
        </row>
        <row r="405">
          <cell r="B405">
            <v>300644</v>
          </cell>
          <cell r="C405">
            <v>20120201</v>
          </cell>
          <cell r="E405" t="str">
            <v>GPA</v>
          </cell>
          <cell r="F405" t="str">
            <v>COMMERCIALE</v>
          </cell>
          <cell r="G405" t="str">
            <v>REGION GRAND OUEST</v>
          </cell>
          <cell r="H405" t="str">
            <v>OD LOIRE ATLANTIQUE - VENDEE</v>
          </cell>
          <cell r="I405">
            <v>386</v>
          </cell>
          <cell r="J405" t="str">
            <v>IE</v>
          </cell>
          <cell r="K405" t="str">
            <v>Inspecteur Expert</v>
          </cell>
          <cell r="L405">
            <v>105</v>
          </cell>
          <cell r="M405" t="str">
            <v>M.</v>
          </cell>
          <cell r="N405" t="str">
            <v>HIRBEC</v>
          </cell>
          <cell r="O405" t="str">
            <v>PAUL</v>
          </cell>
          <cell r="P405" t="str">
            <v>13 AVENUE GENERAL RODES</v>
          </cell>
          <cell r="S405">
            <v>44500</v>
          </cell>
          <cell r="T405" t="str">
            <v>LA BAULE</v>
          </cell>
          <cell r="V405">
            <v>635434790</v>
          </cell>
          <cell r="W405" t="str">
            <v>PAUL.HIRBEC@GENERALI.COM</v>
          </cell>
        </row>
        <row r="406">
          <cell r="B406">
            <v>300676</v>
          </cell>
          <cell r="C406">
            <v>20120301</v>
          </cell>
          <cell r="E406" t="str">
            <v>GPA</v>
          </cell>
          <cell r="F406" t="str">
            <v>COMMERCIALE</v>
          </cell>
          <cell r="G406" t="str">
            <v>REGION ILE DE FRANCE NORD EST</v>
          </cell>
          <cell r="H406" t="str">
            <v>OD GRAND PARIS 75-92-93-94</v>
          </cell>
          <cell r="I406">
            <v>440</v>
          </cell>
          <cell r="J406" t="str">
            <v>CCT</v>
          </cell>
          <cell r="K406" t="str">
            <v>Conseiller Commercial Titulaire</v>
          </cell>
          <cell r="L406">
            <v>105</v>
          </cell>
          <cell r="M406" t="str">
            <v>M.</v>
          </cell>
          <cell r="N406" t="str">
            <v>CANDASSAMY</v>
          </cell>
          <cell r="O406" t="str">
            <v>VELAVANE</v>
          </cell>
          <cell r="P406" t="str">
            <v>7 VENELLE GERMAINE TILLION</v>
          </cell>
          <cell r="S406">
            <v>91700</v>
          </cell>
          <cell r="T406" t="str">
            <v>STE GENEVIEVE DES BOIS</v>
          </cell>
          <cell r="V406">
            <v>616702569</v>
          </cell>
          <cell r="W406" t="str">
            <v>VELAVANE.CANDASSAMY@GENERALI.COM</v>
          </cell>
        </row>
        <row r="407">
          <cell r="B407">
            <v>300687</v>
          </cell>
          <cell r="C407">
            <v>20031013</v>
          </cell>
          <cell r="E407" t="str">
            <v>GPA</v>
          </cell>
          <cell r="F407" t="str">
            <v>COMMERCIALE</v>
          </cell>
          <cell r="G407" t="str">
            <v>REGION GRAND EST</v>
          </cell>
          <cell r="H407" t="str">
            <v>OD AVEYRON-HERAULT-AUDE-PYRENEES ORIENT.</v>
          </cell>
          <cell r="I407">
            <v>855</v>
          </cell>
          <cell r="J407" t="str">
            <v>AD</v>
          </cell>
          <cell r="K407" t="str">
            <v>Assistant Division</v>
          </cell>
          <cell r="M407" t="str">
            <v>M.</v>
          </cell>
          <cell r="N407" t="str">
            <v>MOUSSET</v>
          </cell>
          <cell r="O407" t="str">
            <v>JEAN PAUL</v>
          </cell>
          <cell r="P407" t="str">
            <v>159 RUE DE THOR</v>
          </cell>
          <cell r="Q407" t="str">
            <v>GENERALI PARK EUREKA</v>
          </cell>
          <cell r="S407">
            <v>34000</v>
          </cell>
          <cell r="T407" t="str">
            <v>MONTPELLIER</v>
          </cell>
          <cell r="U407" t="str">
            <v>GENERALI PARK EUREKA</v>
          </cell>
          <cell r="W407" t="str">
            <v>JEANPAUL.MOUSSET@GENERALI.COM</v>
          </cell>
        </row>
        <row r="408">
          <cell r="B408">
            <v>300713</v>
          </cell>
          <cell r="C408">
            <v>20120401</v>
          </cell>
          <cell r="E408" t="str">
            <v>GPA</v>
          </cell>
          <cell r="F408" t="str">
            <v>COMMERCIALE</v>
          </cell>
          <cell r="G408" t="str">
            <v>REGION ILE DE FRANCE NORD EST</v>
          </cell>
          <cell r="H408" t="str">
            <v>OD SEINE MARITIME</v>
          </cell>
          <cell r="I408">
            <v>440</v>
          </cell>
          <cell r="J408" t="str">
            <v>CCT</v>
          </cell>
          <cell r="K408" t="str">
            <v>Conseiller Commercial Titulaire</v>
          </cell>
          <cell r="L408">
            <v>105</v>
          </cell>
          <cell r="M408" t="str">
            <v>Mme</v>
          </cell>
          <cell r="N408" t="str">
            <v>HOUSIEAUX</v>
          </cell>
          <cell r="O408" t="str">
            <v>ZOE</v>
          </cell>
          <cell r="P408" t="str">
            <v>28 RUE DE L ANCIENNE BRIQUETERIE</v>
          </cell>
          <cell r="S408">
            <v>76960</v>
          </cell>
          <cell r="T408" t="str">
            <v>NOTRE DAME DE BONDEVILLE</v>
          </cell>
          <cell r="W408" t="str">
            <v>ZOE.HOUSIEAUX@GENERALI.COM</v>
          </cell>
        </row>
        <row r="409">
          <cell r="B409">
            <v>300725</v>
          </cell>
          <cell r="C409">
            <v>20120401</v>
          </cell>
          <cell r="E409" t="str">
            <v>GPA</v>
          </cell>
          <cell r="F409" t="str">
            <v>COMMERCIALE</v>
          </cell>
          <cell r="G409" t="str">
            <v>REGION ILE DE FRANCE NORD EST</v>
          </cell>
          <cell r="H409" t="str">
            <v>OD ESSONNE - LOIRET</v>
          </cell>
          <cell r="I409">
            <v>440</v>
          </cell>
          <cell r="J409" t="str">
            <v>CCT</v>
          </cell>
          <cell r="K409" t="str">
            <v>Conseiller Commercial Titulaire</v>
          </cell>
          <cell r="L409">
            <v>105</v>
          </cell>
          <cell r="M409" t="str">
            <v>M.</v>
          </cell>
          <cell r="N409" t="str">
            <v>AMICEL</v>
          </cell>
          <cell r="O409" t="str">
            <v>JULIEN</v>
          </cell>
          <cell r="P409" t="str">
            <v>5 RUE MADELEINE PERRINOT</v>
          </cell>
          <cell r="S409">
            <v>91070</v>
          </cell>
          <cell r="T409" t="str">
            <v>BONDOUFLE</v>
          </cell>
          <cell r="V409">
            <v>619703907</v>
          </cell>
          <cell r="W409" t="str">
            <v>JULIEN.AMICEL@GENERALI.COM</v>
          </cell>
        </row>
        <row r="410">
          <cell r="B410">
            <v>300738</v>
          </cell>
          <cell r="C410">
            <v>20120401</v>
          </cell>
          <cell r="E410" t="str">
            <v>GPA</v>
          </cell>
          <cell r="F410" t="str">
            <v>COMMERCIALE</v>
          </cell>
          <cell r="G410" t="str">
            <v>REGION ILE DE FRANCE NORD EST</v>
          </cell>
          <cell r="H410" t="str">
            <v>OD SOMME - OISE - AISNE</v>
          </cell>
          <cell r="I410">
            <v>440</v>
          </cell>
          <cell r="J410" t="str">
            <v>CCT</v>
          </cell>
          <cell r="K410" t="str">
            <v>Conseiller Commercial Titulaire</v>
          </cell>
          <cell r="L410">
            <v>105</v>
          </cell>
          <cell r="M410" t="str">
            <v>M.</v>
          </cell>
          <cell r="N410" t="str">
            <v>DESCHAMPS</v>
          </cell>
          <cell r="O410" t="str">
            <v>RENAUD</v>
          </cell>
          <cell r="P410" t="str">
            <v>21 RUE MORGAN</v>
          </cell>
          <cell r="S410">
            <v>80000</v>
          </cell>
          <cell r="T410" t="str">
            <v>AMIENS</v>
          </cell>
          <cell r="V410">
            <v>617105628</v>
          </cell>
          <cell r="W410" t="str">
            <v>RENAUD.DESCHAMPS@GENERALI.COM</v>
          </cell>
        </row>
        <row r="411">
          <cell r="B411">
            <v>300796</v>
          </cell>
          <cell r="C411">
            <v>20120501</v>
          </cell>
          <cell r="E411" t="str">
            <v>GPA</v>
          </cell>
          <cell r="F411" t="str">
            <v>COMMERCIALE</v>
          </cell>
          <cell r="G411" t="str">
            <v>REGION ILE DE FRANCE NORD EST</v>
          </cell>
          <cell r="H411" t="str">
            <v>OD BAS RHIN - MOSELLE</v>
          </cell>
          <cell r="I411">
            <v>200</v>
          </cell>
          <cell r="J411" t="str">
            <v>IMP</v>
          </cell>
          <cell r="K411" t="str">
            <v>Inspecteur Manager Performance</v>
          </cell>
          <cell r="L411">
            <v>104</v>
          </cell>
          <cell r="M411" t="str">
            <v>Mme</v>
          </cell>
          <cell r="N411" t="str">
            <v>FRISSON</v>
          </cell>
          <cell r="O411" t="str">
            <v>GARANCE</v>
          </cell>
          <cell r="P411" t="str">
            <v>2 RUE DU MARECHAL LECLERC</v>
          </cell>
          <cell r="S411">
            <v>68630</v>
          </cell>
          <cell r="T411" t="str">
            <v>BENNWIHR MITTELWIHR</v>
          </cell>
          <cell r="V411">
            <v>619703443</v>
          </cell>
          <cell r="W411" t="str">
            <v>GARANCE.FRISSON@GENERALI.COM</v>
          </cell>
        </row>
        <row r="412">
          <cell r="B412">
            <v>300833</v>
          </cell>
          <cell r="C412">
            <v>20120601</v>
          </cell>
          <cell r="E412" t="str">
            <v>GPA</v>
          </cell>
          <cell r="F412" t="str">
            <v>COMMERCIALE</v>
          </cell>
          <cell r="G412" t="str">
            <v>REGION GRAND OUEST</v>
          </cell>
          <cell r="H412" t="str">
            <v>OD YVELINES - EURE ET LOIR</v>
          </cell>
          <cell r="I412">
            <v>386</v>
          </cell>
          <cell r="J412" t="str">
            <v>IE</v>
          </cell>
          <cell r="K412" t="str">
            <v>Inspecteur Expert</v>
          </cell>
          <cell r="L412">
            <v>105</v>
          </cell>
          <cell r="M412" t="str">
            <v>M.</v>
          </cell>
          <cell r="N412" t="str">
            <v>FINAN</v>
          </cell>
          <cell r="O412" t="str">
            <v>THIERRY</v>
          </cell>
          <cell r="P412" t="str">
            <v>29 GRANDE RUE</v>
          </cell>
          <cell r="S412">
            <v>78610</v>
          </cell>
          <cell r="T412" t="str">
            <v>AUFFARGIS</v>
          </cell>
          <cell r="V412">
            <v>617105816</v>
          </cell>
          <cell r="W412" t="str">
            <v>THIERRY.FINAN@GENERALI.COM</v>
          </cell>
        </row>
        <row r="413">
          <cell r="B413">
            <v>300837</v>
          </cell>
          <cell r="C413">
            <v>20120601</v>
          </cell>
          <cell r="E413" t="str">
            <v>GPA</v>
          </cell>
          <cell r="F413" t="str">
            <v>COMMERCIALE</v>
          </cell>
          <cell r="G413" t="str">
            <v>REGION GRAND EST</v>
          </cell>
          <cell r="H413" t="str">
            <v>OD RHONE</v>
          </cell>
          <cell r="I413">
            <v>440</v>
          </cell>
          <cell r="J413" t="str">
            <v>CCT</v>
          </cell>
          <cell r="K413" t="str">
            <v>Conseiller Commercial Titulaire</v>
          </cell>
          <cell r="L413">
            <v>105</v>
          </cell>
          <cell r="M413" t="str">
            <v>M.</v>
          </cell>
          <cell r="N413" t="str">
            <v>ARNAUD</v>
          </cell>
          <cell r="O413" t="str">
            <v>JEAN CHRISTOPHE</v>
          </cell>
          <cell r="P413" t="str">
            <v>28 ALLEE DES PINS</v>
          </cell>
          <cell r="S413">
            <v>69440</v>
          </cell>
          <cell r="T413" t="str">
            <v>MORNANT</v>
          </cell>
          <cell r="V413">
            <v>623853906</v>
          </cell>
          <cell r="W413" t="str">
            <v>JEANCHRISTOPHE.ARNAUD@GENERALI.COM</v>
          </cell>
        </row>
        <row r="414">
          <cell r="B414">
            <v>300872</v>
          </cell>
          <cell r="C414">
            <v>20120901</v>
          </cell>
          <cell r="E414" t="str">
            <v>GPA</v>
          </cell>
          <cell r="F414" t="str">
            <v>COMMERCIALE</v>
          </cell>
          <cell r="G414" t="str">
            <v>REGION GRAND EST</v>
          </cell>
          <cell r="H414" t="str">
            <v>OD BOUCHES DU RHONE</v>
          </cell>
          <cell r="I414">
            <v>440</v>
          </cell>
          <cell r="J414" t="str">
            <v>CCT</v>
          </cell>
          <cell r="K414" t="str">
            <v>Conseiller Commercial Titulaire</v>
          </cell>
          <cell r="L414">
            <v>105</v>
          </cell>
          <cell r="M414" t="str">
            <v>Mme</v>
          </cell>
          <cell r="N414" t="str">
            <v>DECANIS</v>
          </cell>
          <cell r="O414" t="str">
            <v>MARINA</v>
          </cell>
          <cell r="P414" t="str">
            <v xml:space="preserve">23 CHEMIN DE FIGUEROLLES </v>
          </cell>
          <cell r="Q414" t="str">
            <v>VILLA MICHOU</v>
          </cell>
          <cell r="S414">
            <v>13700</v>
          </cell>
          <cell r="T414" t="str">
            <v>MARIGNANE</v>
          </cell>
          <cell r="U414" t="str">
            <v>VILLA MICHOU</v>
          </cell>
          <cell r="V414">
            <v>620764079</v>
          </cell>
          <cell r="W414" t="str">
            <v>MARINA.DECANIS@GENERALI.COM</v>
          </cell>
        </row>
        <row r="415">
          <cell r="B415">
            <v>300895</v>
          </cell>
          <cell r="C415">
            <v>20120801</v>
          </cell>
          <cell r="E415" t="str">
            <v>GPA</v>
          </cell>
          <cell r="F415" t="str">
            <v>COMMERCIALE</v>
          </cell>
          <cell r="G415" t="str">
            <v>REGION ILE DE FRANCE NORD EST</v>
          </cell>
          <cell r="H415" t="str">
            <v>OD ESSONNE - LOIRET</v>
          </cell>
          <cell r="I415">
            <v>443</v>
          </cell>
          <cell r="J415" t="str">
            <v>CCT.S</v>
          </cell>
          <cell r="K415" t="str">
            <v>Conseiller Commercial Titulaire Sénior</v>
          </cell>
          <cell r="L415">
            <v>105</v>
          </cell>
          <cell r="M415" t="str">
            <v>Mme</v>
          </cell>
          <cell r="N415" t="str">
            <v>PUTELLI</v>
          </cell>
          <cell r="O415" t="str">
            <v>LUDIVINE</v>
          </cell>
          <cell r="P415" t="str">
            <v>23 AVENUE DE LA CHAPELLE</v>
          </cell>
          <cell r="S415">
            <v>28310</v>
          </cell>
          <cell r="T415" t="str">
            <v>TOURY</v>
          </cell>
          <cell r="V415">
            <v>627235729</v>
          </cell>
          <cell r="W415" t="str">
            <v>LUDIVINE.PUTELLI@GENERALI.COM</v>
          </cell>
        </row>
        <row r="416">
          <cell r="B416">
            <v>300921</v>
          </cell>
          <cell r="C416">
            <v>20120901</v>
          </cell>
          <cell r="E416" t="str">
            <v>GPA</v>
          </cell>
          <cell r="F416" t="str">
            <v>COMMERCIALE</v>
          </cell>
          <cell r="G416" t="str">
            <v>REGION GRAND EST</v>
          </cell>
          <cell r="H416" t="str">
            <v>OD VAR - BOUCHES DU RHONE</v>
          </cell>
          <cell r="I416">
            <v>370</v>
          </cell>
          <cell r="J416" t="str">
            <v>CC.E</v>
          </cell>
          <cell r="K416" t="str">
            <v>Conseiller Commercial Expert</v>
          </cell>
          <cell r="L416">
            <v>105</v>
          </cell>
          <cell r="M416" t="str">
            <v>M.</v>
          </cell>
          <cell r="N416" t="str">
            <v>AUBERT</v>
          </cell>
          <cell r="O416" t="str">
            <v>VIRGIL</v>
          </cell>
          <cell r="P416" t="str">
            <v>470 ROCADE DES PLAYES</v>
          </cell>
          <cell r="S416">
            <v>83140</v>
          </cell>
          <cell r="T416" t="str">
            <v>SIX FOURS LES PLAGES</v>
          </cell>
          <cell r="V416">
            <v>670600417</v>
          </cell>
          <cell r="W416" t="str">
            <v>VIRGIL.AUBERT@GENERALI.COM</v>
          </cell>
        </row>
        <row r="417">
          <cell r="B417">
            <v>300943</v>
          </cell>
          <cell r="C417">
            <v>20120901</v>
          </cell>
          <cell r="E417" t="str">
            <v>GPA</v>
          </cell>
          <cell r="F417" t="str">
            <v>COMMERCIALE</v>
          </cell>
          <cell r="G417" t="str">
            <v>REGION GRAND OUEST</v>
          </cell>
          <cell r="H417" t="str">
            <v>OD LOT-TARN-TARN ET GARONNE-HTE GARONNE</v>
          </cell>
          <cell r="I417">
            <v>440</v>
          </cell>
          <cell r="J417" t="str">
            <v>CCT</v>
          </cell>
          <cell r="K417" t="str">
            <v>Conseiller Commercial Titulaire</v>
          </cell>
          <cell r="L417">
            <v>105</v>
          </cell>
          <cell r="M417" t="str">
            <v>Mme</v>
          </cell>
          <cell r="N417" t="str">
            <v>GIOAN</v>
          </cell>
          <cell r="O417" t="str">
            <v>ANNE</v>
          </cell>
          <cell r="P417" t="str">
            <v>30 CHEMIN LASCRABERES</v>
          </cell>
          <cell r="S417">
            <v>31470</v>
          </cell>
          <cell r="T417" t="str">
            <v>FONTENILLES</v>
          </cell>
          <cell r="V417">
            <v>646570037</v>
          </cell>
          <cell r="W417" t="str">
            <v>ANNE.GIOAN@GENERALI.COM</v>
          </cell>
        </row>
        <row r="418">
          <cell r="B418">
            <v>300960</v>
          </cell>
          <cell r="C418">
            <v>20120901</v>
          </cell>
          <cell r="E418" t="str">
            <v>GPA</v>
          </cell>
          <cell r="F418" t="str">
            <v>COMMERCIALE</v>
          </cell>
          <cell r="G418" t="str">
            <v>REGION ILE DE FRANCE NORD EST</v>
          </cell>
          <cell r="H418" t="str">
            <v>OD SEINE ET MARNE - YONNE</v>
          </cell>
          <cell r="I418">
            <v>200</v>
          </cell>
          <cell r="J418" t="str">
            <v>IMP</v>
          </cell>
          <cell r="K418" t="str">
            <v>Inspecteur Manager Performance</v>
          </cell>
          <cell r="L418">
            <v>104</v>
          </cell>
          <cell r="M418" t="str">
            <v>M.</v>
          </cell>
          <cell r="N418" t="str">
            <v>NEVES</v>
          </cell>
          <cell r="O418" t="str">
            <v>HELDER</v>
          </cell>
          <cell r="P418" t="str">
            <v>3 SENTE DE L AULNOYE</v>
          </cell>
          <cell r="S418">
            <v>77700</v>
          </cell>
          <cell r="T418" t="str">
            <v>COUPVRAY</v>
          </cell>
          <cell r="V418">
            <v>603514549</v>
          </cell>
          <cell r="W418" t="str">
            <v>HELDER.NEVES@GENERALI.COM</v>
          </cell>
        </row>
        <row r="419">
          <cell r="B419">
            <v>300984</v>
          </cell>
          <cell r="C419">
            <v>19990201</v>
          </cell>
          <cell r="E419" t="str">
            <v>GPA</v>
          </cell>
          <cell r="F419" t="str">
            <v>COMMERCIALE</v>
          </cell>
          <cell r="G419" t="str">
            <v>REGION ILE DE FRANCE NORD EST</v>
          </cell>
          <cell r="H419" t="str">
            <v>OD SEINE ET MARNE - YONNE</v>
          </cell>
          <cell r="I419">
            <v>855</v>
          </cell>
          <cell r="J419" t="str">
            <v>AD</v>
          </cell>
          <cell r="K419" t="str">
            <v>Assistant Division</v>
          </cell>
          <cell r="M419" t="str">
            <v>Mme</v>
          </cell>
          <cell r="N419" t="str">
            <v>HERMENIER</v>
          </cell>
          <cell r="O419" t="str">
            <v>BRIGITTE</v>
          </cell>
          <cell r="P419" t="str">
            <v>1 RUE DE BERLIN ZAC DE MONTEVRAIN</v>
          </cell>
          <cell r="Q419" t="str">
            <v>GENERALI VAL D'EUROPE</v>
          </cell>
          <cell r="S419">
            <v>77144</v>
          </cell>
          <cell r="T419" t="str">
            <v>MONTEVRAIN</v>
          </cell>
          <cell r="U419" t="str">
            <v>GENERALI VAL D'EUROPE</v>
          </cell>
          <cell r="W419" t="str">
            <v>BRIGITTE.HERMENIER@GENERALI.COM</v>
          </cell>
        </row>
        <row r="420">
          <cell r="B420">
            <v>300985</v>
          </cell>
          <cell r="C420">
            <v>19930607</v>
          </cell>
          <cell r="E420" t="str">
            <v>GPA</v>
          </cell>
          <cell r="F420" t="str">
            <v>COMMERCIALE</v>
          </cell>
          <cell r="G420" t="str">
            <v>REGION GRAND OUEST</v>
          </cell>
          <cell r="H420" t="str">
            <v>OD ILLE ET VILAINE-COTES D'ARMOR</v>
          </cell>
          <cell r="I420">
            <v>855</v>
          </cell>
          <cell r="J420" t="str">
            <v>AD</v>
          </cell>
          <cell r="K420" t="str">
            <v>Assistant Division</v>
          </cell>
          <cell r="M420" t="str">
            <v>Mme</v>
          </cell>
          <cell r="N420" t="str">
            <v>HAUTOT</v>
          </cell>
          <cell r="O420" t="str">
            <v>CHRISTELLE</v>
          </cell>
          <cell r="P420" t="str">
            <v>1 RUE DE LA TERRE DE FEU</v>
          </cell>
          <cell r="Q420" t="str">
            <v>IMMEUBLE EDONIA BAT X2</v>
          </cell>
          <cell r="S420">
            <v>35760</v>
          </cell>
          <cell r="T420" t="str">
            <v>SAINT GREGOIRE</v>
          </cell>
          <cell r="U420" t="str">
            <v>IMMEUBLE EDONIA BAT X2</v>
          </cell>
          <cell r="W420" t="str">
            <v>CHRISTELLE.HAUTOT@GENERALI.COM</v>
          </cell>
        </row>
        <row r="421">
          <cell r="B421">
            <v>300994</v>
          </cell>
          <cell r="C421">
            <v>20121001</v>
          </cell>
          <cell r="E421" t="str">
            <v>GPA</v>
          </cell>
          <cell r="F421" t="str">
            <v>COMMERCIALE</v>
          </cell>
          <cell r="G421" t="str">
            <v>REGION GRAND OUEST</v>
          </cell>
          <cell r="H421" t="str">
            <v>OD FINISTERE - MORBIHAN</v>
          </cell>
          <cell r="I421">
            <v>386</v>
          </cell>
          <cell r="J421" t="str">
            <v>IE</v>
          </cell>
          <cell r="K421" t="str">
            <v>Inspecteur Expert</v>
          </cell>
          <cell r="L421">
            <v>105</v>
          </cell>
          <cell r="M421" t="str">
            <v>M.</v>
          </cell>
          <cell r="N421" t="str">
            <v>HERVE</v>
          </cell>
          <cell r="O421" t="str">
            <v>JEROME</v>
          </cell>
          <cell r="P421" t="str">
            <v>16 RUE HEBERT</v>
          </cell>
          <cell r="S421">
            <v>56100</v>
          </cell>
          <cell r="T421" t="str">
            <v>LORIENT</v>
          </cell>
          <cell r="V421">
            <v>676586190</v>
          </cell>
          <cell r="W421" t="str">
            <v>JEROME.HERVE@GENERALI.COM</v>
          </cell>
        </row>
        <row r="422">
          <cell r="B422">
            <v>301011</v>
          </cell>
          <cell r="C422">
            <v>20121001</v>
          </cell>
          <cell r="E422" t="str">
            <v>GPA</v>
          </cell>
          <cell r="F422" t="str">
            <v>COMMERCIALE</v>
          </cell>
          <cell r="G422" t="str">
            <v>REGION GRAND EST</v>
          </cell>
          <cell r="H422" t="str">
            <v>OD VOSGES-HT RHIN-TR BEL-DOUBS-HTE MARNE</v>
          </cell>
          <cell r="I422">
            <v>386</v>
          </cell>
          <cell r="J422" t="str">
            <v>IE</v>
          </cell>
          <cell r="K422" t="str">
            <v>Inspecteur Expert</v>
          </cell>
          <cell r="L422">
            <v>105</v>
          </cell>
          <cell r="M422" t="str">
            <v>Mme</v>
          </cell>
          <cell r="N422" t="str">
            <v>AUBERTIN</v>
          </cell>
          <cell r="O422" t="str">
            <v>LINE</v>
          </cell>
          <cell r="P422" t="str">
            <v>15 RUE DU BOIS PRIEUR</v>
          </cell>
          <cell r="S422">
            <v>52500</v>
          </cell>
          <cell r="T422" t="str">
            <v>FAYL BILLOT</v>
          </cell>
          <cell r="V422">
            <v>616703568</v>
          </cell>
          <cell r="W422" t="str">
            <v>LINE.AUBERTIN@GENERALI.COM</v>
          </cell>
        </row>
        <row r="423">
          <cell r="B423">
            <v>301041</v>
          </cell>
          <cell r="C423">
            <v>20121015</v>
          </cell>
          <cell r="E423" t="str">
            <v>GPA</v>
          </cell>
          <cell r="F423" t="str">
            <v>COMMERCIALE</v>
          </cell>
          <cell r="G423" t="str">
            <v>REGION GRAND OUEST</v>
          </cell>
          <cell r="H423" t="str">
            <v>OD VAL D'OISE - EURE</v>
          </cell>
          <cell r="I423">
            <v>855</v>
          </cell>
          <cell r="J423" t="str">
            <v>AD</v>
          </cell>
          <cell r="K423" t="str">
            <v>Assistant Division</v>
          </cell>
          <cell r="M423" t="str">
            <v>Mme</v>
          </cell>
          <cell r="N423" t="str">
            <v>LEJEUNE METAYER</v>
          </cell>
          <cell r="O423" t="str">
            <v>EMMANUELLE</v>
          </cell>
          <cell r="P423" t="str">
            <v>181 RUE CLEMENT ADER ETAGE 1</v>
          </cell>
          <cell r="Q423" t="str">
            <v>GENERALI ZAC DU LONG BUISSON ENTREE B</v>
          </cell>
          <cell r="S423">
            <v>27000</v>
          </cell>
          <cell r="T423" t="str">
            <v>EVREUX</v>
          </cell>
          <cell r="U423" t="str">
            <v>GENERALI ZAC DU LONG BUISSON ENTREE B</v>
          </cell>
          <cell r="W423" t="str">
            <v>EMMANUELLE.LEJEUNEMETAYER@GENERALI.COM</v>
          </cell>
        </row>
        <row r="424">
          <cell r="B424">
            <v>301043</v>
          </cell>
          <cell r="C424">
            <v>20121101</v>
          </cell>
          <cell r="E424" t="str">
            <v>GPA</v>
          </cell>
          <cell r="F424" t="str">
            <v>COMMERCIALE</v>
          </cell>
          <cell r="G424" t="str">
            <v>REGION ILE DE FRANCE NORD EST</v>
          </cell>
          <cell r="H424" t="str">
            <v>OD ARDENNES - MARNE - MEUSE - AUBE</v>
          </cell>
          <cell r="I424">
            <v>440</v>
          </cell>
          <cell r="J424" t="str">
            <v>CCT</v>
          </cell>
          <cell r="K424" t="str">
            <v>Conseiller Commercial Titulaire</v>
          </cell>
          <cell r="L424">
            <v>105</v>
          </cell>
          <cell r="M424" t="str">
            <v>Mme</v>
          </cell>
          <cell r="N424" t="str">
            <v>NAZZARO</v>
          </cell>
          <cell r="O424" t="str">
            <v>MATHILDE</v>
          </cell>
          <cell r="P424" t="str">
            <v>3 RUE BOUCHERAT</v>
          </cell>
          <cell r="S424">
            <v>10000</v>
          </cell>
          <cell r="T424" t="str">
            <v>TROYES</v>
          </cell>
          <cell r="V424">
            <v>616703648</v>
          </cell>
          <cell r="W424" t="str">
            <v>MATHILDE.NAZZARO@GENERALI.COM</v>
          </cell>
        </row>
        <row r="425">
          <cell r="B425">
            <v>301061</v>
          </cell>
          <cell r="C425">
            <v>20121101</v>
          </cell>
          <cell r="E425" t="str">
            <v>GPA</v>
          </cell>
          <cell r="F425" t="str">
            <v>COMMERCIALE</v>
          </cell>
          <cell r="G425" t="str">
            <v>REGION GRAND OUEST</v>
          </cell>
          <cell r="H425" t="str">
            <v>OD LANDES-PYRENEES-GERS-HTE GARONNE SUD</v>
          </cell>
          <cell r="I425">
            <v>440</v>
          </cell>
          <cell r="J425" t="str">
            <v>CCT</v>
          </cell>
          <cell r="K425" t="str">
            <v>Conseiller Commercial Titulaire</v>
          </cell>
          <cell r="L425">
            <v>105</v>
          </cell>
          <cell r="M425" t="str">
            <v>Mme</v>
          </cell>
          <cell r="N425" t="str">
            <v>DEL RIO</v>
          </cell>
          <cell r="O425" t="str">
            <v>CELINE</v>
          </cell>
          <cell r="P425" t="str">
            <v>343 ALLEE DE MAYSOUNABE</v>
          </cell>
          <cell r="S425">
            <v>40180</v>
          </cell>
          <cell r="T425" t="str">
            <v>CANDRESSE</v>
          </cell>
          <cell r="V425">
            <v>627235798</v>
          </cell>
          <cell r="W425" t="str">
            <v>CELINE.DELRIO@GENERALI.COM</v>
          </cell>
        </row>
        <row r="426">
          <cell r="B426">
            <v>301072</v>
          </cell>
          <cell r="C426">
            <v>19910109</v>
          </cell>
          <cell r="E426" t="str">
            <v>GPA</v>
          </cell>
          <cell r="F426" t="str">
            <v>COMMERCIALE</v>
          </cell>
          <cell r="G426" t="str">
            <v>REGION GRAND OUEST</v>
          </cell>
          <cell r="H426" t="str">
            <v>OD YVELINES - EURE ET LOIR</v>
          </cell>
          <cell r="I426">
            <v>855</v>
          </cell>
          <cell r="J426" t="str">
            <v>AD</v>
          </cell>
          <cell r="K426" t="str">
            <v>Assistant Division</v>
          </cell>
          <cell r="M426" t="str">
            <v>Mme</v>
          </cell>
          <cell r="N426" t="str">
            <v>SICRE</v>
          </cell>
          <cell r="O426" t="str">
            <v>CHRISTY</v>
          </cell>
          <cell r="P426" t="str">
            <v>3 BOULEVARD JEAN MOULIN</v>
          </cell>
          <cell r="Q426" t="str">
            <v>GENERALI OMEGA PARC BAT 4 1ER ETAGE</v>
          </cell>
          <cell r="S426">
            <v>78990</v>
          </cell>
          <cell r="T426" t="str">
            <v>ELANCOURT</v>
          </cell>
          <cell r="U426" t="str">
            <v>GENERALI OMEGA PARC BAT 4 1ER ETAGE</v>
          </cell>
          <cell r="W426" t="str">
            <v>CHRISTY.SICRE@GENERALI.COM</v>
          </cell>
        </row>
        <row r="427">
          <cell r="B427">
            <v>301087</v>
          </cell>
          <cell r="C427">
            <v>20121201</v>
          </cell>
          <cell r="E427" t="str">
            <v>GPA</v>
          </cell>
          <cell r="F427" t="str">
            <v>COMMERCIALE</v>
          </cell>
          <cell r="G427" t="str">
            <v>REGION ILE DE FRANCE NORD EST</v>
          </cell>
          <cell r="H427" t="str">
            <v>OD NORD ARTOIS</v>
          </cell>
          <cell r="I427">
            <v>370</v>
          </cell>
          <cell r="J427" t="str">
            <v>CC.E</v>
          </cell>
          <cell r="K427" t="str">
            <v>Conseiller Commercial Expert</v>
          </cell>
          <cell r="L427">
            <v>105</v>
          </cell>
          <cell r="M427" t="str">
            <v>M.</v>
          </cell>
          <cell r="N427" t="str">
            <v>DUFOUR</v>
          </cell>
          <cell r="O427" t="str">
            <v>FREDERIC</v>
          </cell>
          <cell r="P427" t="str">
            <v>12 RESIDENCE LES BIGOPHONES</v>
          </cell>
          <cell r="S427">
            <v>59221</v>
          </cell>
          <cell r="T427" t="str">
            <v>BAUVIN</v>
          </cell>
          <cell r="V427">
            <v>603704864</v>
          </cell>
          <cell r="W427" t="str">
            <v>FREDERIC.DUFOUR@GENERALI.COM</v>
          </cell>
        </row>
        <row r="428">
          <cell r="B428">
            <v>301092</v>
          </cell>
          <cell r="C428">
            <v>20121201</v>
          </cell>
          <cell r="E428" t="str">
            <v>GPA</v>
          </cell>
          <cell r="F428" t="str">
            <v>COMMERCIALE</v>
          </cell>
          <cell r="G428" t="str">
            <v>REGION GRAND OUEST</v>
          </cell>
          <cell r="H428" t="str">
            <v>OD GIRONDE - DORDOGNE</v>
          </cell>
          <cell r="I428">
            <v>100</v>
          </cell>
          <cell r="J428" t="str">
            <v>IMD</v>
          </cell>
          <cell r="K428" t="str">
            <v>Inspecteur Manager Developpement</v>
          </cell>
          <cell r="L428">
            <v>103</v>
          </cell>
          <cell r="M428" t="str">
            <v>M.</v>
          </cell>
          <cell r="N428" t="str">
            <v>APONTE</v>
          </cell>
          <cell r="O428" t="str">
            <v>VINCENT</v>
          </cell>
          <cell r="P428" t="str">
            <v>2 RUE PABLO NERUDA</v>
          </cell>
          <cell r="Q428" t="str">
            <v>GENERALI CENTRAL PARC ZAC MADERE</v>
          </cell>
          <cell r="S428">
            <v>33140</v>
          </cell>
          <cell r="T428" t="str">
            <v>VILLENAVE D ORNON</v>
          </cell>
          <cell r="U428" t="str">
            <v>GENERALI CENTRAL PARC ZAC MADERE</v>
          </cell>
          <cell r="V428">
            <v>760448699</v>
          </cell>
          <cell r="W428" t="str">
            <v>VINCENT.APONTE@GENERALI.COM</v>
          </cell>
        </row>
        <row r="429">
          <cell r="B429">
            <v>301121</v>
          </cell>
          <cell r="C429">
            <v>20081020</v>
          </cell>
          <cell r="E429" t="str">
            <v>GPA</v>
          </cell>
          <cell r="F429" t="str">
            <v>COMMERCIALE</v>
          </cell>
          <cell r="G429" t="str">
            <v>REGION GRAND EST</v>
          </cell>
          <cell r="H429" t="str">
            <v>OD BOUCHES DU RHONE</v>
          </cell>
          <cell r="I429">
            <v>855</v>
          </cell>
          <cell r="J429" t="str">
            <v>AD</v>
          </cell>
          <cell r="K429" t="str">
            <v>Assistant Division</v>
          </cell>
          <cell r="M429" t="str">
            <v>Mme</v>
          </cell>
          <cell r="N429" t="str">
            <v>MECHERI</v>
          </cell>
          <cell r="O429" t="str">
            <v>OUARDA</v>
          </cell>
          <cell r="P429" t="str">
            <v>571 AVENUE RHIN DANUBE</v>
          </cell>
          <cell r="S429">
            <v>13217</v>
          </cell>
          <cell r="T429" t="str">
            <v>VITROLLES</v>
          </cell>
          <cell r="W429" t="str">
            <v>OUARDA.MECHERI@GENERALI.COM</v>
          </cell>
        </row>
        <row r="430">
          <cell r="B430">
            <v>301143</v>
          </cell>
          <cell r="C430">
            <v>20130101</v>
          </cell>
          <cell r="E430" t="str">
            <v>GPA</v>
          </cell>
          <cell r="F430" t="str">
            <v>COMMERCIALE</v>
          </cell>
          <cell r="G430" t="str">
            <v>REGION GRAND OUEST</v>
          </cell>
          <cell r="H430" t="str">
            <v>OD CHARENTES-VIENNES-DEUX SEVRES</v>
          </cell>
          <cell r="I430">
            <v>200</v>
          </cell>
          <cell r="J430" t="str">
            <v>IMP</v>
          </cell>
          <cell r="K430" t="str">
            <v>Inspecteur Manager Performance</v>
          </cell>
          <cell r="L430">
            <v>104</v>
          </cell>
          <cell r="M430" t="str">
            <v>M.</v>
          </cell>
          <cell r="N430" t="str">
            <v>BESNIER</v>
          </cell>
          <cell r="O430" t="str">
            <v>ANTHONY</v>
          </cell>
          <cell r="P430" t="str">
            <v>14 CHEMIN DU PRIEURE</v>
          </cell>
          <cell r="Q430" t="str">
            <v>RUFFIGNY</v>
          </cell>
          <cell r="S430">
            <v>79260</v>
          </cell>
          <cell r="T430" t="str">
            <v>LA CRECHE</v>
          </cell>
          <cell r="U430" t="str">
            <v>RUFFIGNY</v>
          </cell>
          <cell r="V430">
            <v>614364632</v>
          </cell>
          <cell r="W430" t="str">
            <v>ANTHONY.BESNIER@GENERALI.COM</v>
          </cell>
        </row>
        <row r="431">
          <cell r="B431">
            <v>301163</v>
          </cell>
          <cell r="C431">
            <v>20130101</v>
          </cell>
          <cell r="E431" t="str">
            <v>GPA</v>
          </cell>
          <cell r="F431" t="str">
            <v>COMMERCIALE</v>
          </cell>
          <cell r="G431" t="str">
            <v>REGION GRAND EST</v>
          </cell>
          <cell r="H431" t="str">
            <v>OD PUY DE DOME - LOIRE - HAUTE LOIRE</v>
          </cell>
          <cell r="I431">
            <v>440</v>
          </cell>
          <cell r="J431" t="str">
            <v>CCT</v>
          </cell>
          <cell r="K431" t="str">
            <v>Conseiller Commercial Titulaire</v>
          </cell>
          <cell r="L431">
            <v>105</v>
          </cell>
          <cell r="M431" t="str">
            <v>M.</v>
          </cell>
          <cell r="N431" t="str">
            <v>BATISSE</v>
          </cell>
          <cell r="O431" t="str">
            <v>JEAN LUC</v>
          </cell>
          <cell r="P431" t="str">
            <v>135 AVENUE DE ROYAT</v>
          </cell>
          <cell r="S431">
            <v>63400</v>
          </cell>
          <cell r="T431" t="str">
            <v>CHAMALIERES</v>
          </cell>
          <cell r="V431">
            <v>750128838</v>
          </cell>
          <cell r="W431" t="str">
            <v>JEANLUC.BATISSE@GENERALI.COM</v>
          </cell>
        </row>
        <row r="432">
          <cell r="B432">
            <v>301192</v>
          </cell>
          <cell r="C432">
            <v>20130201</v>
          </cell>
          <cell r="E432" t="str">
            <v>GPA</v>
          </cell>
          <cell r="F432" t="str">
            <v>COMMERCIALE</v>
          </cell>
          <cell r="G432" t="str">
            <v>REGION GRAND OUEST</v>
          </cell>
          <cell r="H432" t="str">
            <v>OD YVELINES - EURE ET LOIR</v>
          </cell>
          <cell r="I432">
            <v>386</v>
          </cell>
          <cell r="J432" t="str">
            <v>IE</v>
          </cell>
          <cell r="K432" t="str">
            <v>Inspecteur Expert</v>
          </cell>
          <cell r="L432">
            <v>105</v>
          </cell>
          <cell r="M432" t="str">
            <v>Mme</v>
          </cell>
          <cell r="N432" t="str">
            <v>DELAUNEY</v>
          </cell>
          <cell r="O432" t="str">
            <v>MARIE</v>
          </cell>
          <cell r="P432" t="str">
            <v>14 RUE VICTOR HUGO</v>
          </cell>
          <cell r="S432">
            <v>78280</v>
          </cell>
          <cell r="T432" t="str">
            <v>GUYANCOURT</v>
          </cell>
          <cell r="V432">
            <v>617105812</v>
          </cell>
          <cell r="W432" t="str">
            <v>MARIE.DELAUNEY@GENERALI.COM</v>
          </cell>
        </row>
        <row r="433">
          <cell r="B433">
            <v>301196</v>
          </cell>
          <cell r="C433">
            <v>20130201</v>
          </cell>
          <cell r="E433" t="str">
            <v>GPA</v>
          </cell>
          <cell r="F433" t="str">
            <v>COMMERCIALE</v>
          </cell>
          <cell r="G433" t="str">
            <v>REGION ILE DE FRANCE NORD EST</v>
          </cell>
          <cell r="H433" t="str">
            <v>OD SOMME - OISE - AISNE</v>
          </cell>
          <cell r="I433">
            <v>440</v>
          </cell>
          <cell r="J433" t="str">
            <v>CCT</v>
          </cell>
          <cell r="K433" t="str">
            <v>Conseiller Commercial Titulaire</v>
          </cell>
          <cell r="L433">
            <v>105</v>
          </cell>
          <cell r="M433" t="str">
            <v>M.</v>
          </cell>
          <cell r="N433" t="str">
            <v>NOBECOURT</v>
          </cell>
          <cell r="O433" t="str">
            <v>RODOLPHE</v>
          </cell>
          <cell r="P433" t="str">
            <v>80 GRANDE RUE</v>
          </cell>
          <cell r="S433">
            <v>2110</v>
          </cell>
          <cell r="T433" t="str">
            <v>FONTAINE NOTRE DAME</v>
          </cell>
          <cell r="V433">
            <v>683291125</v>
          </cell>
          <cell r="W433" t="str">
            <v>RODOLPHE.NOBECOURT@GENERALI.COM</v>
          </cell>
        </row>
        <row r="434">
          <cell r="B434">
            <v>301199</v>
          </cell>
          <cell r="C434">
            <v>20130201</v>
          </cell>
          <cell r="E434" t="str">
            <v>GPA</v>
          </cell>
          <cell r="F434" t="str">
            <v>COMMERCIALE</v>
          </cell>
          <cell r="G434" t="str">
            <v>REGION GRAND EST</v>
          </cell>
          <cell r="H434" t="str">
            <v>OD RHONE</v>
          </cell>
          <cell r="I434">
            <v>440</v>
          </cell>
          <cell r="J434" t="str">
            <v>CCT</v>
          </cell>
          <cell r="K434" t="str">
            <v>Conseiller Commercial Titulaire</v>
          </cell>
          <cell r="L434">
            <v>105</v>
          </cell>
          <cell r="M434" t="str">
            <v>M.</v>
          </cell>
          <cell r="N434" t="str">
            <v>GARNIER</v>
          </cell>
          <cell r="O434" t="str">
            <v>NICOLAS</v>
          </cell>
          <cell r="P434" t="str">
            <v>3 IMPASSE DE ROBELLY</v>
          </cell>
          <cell r="S434">
            <v>69800</v>
          </cell>
          <cell r="T434" t="str">
            <v>ST PRIEST</v>
          </cell>
          <cell r="V434">
            <v>616703156</v>
          </cell>
          <cell r="W434" t="str">
            <v>NICOLAS.GARNIER@GENERALI.COM</v>
          </cell>
        </row>
        <row r="435">
          <cell r="B435">
            <v>301203</v>
          </cell>
          <cell r="C435">
            <v>20130201</v>
          </cell>
          <cell r="E435" t="str">
            <v>GPA</v>
          </cell>
          <cell r="F435" t="str">
            <v>COMMERCIALE</v>
          </cell>
          <cell r="G435" t="str">
            <v>REGION ILE DE FRANCE NORD EST</v>
          </cell>
          <cell r="H435" t="str">
            <v>OD NORD LITTORAL</v>
          </cell>
          <cell r="I435">
            <v>440</v>
          </cell>
          <cell r="J435" t="str">
            <v>CCT</v>
          </cell>
          <cell r="K435" t="str">
            <v>Conseiller Commercial Titulaire</v>
          </cell>
          <cell r="L435">
            <v>105</v>
          </cell>
          <cell r="M435" t="str">
            <v>M.</v>
          </cell>
          <cell r="N435" t="str">
            <v>COUTTENIER</v>
          </cell>
          <cell r="O435" t="str">
            <v>NICOLAS</v>
          </cell>
          <cell r="P435" t="str">
            <v>163 RUE DES AUBEPINES</v>
          </cell>
          <cell r="S435">
            <v>59270</v>
          </cell>
          <cell r="T435" t="str">
            <v>FLETRE</v>
          </cell>
          <cell r="V435">
            <v>615744033</v>
          </cell>
          <cell r="W435" t="str">
            <v>NICOLAS.COUTTENIER@GENERALI.COM</v>
          </cell>
        </row>
        <row r="436">
          <cell r="B436">
            <v>301223</v>
          </cell>
          <cell r="C436">
            <v>20130701</v>
          </cell>
          <cell r="E436" t="str">
            <v>GPA</v>
          </cell>
          <cell r="F436" t="str">
            <v>COMMERCIALE</v>
          </cell>
          <cell r="G436" t="str">
            <v>REGION GRAND EST</v>
          </cell>
          <cell r="H436" t="str">
            <v>OD ISERE ALBERTVILLE</v>
          </cell>
          <cell r="I436">
            <v>370</v>
          </cell>
          <cell r="J436" t="str">
            <v>CC.E</v>
          </cell>
          <cell r="K436" t="str">
            <v>Conseiller Commercial Expert</v>
          </cell>
          <cell r="L436">
            <v>105</v>
          </cell>
          <cell r="M436" t="str">
            <v>Mme</v>
          </cell>
          <cell r="N436" t="str">
            <v>RICAUD</v>
          </cell>
          <cell r="O436" t="str">
            <v>VERONIQUE</v>
          </cell>
          <cell r="P436" t="str">
            <v>LA PICOUDIERE</v>
          </cell>
          <cell r="S436">
            <v>38620</v>
          </cell>
          <cell r="T436" t="str">
            <v>MERLAS</v>
          </cell>
          <cell r="V436">
            <v>623854206</v>
          </cell>
          <cell r="W436" t="str">
            <v>VERONIQUE.RICAUD@GENERALI.COM</v>
          </cell>
        </row>
        <row r="437">
          <cell r="B437">
            <v>301258</v>
          </cell>
          <cell r="C437">
            <v>20130301</v>
          </cell>
          <cell r="E437" t="str">
            <v>GPA</v>
          </cell>
          <cell r="F437" t="str">
            <v>COMMERCIALE</v>
          </cell>
          <cell r="G437" t="str">
            <v>REGION GRAND OUEST</v>
          </cell>
          <cell r="H437" t="str">
            <v>OD ILLE ET VILAINE-COTES D'ARMOR</v>
          </cell>
          <cell r="I437">
            <v>386</v>
          </cell>
          <cell r="J437" t="str">
            <v>IE</v>
          </cell>
          <cell r="K437" t="str">
            <v>Inspecteur Expert</v>
          </cell>
          <cell r="L437">
            <v>105</v>
          </cell>
          <cell r="M437" t="str">
            <v>Mme</v>
          </cell>
          <cell r="N437" t="str">
            <v>MIGNOT</v>
          </cell>
          <cell r="O437" t="str">
            <v>MARINE</v>
          </cell>
          <cell r="P437" t="str">
            <v>22 RUE DU LAC</v>
          </cell>
          <cell r="S437">
            <v>35500</v>
          </cell>
          <cell r="T437" t="str">
            <v>LA CHAPELLE ERBREE</v>
          </cell>
          <cell r="V437">
            <v>615743964</v>
          </cell>
          <cell r="W437" t="str">
            <v>MARINE.MIGNOT@GENERALI.COM</v>
          </cell>
        </row>
        <row r="438">
          <cell r="B438">
            <v>301342</v>
          </cell>
          <cell r="C438">
            <v>20130501</v>
          </cell>
          <cell r="E438" t="str">
            <v>GPA</v>
          </cell>
          <cell r="F438" t="str">
            <v>COMMERCIALE</v>
          </cell>
          <cell r="G438" t="str">
            <v>REGION GRAND OUEST</v>
          </cell>
          <cell r="H438" t="str">
            <v>OD GIRONDE - DORDOGNE</v>
          </cell>
          <cell r="I438">
            <v>386</v>
          </cell>
          <cell r="J438" t="str">
            <v>IE</v>
          </cell>
          <cell r="K438" t="str">
            <v>Inspecteur Expert</v>
          </cell>
          <cell r="L438">
            <v>105</v>
          </cell>
          <cell r="M438" t="str">
            <v>M.</v>
          </cell>
          <cell r="N438" t="str">
            <v>MONFLIER</v>
          </cell>
          <cell r="O438" t="str">
            <v>MATTHIEU</v>
          </cell>
          <cell r="P438" t="str">
            <v>10 RUE JEAN MACE</v>
          </cell>
          <cell r="S438">
            <v>33130</v>
          </cell>
          <cell r="T438" t="str">
            <v>BEGLES</v>
          </cell>
          <cell r="V438">
            <v>617106006</v>
          </cell>
          <cell r="W438" t="str">
            <v>MATTHIEU.MONFLIER@GENERALI.COM</v>
          </cell>
        </row>
        <row r="439">
          <cell r="B439">
            <v>301351</v>
          </cell>
          <cell r="C439">
            <v>20130501</v>
          </cell>
          <cell r="E439" t="str">
            <v>GPA</v>
          </cell>
          <cell r="F439" t="str">
            <v>COMMERCIALE</v>
          </cell>
          <cell r="G439" t="str">
            <v>REGION GRAND EST</v>
          </cell>
          <cell r="H439" t="str">
            <v>OD VAUCLUSE - DROME - ARDECHE - GARD</v>
          </cell>
          <cell r="I439">
            <v>440</v>
          </cell>
          <cell r="J439" t="str">
            <v>CCT</v>
          </cell>
          <cell r="K439" t="str">
            <v>Conseiller Commercial Titulaire</v>
          </cell>
          <cell r="L439">
            <v>105</v>
          </cell>
          <cell r="M439" t="str">
            <v>Mme</v>
          </cell>
          <cell r="N439" t="str">
            <v>ROSSO</v>
          </cell>
          <cell r="O439" t="str">
            <v>JESSICA</v>
          </cell>
          <cell r="P439" t="str">
            <v>ROUTE DE CHARLEVAL CAZAN</v>
          </cell>
          <cell r="S439">
            <v>13116</v>
          </cell>
          <cell r="T439" t="str">
            <v>VERNEGUES</v>
          </cell>
          <cell r="V439">
            <v>614364507</v>
          </cell>
          <cell r="W439" t="str">
            <v>JESSICA.ROSSO@GENERALI.COM</v>
          </cell>
        </row>
        <row r="440">
          <cell r="B440">
            <v>301373</v>
          </cell>
          <cell r="C440">
            <v>20130601</v>
          </cell>
          <cell r="E440" t="str">
            <v>GPA</v>
          </cell>
          <cell r="F440" t="str">
            <v>COMMERCIALE</v>
          </cell>
          <cell r="G440" t="str">
            <v>REGION GRAND EST</v>
          </cell>
          <cell r="H440" t="str">
            <v>OD PUY DE DOME - LOIRE - HAUTE LOIRE</v>
          </cell>
          <cell r="I440">
            <v>391</v>
          </cell>
          <cell r="J440" t="str">
            <v>CCEIM</v>
          </cell>
          <cell r="K440" t="str">
            <v>Conseiller Commercial Echelon Interm. Moniteu</v>
          </cell>
          <cell r="L440">
            <v>105</v>
          </cell>
          <cell r="M440" t="str">
            <v>M.</v>
          </cell>
          <cell r="N440" t="str">
            <v>CHESNAIS</v>
          </cell>
          <cell r="O440" t="str">
            <v>FLORENT</v>
          </cell>
          <cell r="P440" t="str">
            <v>7 CHEMIN DE LA NOYERAIE</v>
          </cell>
          <cell r="S440">
            <v>63730</v>
          </cell>
          <cell r="T440" t="str">
            <v>CORENT</v>
          </cell>
          <cell r="V440">
            <v>615744237</v>
          </cell>
          <cell r="W440" t="str">
            <v>FLORENT.CHESNAIS@GENERALI.COM</v>
          </cell>
        </row>
        <row r="441">
          <cell r="B441">
            <v>301391</v>
          </cell>
          <cell r="C441">
            <v>20130601</v>
          </cell>
          <cell r="E441" t="str">
            <v>GPA</v>
          </cell>
          <cell r="F441" t="str">
            <v>COMMERCIALE</v>
          </cell>
          <cell r="G441" t="str">
            <v>REGION ILE DE FRANCE NORD EST</v>
          </cell>
          <cell r="H441" t="str">
            <v>OD SOMME - OISE - AISNE</v>
          </cell>
          <cell r="I441">
            <v>371</v>
          </cell>
          <cell r="J441" t="str">
            <v>CCM.E</v>
          </cell>
          <cell r="K441" t="str">
            <v>Conseiller Commercial Moniteur Expert</v>
          </cell>
          <cell r="L441">
            <v>105</v>
          </cell>
          <cell r="M441" t="str">
            <v>Mme</v>
          </cell>
          <cell r="N441" t="str">
            <v>LIETARD</v>
          </cell>
          <cell r="O441" t="str">
            <v>SANDRINE</v>
          </cell>
          <cell r="P441" t="str">
            <v>98 TER RUE DES ANCIENS COMBATTANTS</v>
          </cell>
          <cell r="Q441" t="str">
            <v>D AFN ET TOM</v>
          </cell>
          <cell r="S441">
            <v>2300</v>
          </cell>
          <cell r="T441" t="str">
            <v>CHAUNY</v>
          </cell>
          <cell r="U441" t="str">
            <v>D AFN ET TOM</v>
          </cell>
          <cell r="V441">
            <v>617105724</v>
          </cell>
          <cell r="W441" t="str">
            <v>SANDRINE.LIETARD@GENERALI.COM</v>
          </cell>
        </row>
        <row r="442">
          <cell r="B442">
            <v>301393</v>
          </cell>
          <cell r="C442">
            <v>20130601</v>
          </cell>
          <cell r="E442" t="str">
            <v>GPA</v>
          </cell>
          <cell r="F442" t="str">
            <v>COMMERCIALE</v>
          </cell>
          <cell r="G442" t="str">
            <v>REGION GRAND OUEST</v>
          </cell>
          <cell r="H442" t="str">
            <v>OD LOT-TARN-TARN ET GARONNE-HTE GARONNE</v>
          </cell>
          <cell r="I442">
            <v>386</v>
          </cell>
          <cell r="J442" t="str">
            <v>IE</v>
          </cell>
          <cell r="K442" t="str">
            <v>Inspecteur Expert</v>
          </cell>
          <cell r="L442">
            <v>105</v>
          </cell>
          <cell r="M442" t="str">
            <v>M.</v>
          </cell>
          <cell r="N442" t="str">
            <v>SUAREZ</v>
          </cell>
          <cell r="O442" t="str">
            <v>SAMY</v>
          </cell>
          <cell r="P442" t="str">
            <v>46 COTE DES ECOLIERS</v>
          </cell>
          <cell r="S442">
            <v>81990</v>
          </cell>
          <cell r="T442" t="str">
            <v>CAMBON D ALBI</v>
          </cell>
          <cell r="V442">
            <v>634892243</v>
          </cell>
          <cell r="W442" t="str">
            <v>SAMY.SUAREZ@GENERALI.COM</v>
          </cell>
        </row>
        <row r="443">
          <cell r="B443">
            <v>301401</v>
          </cell>
          <cell r="C443">
            <v>20130601</v>
          </cell>
          <cell r="E443" t="str">
            <v>GPA</v>
          </cell>
          <cell r="F443" t="str">
            <v>COMMERCIALE</v>
          </cell>
          <cell r="G443" t="str">
            <v>REGION GRAND EST</v>
          </cell>
          <cell r="H443" t="str">
            <v>OD ISERE ALBERTVILLE</v>
          </cell>
          <cell r="I443">
            <v>440</v>
          </cell>
          <cell r="J443" t="str">
            <v>CCT</v>
          </cell>
          <cell r="K443" t="str">
            <v>Conseiller Commercial Titulaire</v>
          </cell>
          <cell r="L443">
            <v>105</v>
          </cell>
          <cell r="M443" t="str">
            <v>M.</v>
          </cell>
          <cell r="N443" t="str">
            <v>ALTEA</v>
          </cell>
          <cell r="O443" t="str">
            <v>GUILLAUME</v>
          </cell>
          <cell r="P443" t="str">
            <v>160 ROUTE DE PANOSSAS</v>
          </cell>
          <cell r="S443">
            <v>38080</v>
          </cell>
          <cell r="T443" t="str">
            <v>ST MARCEL BEL ACCUEIL</v>
          </cell>
          <cell r="V443">
            <v>623853868</v>
          </cell>
          <cell r="W443" t="str">
            <v>GUILLAUME.ALTEA@GENERALI.COM</v>
          </cell>
        </row>
        <row r="444">
          <cell r="B444">
            <v>301462</v>
          </cell>
          <cell r="C444">
            <v>20130801</v>
          </cell>
          <cell r="E444" t="str">
            <v>GPA</v>
          </cell>
          <cell r="F444" t="str">
            <v>COMMERCIALE</v>
          </cell>
          <cell r="G444" t="str">
            <v>POLE PILOTAGE DU RESEAU COMMERCIAL</v>
          </cell>
          <cell r="H444" t="str">
            <v>ORGANISATION DE FIDELISATION</v>
          </cell>
          <cell r="I444">
            <v>211</v>
          </cell>
          <cell r="J444" t="str">
            <v>IMCC</v>
          </cell>
          <cell r="K444" t="str">
            <v>Inspecteur Manager Conseiller Client</v>
          </cell>
          <cell r="L444">
            <v>0</v>
          </cell>
          <cell r="M444" t="str">
            <v>M.</v>
          </cell>
          <cell r="N444" t="str">
            <v>KAYNAR</v>
          </cell>
          <cell r="O444" t="str">
            <v>TANER</v>
          </cell>
          <cell r="P444" t="str">
            <v>74 CHEMIN DE LA BROSSE</v>
          </cell>
          <cell r="S444">
            <v>49130</v>
          </cell>
          <cell r="T444" t="str">
            <v>LES PONTS DE CE</v>
          </cell>
          <cell r="V444">
            <v>629955527</v>
          </cell>
          <cell r="W444" t="str">
            <v>TANER.KAYNAR@GENERALI.COM</v>
          </cell>
        </row>
        <row r="445">
          <cell r="B445">
            <v>301492</v>
          </cell>
          <cell r="C445">
            <v>20140201</v>
          </cell>
          <cell r="E445" t="str">
            <v>GPA</v>
          </cell>
          <cell r="F445" t="str">
            <v>COMMERCIALE</v>
          </cell>
          <cell r="G445" t="str">
            <v>SUPPORT COMMERCIAL</v>
          </cell>
          <cell r="I445">
            <v>250</v>
          </cell>
          <cell r="J445" t="str">
            <v>IF</v>
          </cell>
          <cell r="K445" t="str">
            <v>Inspecteur Formateur</v>
          </cell>
          <cell r="L445">
            <v>0</v>
          </cell>
          <cell r="M445" t="str">
            <v>M.</v>
          </cell>
          <cell r="N445" t="str">
            <v>VANNESTE</v>
          </cell>
          <cell r="O445" t="str">
            <v>ARNAUD</v>
          </cell>
          <cell r="P445" t="str">
            <v>32 AVENUE DE PARIS</v>
          </cell>
          <cell r="S445">
            <v>59491</v>
          </cell>
          <cell r="T445" t="str">
            <v>VILLENEUVE D ASCQ</v>
          </cell>
          <cell r="V445">
            <v>610612524</v>
          </cell>
          <cell r="W445" t="str">
            <v>ARNAUD.VANNESTE2@GENERALI.COM</v>
          </cell>
        </row>
        <row r="446">
          <cell r="B446">
            <v>301508</v>
          </cell>
          <cell r="C446">
            <v>20130901</v>
          </cell>
          <cell r="E446" t="str">
            <v>GPA</v>
          </cell>
          <cell r="F446" t="str">
            <v>COMMERCIALE</v>
          </cell>
          <cell r="G446" t="str">
            <v>REGION GRAND OUEST</v>
          </cell>
          <cell r="H446" t="str">
            <v>OD GIRONDE - DORDOGNE</v>
          </cell>
          <cell r="I446">
            <v>200</v>
          </cell>
          <cell r="J446" t="str">
            <v>IMP</v>
          </cell>
          <cell r="K446" t="str">
            <v>Inspecteur Manager Performance</v>
          </cell>
          <cell r="L446">
            <v>104</v>
          </cell>
          <cell r="M446" t="str">
            <v>M.</v>
          </cell>
          <cell r="N446" t="str">
            <v>DOURLENS</v>
          </cell>
          <cell r="O446" t="str">
            <v>CLEMENT</v>
          </cell>
          <cell r="P446" t="str">
            <v>28 RUE HAUTE DES COMMEYMIES</v>
          </cell>
          <cell r="S446">
            <v>24000</v>
          </cell>
          <cell r="T446" t="str">
            <v>PERIGUEUX</v>
          </cell>
          <cell r="V446">
            <v>629956314</v>
          </cell>
          <cell r="W446" t="str">
            <v>CLEMENT.DOURLENS@GENERALI.COM</v>
          </cell>
        </row>
        <row r="447">
          <cell r="B447">
            <v>301534</v>
          </cell>
          <cell r="C447">
            <v>20130901</v>
          </cell>
          <cell r="E447" t="str">
            <v>GPA</v>
          </cell>
          <cell r="F447" t="str">
            <v>COMMERCIALE</v>
          </cell>
          <cell r="G447" t="str">
            <v>REGION GRAND OUEST</v>
          </cell>
          <cell r="H447" t="str">
            <v>OD LANDES-PYRENEES-GERS-HTE GARONNE SUD</v>
          </cell>
          <cell r="I447">
            <v>440</v>
          </cell>
          <cell r="J447" t="str">
            <v>CCT</v>
          </cell>
          <cell r="K447" t="str">
            <v>Conseiller Commercial Titulaire</v>
          </cell>
          <cell r="L447">
            <v>105</v>
          </cell>
          <cell r="M447" t="str">
            <v>M.</v>
          </cell>
          <cell r="N447" t="str">
            <v>HAY</v>
          </cell>
          <cell r="O447" t="str">
            <v>FRANCK</v>
          </cell>
          <cell r="P447" t="str">
            <v>96 CHEMIN D'ARMENTIOU</v>
          </cell>
          <cell r="S447">
            <v>40400</v>
          </cell>
          <cell r="T447" t="str">
            <v>BEGAAR</v>
          </cell>
          <cell r="V447">
            <v>627235887</v>
          </cell>
          <cell r="W447" t="str">
            <v>FRANCK.HAY@GENERALI.COM</v>
          </cell>
        </row>
        <row r="448">
          <cell r="B448">
            <v>301537</v>
          </cell>
          <cell r="C448">
            <v>20130901</v>
          </cell>
          <cell r="E448" t="str">
            <v>GPA</v>
          </cell>
          <cell r="F448" t="str">
            <v>COMMERCIALE</v>
          </cell>
          <cell r="G448" t="str">
            <v>REGION ILE DE FRANCE NORD EST</v>
          </cell>
          <cell r="H448" t="str">
            <v>OD NORD LILLE</v>
          </cell>
          <cell r="I448">
            <v>371</v>
          </cell>
          <cell r="J448" t="str">
            <v>CCM.E</v>
          </cell>
          <cell r="K448" t="str">
            <v>Conseiller Commercial Moniteur Expert</v>
          </cell>
          <cell r="L448">
            <v>105</v>
          </cell>
          <cell r="M448" t="str">
            <v>M.</v>
          </cell>
          <cell r="N448" t="str">
            <v>VANDAELE</v>
          </cell>
          <cell r="O448" t="str">
            <v>FREDERIC</v>
          </cell>
          <cell r="P448" t="str">
            <v>1 RUE JEAN CASIMIR PERIER</v>
          </cell>
          <cell r="S448">
            <v>59860</v>
          </cell>
          <cell r="T448" t="str">
            <v>BRUAY SUR L ESCAUT</v>
          </cell>
          <cell r="V448">
            <v>681017791</v>
          </cell>
          <cell r="W448" t="str">
            <v>FREDERIC.VANDAELE@GENERALI.COM</v>
          </cell>
        </row>
        <row r="449">
          <cell r="B449">
            <v>301562</v>
          </cell>
          <cell r="C449">
            <v>20130901</v>
          </cell>
          <cell r="E449" t="str">
            <v>GPA</v>
          </cell>
          <cell r="F449" t="str">
            <v>COMMERCIALE</v>
          </cell>
          <cell r="G449" t="str">
            <v>REGION ILE DE FRANCE NORD EST</v>
          </cell>
          <cell r="H449" t="str">
            <v>OD SEINE ET MARNE - YONNE</v>
          </cell>
          <cell r="I449">
            <v>200</v>
          </cell>
          <cell r="J449" t="str">
            <v>IMP</v>
          </cell>
          <cell r="K449" t="str">
            <v>Inspecteur Manager Performance</v>
          </cell>
          <cell r="L449">
            <v>104</v>
          </cell>
          <cell r="M449" t="str">
            <v>M.</v>
          </cell>
          <cell r="N449" t="str">
            <v>VAUCARD</v>
          </cell>
          <cell r="O449" t="str">
            <v>SEBASTIEN</v>
          </cell>
          <cell r="P449" t="str">
            <v>1 RUE DE LA POMPE</v>
          </cell>
          <cell r="S449">
            <v>89300</v>
          </cell>
          <cell r="T449" t="str">
            <v>PAROY SUR THOLON</v>
          </cell>
          <cell r="V449">
            <v>603950313</v>
          </cell>
          <cell r="W449" t="str">
            <v>SEBASTIEN.VAUCARD@GENERALI.COM</v>
          </cell>
        </row>
        <row r="450">
          <cell r="B450">
            <v>301571</v>
          </cell>
          <cell r="C450">
            <v>20130901</v>
          </cell>
          <cell r="E450" t="str">
            <v>GPA</v>
          </cell>
          <cell r="F450" t="str">
            <v>COMMERCIALE</v>
          </cell>
          <cell r="G450" t="str">
            <v>REGION ILE DE FRANCE NORD EST</v>
          </cell>
          <cell r="H450" t="str">
            <v>OD MOSELLE - MEURTHE ET MOSELLE</v>
          </cell>
          <cell r="I450">
            <v>200</v>
          </cell>
          <cell r="J450" t="str">
            <v>IMP</v>
          </cell>
          <cell r="K450" t="str">
            <v>Inspecteur Manager Performance</v>
          </cell>
          <cell r="L450">
            <v>104</v>
          </cell>
          <cell r="M450" t="str">
            <v>M.</v>
          </cell>
          <cell r="N450" t="str">
            <v>OUKKAL</v>
          </cell>
          <cell r="O450" t="str">
            <v>JONATHAN</v>
          </cell>
          <cell r="P450" t="str">
            <v>86 RUE DE JOUY</v>
          </cell>
          <cell r="S450">
            <v>57160</v>
          </cell>
          <cell r="T450" t="str">
            <v>MOULINS LES METZ</v>
          </cell>
          <cell r="V450">
            <v>623853651</v>
          </cell>
          <cell r="W450" t="str">
            <v>JONATHAN.OUKKAL@GENERALI.COM</v>
          </cell>
        </row>
        <row r="451">
          <cell r="B451">
            <v>301587</v>
          </cell>
          <cell r="C451">
            <v>20131001</v>
          </cell>
          <cell r="E451" t="str">
            <v>GPA</v>
          </cell>
          <cell r="F451" t="str">
            <v>COMMERCIALE</v>
          </cell>
          <cell r="G451" t="str">
            <v>REGION ILE DE FRANCE NORD EST</v>
          </cell>
          <cell r="H451" t="str">
            <v>OD NORD LILLE</v>
          </cell>
          <cell r="I451">
            <v>440</v>
          </cell>
          <cell r="J451" t="str">
            <v>CCT</v>
          </cell>
          <cell r="K451" t="str">
            <v>Conseiller Commercial Titulaire</v>
          </cell>
          <cell r="L451">
            <v>105</v>
          </cell>
          <cell r="M451" t="str">
            <v>M.</v>
          </cell>
          <cell r="N451" t="str">
            <v>TURLURE</v>
          </cell>
          <cell r="O451" t="str">
            <v>REMI</v>
          </cell>
          <cell r="P451" t="str">
            <v>307 RUE DES HAIES</v>
          </cell>
          <cell r="S451">
            <v>59226</v>
          </cell>
          <cell r="T451" t="str">
            <v>RUMEGIES</v>
          </cell>
          <cell r="V451">
            <v>646827051</v>
          </cell>
          <cell r="W451" t="str">
            <v>REMI.TURLURE@GENERALI.COM</v>
          </cell>
        </row>
        <row r="452">
          <cell r="B452">
            <v>301592</v>
          </cell>
          <cell r="C452">
            <v>20131001</v>
          </cell>
          <cell r="E452" t="str">
            <v>GPA</v>
          </cell>
          <cell r="F452" t="str">
            <v>COMMERCIALE</v>
          </cell>
          <cell r="G452" t="str">
            <v>REGION ILE DE FRANCE NORD EST</v>
          </cell>
          <cell r="H452" t="str">
            <v>OD NORD ARTOIS</v>
          </cell>
          <cell r="I452">
            <v>440</v>
          </cell>
          <cell r="J452" t="str">
            <v>CCT</v>
          </cell>
          <cell r="K452" t="str">
            <v>Conseiller Commercial Titulaire</v>
          </cell>
          <cell r="L452">
            <v>105</v>
          </cell>
          <cell r="M452" t="str">
            <v>M.</v>
          </cell>
          <cell r="N452" t="str">
            <v>JANKIEWICZ</v>
          </cell>
          <cell r="O452" t="str">
            <v>FABIEN</v>
          </cell>
          <cell r="P452" t="str">
            <v>3 RUE DU BUISSON</v>
          </cell>
          <cell r="S452">
            <v>62217</v>
          </cell>
          <cell r="T452" t="str">
            <v>WAILLY</v>
          </cell>
          <cell r="V452">
            <v>614709036</v>
          </cell>
          <cell r="W452" t="str">
            <v>FABIEN.JANKIEWICZ@GENERALI.COM</v>
          </cell>
        </row>
        <row r="453">
          <cell r="B453">
            <v>301593</v>
          </cell>
          <cell r="C453">
            <v>20140101</v>
          </cell>
          <cell r="E453" t="str">
            <v>GPA</v>
          </cell>
          <cell r="F453" t="str">
            <v>COMMERCIALE</v>
          </cell>
          <cell r="G453" t="str">
            <v>REGION ILE DE FRANCE NORD EST</v>
          </cell>
          <cell r="H453" t="str">
            <v>OD NORD ARTOIS</v>
          </cell>
          <cell r="I453">
            <v>200</v>
          </cell>
          <cell r="J453" t="str">
            <v>IMP</v>
          </cell>
          <cell r="K453" t="str">
            <v>Inspecteur Manager Performance</v>
          </cell>
          <cell r="L453">
            <v>104</v>
          </cell>
          <cell r="M453" t="str">
            <v>M.</v>
          </cell>
          <cell r="N453" t="str">
            <v>VANUXEM</v>
          </cell>
          <cell r="O453" t="str">
            <v>SEBASTIEN</v>
          </cell>
          <cell r="P453" t="str">
            <v>61 RUE EDOUARD WATRELOT</v>
          </cell>
          <cell r="S453">
            <v>59175</v>
          </cell>
          <cell r="T453" t="str">
            <v>TEMPLEMARS</v>
          </cell>
          <cell r="V453">
            <v>629652145</v>
          </cell>
          <cell r="W453" t="str">
            <v>SEBASTIEN.VANUXEM@GENERALI.COM</v>
          </cell>
        </row>
        <row r="454">
          <cell r="B454">
            <v>301602</v>
          </cell>
          <cell r="C454">
            <v>20131001</v>
          </cell>
          <cell r="E454" t="str">
            <v>GPA</v>
          </cell>
          <cell r="F454" t="str">
            <v>COMMERCIALE</v>
          </cell>
          <cell r="G454" t="str">
            <v>REGION ILE DE FRANCE NORD EST</v>
          </cell>
          <cell r="H454" t="str">
            <v>OD NORD LITTORAL</v>
          </cell>
          <cell r="I454">
            <v>440</v>
          </cell>
          <cell r="J454" t="str">
            <v>CCT</v>
          </cell>
          <cell r="K454" t="str">
            <v>Conseiller Commercial Titulaire</v>
          </cell>
          <cell r="L454">
            <v>105</v>
          </cell>
          <cell r="M454" t="str">
            <v>M.</v>
          </cell>
          <cell r="N454" t="str">
            <v>TENEUR</v>
          </cell>
          <cell r="O454" t="str">
            <v>VINCENT</v>
          </cell>
          <cell r="P454" t="str">
            <v>97 RUE MAURICE BOUCHERY</v>
          </cell>
          <cell r="S454">
            <v>59113</v>
          </cell>
          <cell r="T454" t="str">
            <v>SECLIN</v>
          </cell>
          <cell r="V454">
            <v>688344992</v>
          </cell>
          <cell r="W454" t="str">
            <v>VINCENT.TENEUR@GENERALI.COM</v>
          </cell>
        </row>
        <row r="455">
          <cell r="B455">
            <v>301605</v>
          </cell>
          <cell r="C455">
            <v>20131001</v>
          </cell>
          <cell r="E455" t="str">
            <v>GPA</v>
          </cell>
          <cell r="F455" t="str">
            <v>COMMERCIALE</v>
          </cell>
          <cell r="G455" t="str">
            <v>REGION ILE DE FRANCE NORD EST</v>
          </cell>
          <cell r="H455" t="str">
            <v>OD SEINE ET MARNE - YONNE</v>
          </cell>
          <cell r="I455">
            <v>440</v>
          </cell>
          <cell r="J455" t="str">
            <v>CCT</v>
          </cell>
          <cell r="K455" t="str">
            <v>Conseiller Commercial Titulaire</v>
          </cell>
          <cell r="L455">
            <v>105</v>
          </cell>
          <cell r="M455" t="str">
            <v>Mme</v>
          </cell>
          <cell r="N455" t="str">
            <v>FRANCOIS</v>
          </cell>
          <cell r="O455" t="str">
            <v>MARINE</v>
          </cell>
          <cell r="P455" t="str">
            <v>29 COUR DU HAUT</v>
          </cell>
          <cell r="S455">
            <v>77640</v>
          </cell>
          <cell r="T455" t="str">
            <v>JOUARRE</v>
          </cell>
          <cell r="V455">
            <v>646837358</v>
          </cell>
          <cell r="W455" t="str">
            <v>MARINE.FRANCOIS@GENERALI.COM</v>
          </cell>
        </row>
        <row r="456">
          <cell r="B456">
            <v>301609</v>
          </cell>
          <cell r="C456">
            <v>20131001</v>
          </cell>
          <cell r="E456" t="str">
            <v>GPA</v>
          </cell>
          <cell r="F456" t="str">
            <v>COMMERCIALE</v>
          </cell>
          <cell r="G456" t="str">
            <v>REGION GRAND OUEST</v>
          </cell>
          <cell r="H456" t="str">
            <v>OD INDRE-INDRE &amp; LOIRE-CHER-LOIR &amp; CHER</v>
          </cell>
          <cell r="I456">
            <v>200</v>
          </cell>
          <cell r="J456" t="str">
            <v>IMP</v>
          </cell>
          <cell r="K456" t="str">
            <v>Inspecteur Manager Performance</v>
          </cell>
          <cell r="L456">
            <v>104</v>
          </cell>
          <cell r="M456" t="str">
            <v>M.</v>
          </cell>
          <cell r="N456" t="str">
            <v>DEBAIN</v>
          </cell>
          <cell r="O456" t="str">
            <v>MIKAEL</v>
          </cell>
          <cell r="P456" t="str">
            <v>24 AVENUE JULES LEMAITRE</v>
          </cell>
          <cell r="S456">
            <v>45190</v>
          </cell>
          <cell r="T456" t="str">
            <v>TAVERS</v>
          </cell>
          <cell r="V456">
            <v>627235714</v>
          </cell>
          <cell r="W456" t="str">
            <v>MIKAEL.DEBAIN@GENERALI.COM</v>
          </cell>
        </row>
        <row r="457">
          <cell r="B457">
            <v>301626</v>
          </cell>
          <cell r="C457">
            <v>20131008</v>
          </cell>
          <cell r="E457" t="str">
            <v>GPA</v>
          </cell>
          <cell r="F457" t="str">
            <v>COMMERCIALE</v>
          </cell>
          <cell r="G457" t="str">
            <v>REGION GRAND OUEST</v>
          </cell>
          <cell r="H457" t="str">
            <v>OD SARTHE - MAINE ET LOIRE</v>
          </cell>
          <cell r="I457">
            <v>855</v>
          </cell>
          <cell r="J457" t="str">
            <v>AD</v>
          </cell>
          <cell r="K457" t="str">
            <v>Assistant Division</v>
          </cell>
          <cell r="M457" t="str">
            <v>Mme</v>
          </cell>
          <cell r="N457" t="str">
            <v>LEBOUCHER</v>
          </cell>
          <cell r="O457" t="str">
            <v>FLORENCE</v>
          </cell>
          <cell r="P457" t="str">
            <v>RUE DU LANDREAU</v>
          </cell>
          <cell r="Q457" t="str">
            <v>GENERALI CENTRE D ACTIVITES DU LANDREAU</v>
          </cell>
          <cell r="S457">
            <v>49070</v>
          </cell>
          <cell r="T457" t="str">
            <v>BEAUCOUZE</v>
          </cell>
          <cell r="U457" t="str">
            <v>GENERALI CENTRE D ACTIVITES DU LANDREAU</v>
          </cell>
          <cell r="W457" t="str">
            <v>FLORENCE.LEBOUCHER@GENERALI.COM</v>
          </cell>
        </row>
        <row r="458">
          <cell r="B458">
            <v>301646</v>
          </cell>
          <cell r="C458">
            <v>20131101</v>
          </cell>
          <cell r="E458" t="str">
            <v>GPA</v>
          </cell>
          <cell r="F458" t="str">
            <v>COMMERCIALE</v>
          </cell>
          <cell r="G458" t="str">
            <v>REGION ILE DE FRANCE NORD EST</v>
          </cell>
          <cell r="H458" t="str">
            <v>OD BAS RHIN - MOSELLE</v>
          </cell>
          <cell r="I458">
            <v>200</v>
          </cell>
          <cell r="J458" t="str">
            <v>IMP</v>
          </cell>
          <cell r="K458" t="str">
            <v>Inspecteur Manager Performance</v>
          </cell>
          <cell r="L458">
            <v>104</v>
          </cell>
          <cell r="M458" t="str">
            <v>Mme</v>
          </cell>
          <cell r="N458" t="str">
            <v>TRAPPLER</v>
          </cell>
          <cell r="O458" t="str">
            <v>ANNABELLE</v>
          </cell>
          <cell r="P458" t="str">
            <v>15 RUE DE WESTHOFFEN</v>
          </cell>
          <cell r="S458">
            <v>67520</v>
          </cell>
          <cell r="T458" t="str">
            <v>KIRCHHEIM</v>
          </cell>
          <cell r="V458">
            <v>619703834</v>
          </cell>
          <cell r="W458" t="str">
            <v>ANNABELLE.TRAPPLER@GENERALI.COM</v>
          </cell>
        </row>
        <row r="459">
          <cell r="B459">
            <v>301647</v>
          </cell>
          <cell r="C459">
            <v>20131101</v>
          </cell>
          <cell r="E459" t="str">
            <v>GPA</v>
          </cell>
          <cell r="F459" t="str">
            <v>COMMERCIALE</v>
          </cell>
          <cell r="G459" t="str">
            <v>REGION ILE DE FRANCE NORD EST</v>
          </cell>
          <cell r="H459" t="str">
            <v>OD SOMME - OISE - AISNE</v>
          </cell>
          <cell r="I459">
            <v>440</v>
          </cell>
          <cell r="J459" t="str">
            <v>CCT</v>
          </cell>
          <cell r="K459" t="str">
            <v>Conseiller Commercial Titulaire</v>
          </cell>
          <cell r="L459">
            <v>105</v>
          </cell>
          <cell r="M459" t="str">
            <v>M.</v>
          </cell>
          <cell r="N459" t="str">
            <v>CLOTTERIOU</v>
          </cell>
          <cell r="O459" t="str">
            <v>THIERRY</v>
          </cell>
          <cell r="P459" t="str">
            <v>8 ALLEE SABLE</v>
          </cell>
          <cell r="Q459" t="str">
            <v>RES HOTOIE TIVOLI BAT E APPT 13</v>
          </cell>
          <cell r="S459">
            <v>80000</v>
          </cell>
          <cell r="T459" t="str">
            <v>AMIENS</v>
          </cell>
          <cell r="U459" t="str">
            <v>RES HOTOIE TIVOLI BAT E APPT 13</v>
          </cell>
          <cell r="V459">
            <v>617105602</v>
          </cell>
          <cell r="W459" t="str">
            <v>THIERRY.CLOTTERIOU@GENERALI.COM</v>
          </cell>
        </row>
        <row r="460">
          <cell r="B460">
            <v>301699</v>
          </cell>
          <cell r="C460">
            <v>20131201</v>
          </cell>
          <cell r="E460" t="str">
            <v>GPA</v>
          </cell>
          <cell r="F460" t="str">
            <v>COMMERCIALE</v>
          </cell>
          <cell r="G460" t="str">
            <v>REGION GRAND EST</v>
          </cell>
          <cell r="H460" t="str">
            <v>OD BOUCHES DU RHONE</v>
          </cell>
          <cell r="I460">
            <v>445</v>
          </cell>
          <cell r="J460" t="str">
            <v>CCA</v>
          </cell>
          <cell r="K460" t="str">
            <v>Conseiller Commercial Auxiliaire</v>
          </cell>
          <cell r="L460">
            <v>105</v>
          </cell>
          <cell r="M460" t="str">
            <v>Mme</v>
          </cell>
          <cell r="N460" t="str">
            <v>SALIU</v>
          </cell>
          <cell r="O460" t="str">
            <v>NATHALIE</v>
          </cell>
          <cell r="P460" t="str">
            <v>76 TRAVERSE DES CAILLOLS</v>
          </cell>
          <cell r="S460">
            <v>13012</v>
          </cell>
          <cell r="T460" t="str">
            <v>MARSEILLE</v>
          </cell>
          <cell r="W460" t="str">
            <v>NATHALIE.SALIU@GENERALI.COM</v>
          </cell>
        </row>
        <row r="461">
          <cell r="B461">
            <v>301703</v>
          </cell>
          <cell r="C461">
            <v>20131201</v>
          </cell>
          <cell r="E461" t="str">
            <v>GPA</v>
          </cell>
          <cell r="F461" t="str">
            <v>COMMERCIALE</v>
          </cell>
          <cell r="G461" t="str">
            <v>REGION GRAND OUEST</v>
          </cell>
          <cell r="H461" t="str">
            <v>OD VAL D'OISE - EURE</v>
          </cell>
          <cell r="I461">
            <v>100</v>
          </cell>
          <cell r="J461" t="str">
            <v>IMD</v>
          </cell>
          <cell r="K461" t="str">
            <v>Inspecteur Manager Developpement</v>
          </cell>
          <cell r="L461">
            <v>103</v>
          </cell>
          <cell r="M461" t="str">
            <v>M.</v>
          </cell>
          <cell r="N461" t="str">
            <v>HENNICOTTE</v>
          </cell>
          <cell r="O461" t="str">
            <v>JONATHAN</v>
          </cell>
          <cell r="P461" t="str">
            <v>181 RUE CLEMENT ADER ETAGE 1</v>
          </cell>
          <cell r="Q461" t="str">
            <v>GENERALI ZAC DU LONG BUISSON ENTREE B</v>
          </cell>
          <cell r="S461">
            <v>27000</v>
          </cell>
          <cell r="T461" t="str">
            <v>EVREUX</v>
          </cell>
          <cell r="U461" t="str">
            <v>GENERALI ZAC DU LONG BUISSON ENTREE B</v>
          </cell>
          <cell r="V461">
            <v>785780925</v>
          </cell>
          <cell r="W461" t="str">
            <v>JONATHAN.HENNICOTTE@GENERALI.COM</v>
          </cell>
        </row>
        <row r="462">
          <cell r="B462">
            <v>301709</v>
          </cell>
          <cell r="C462">
            <v>20131201</v>
          </cell>
          <cell r="E462" t="str">
            <v>GPA</v>
          </cell>
          <cell r="F462" t="str">
            <v>COMMERCIALE</v>
          </cell>
          <cell r="G462" t="str">
            <v>REGION GRAND EST</v>
          </cell>
          <cell r="H462" t="str">
            <v>OD AVEYRON-HERAULT-AUDE-PYRENEES ORIENT.</v>
          </cell>
          <cell r="I462">
            <v>440</v>
          </cell>
          <cell r="J462" t="str">
            <v>CCT</v>
          </cell>
          <cell r="K462" t="str">
            <v>Conseiller Commercial Titulaire</v>
          </cell>
          <cell r="L462">
            <v>105</v>
          </cell>
          <cell r="M462" t="str">
            <v>M.</v>
          </cell>
          <cell r="N462" t="str">
            <v>GRIFFE</v>
          </cell>
          <cell r="O462" t="str">
            <v>JOHAN</v>
          </cell>
          <cell r="P462" t="str">
            <v>36 BIS RUE DES MOULINS</v>
          </cell>
          <cell r="S462">
            <v>11110</v>
          </cell>
          <cell r="T462" t="str">
            <v>SALLES D AUDE</v>
          </cell>
          <cell r="V462">
            <v>625424765</v>
          </cell>
          <cell r="W462" t="str">
            <v>JOHAN.GRIFFE@GENERALI.COM</v>
          </cell>
        </row>
        <row r="463">
          <cell r="B463">
            <v>301746</v>
          </cell>
          <cell r="C463">
            <v>20140101</v>
          </cell>
          <cell r="E463" t="str">
            <v>GPA</v>
          </cell>
          <cell r="F463" t="str">
            <v>COMMERCIALE</v>
          </cell>
          <cell r="G463" t="str">
            <v>REGION GRAND EST</v>
          </cell>
          <cell r="H463" t="str">
            <v>OD HAUTE SAVOIE AIN JURA AIX LES BAINS</v>
          </cell>
          <cell r="I463">
            <v>386</v>
          </cell>
          <cell r="J463" t="str">
            <v>IE</v>
          </cell>
          <cell r="K463" t="str">
            <v>Inspecteur Expert</v>
          </cell>
          <cell r="L463">
            <v>105</v>
          </cell>
          <cell r="M463" t="str">
            <v>M.</v>
          </cell>
          <cell r="N463" t="str">
            <v>MARTIN</v>
          </cell>
          <cell r="O463" t="str">
            <v>CHRISTOPHE</v>
          </cell>
          <cell r="P463" t="str">
            <v>89 IMPASSE DES AUBEPINES</v>
          </cell>
          <cell r="S463">
            <v>73410</v>
          </cell>
          <cell r="T463" t="str">
            <v>LA BIOLLE</v>
          </cell>
          <cell r="V463">
            <v>781623949</v>
          </cell>
          <cell r="W463" t="str">
            <v>CHRISTOPHE.MARTIN@GENERALI.COM</v>
          </cell>
        </row>
        <row r="464">
          <cell r="B464">
            <v>301749</v>
          </cell>
          <cell r="C464">
            <v>20140101</v>
          </cell>
          <cell r="E464" t="str">
            <v>GPA</v>
          </cell>
          <cell r="F464" t="str">
            <v>COMMERCIALE</v>
          </cell>
          <cell r="G464" t="str">
            <v>REGION GRAND OUEST</v>
          </cell>
          <cell r="H464" t="str">
            <v>OD MANCHE - CALVADOS - ORNE - MAYENNE</v>
          </cell>
          <cell r="I464">
            <v>443</v>
          </cell>
          <cell r="J464" t="str">
            <v>CCT.S</v>
          </cell>
          <cell r="K464" t="str">
            <v>Conseiller Commercial Titulaire Sénior</v>
          </cell>
          <cell r="L464">
            <v>105</v>
          </cell>
          <cell r="M464" t="str">
            <v>M.</v>
          </cell>
          <cell r="N464" t="str">
            <v>GAUGAIN</v>
          </cell>
          <cell r="O464" t="str">
            <v>ALEXANDRE</v>
          </cell>
          <cell r="P464" t="str">
            <v>38 ROUTE DES HAMEAUX</v>
          </cell>
          <cell r="S464">
            <v>14220</v>
          </cell>
          <cell r="T464" t="str">
            <v>ST LAURENT DE CONDEL</v>
          </cell>
          <cell r="V464">
            <v>667340513</v>
          </cell>
          <cell r="W464" t="str">
            <v>ALEXANDRE.GAUGAIN@GENERALI.COM</v>
          </cell>
        </row>
        <row r="465">
          <cell r="B465">
            <v>301752</v>
          </cell>
          <cell r="C465">
            <v>20140101</v>
          </cell>
          <cell r="E465" t="str">
            <v>GPA</v>
          </cell>
          <cell r="F465" t="str">
            <v>COMMERCIALE</v>
          </cell>
          <cell r="G465" t="str">
            <v>REGION GRAND EST</v>
          </cell>
          <cell r="H465" t="str">
            <v>OD PUY DE DOME - LOIRE - HAUTE LOIRE</v>
          </cell>
          <cell r="I465">
            <v>440</v>
          </cell>
          <cell r="J465" t="str">
            <v>CCT</v>
          </cell>
          <cell r="K465" t="str">
            <v>Conseiller Commercial Titulaire</v>
          </cell>
          <cell r="L465">
            <v>105</v>
          </cell>
          <cell r="M465" t="str">
            <v>M.</v>
          </cell>
          <cell r="N465" t="str">
            <v>MEDYNSKA</v>
          </cell>
          <cell r="O465" t="str">
            <v>JEAN LOUIS</v>
          </cell>
          <cell r="P465" t="str">
            <v>25 RUE DES OUCHES</v>
          </cell>
          <cell r="Q465" t="str">
            <v>PUY CHANY</v>
          </cell>
          <cell r="S465">
            <v>63360</v>
          </cell>
          <cell r="T465" t="str">
            <v>ST BEAUZIRE</v>
          </cell>
          <cell r="U465" t="str">
            <v>PUY CHANY</v>
          </cell>
          <cell r="V465">
            <v>615744294</v>
          </cell>
          <cell r="W465" t="str">
            <v>JEANLOUIS.MEDYNSKA@GENERALI.COM</v>
          </cell>
        </row>
        <row r="466">
          <cell r="B466">
            <v>301753</v>
          </cell>
          <cell r="C466">
            <v>20140101</v>
          </cell>
          <cell r="E466" t="str">
            <v>GPA</v>
          </cell>
          <cell r="F466" t="str">
            <v>COMMERCIALE</v>
          </cell>
          <cell r="G466" t="str">
            <v>REGION ILE DE FRANCE NORD EST</v>
          </cell>
          <cell r="H466" t="str">
            <v>OD SOMME - OISE - AISNE</v>
          </cell>
          <cell r="I466">
            <v>444</v>
          </cell>
          <cell r="J466" t="str">
            <v>CCTM.S</v>
          </cell>
          <cell r="K466" t="str">
            <v>Conseiller Commercial Tit. Moniteur Sénior</v>
          </cell>
          <cell r="L466">
            <v>105</v>
          </cell>
          <cell r="M466" t="str">
            <v>M.</v>
          </cell>
          <cell r="N466" t="str">
            <v>BOYER</v>
          </cell>
          <cell r="O466" t="str">
            <v>THOMAS</v>
          </cell>
          <cell r="P466" t="str">
            <v>39 TOUR DES AUBEPINES</v>
          </cell>
          <cell r="S466">
            <v>80800</v>
          </cell>
          <cell r="T466" t="str">
            <v>VILLERS BRETONNEUX</v>
          </cell>
          <cell r="V466">
            <v>617105525</v>
          </cell>
          <cell r="W466" t="str">
            <v>THOMAS.BOYER@GENERALI.COM</v>
          </cell>
        </row>
        <row r="467">
          <cell r="B467">
            <v>301754</v>
          </cell>
          <cell r="C467">
            <v>20140101</v>
          </cell>
          <cell r="E467" t="str">
            <v>GPA</v>
          </cell>
          <cell r="F467" t="str">
            <v>COMMERCIALE</v>
          </cell>
          <cell r="G467" t="str">
            <v>REGION GRAND EST</v>
          </cell>
          <cell r="H467" t="str">
            <v>OD VAR - BOUCHES DU RHONE</v>
          </cell>
          <cell r="I467">
            <v>386</v>
          </cell>
          <cell r="J467" t="str">
            <v>IE</v>
          </cell>
          <cell r="K467" t="str">
            <v>Inspecteur Expert</v>
          </cell>
          <cell r="L467">
            <v>105</v>
          </cell>
          <cell r="M467" t="str">
            <v>M.</v>
          </cell>
          <cell r="N467" t="str">
            <v>ALBERTINI</v>
          </cell>
          <cell r="O467" t="str">
            <v>PIERRE</v>
          </cell>
          <cell r="P467" t="str">
            <v>153 MONTEE DE CREMORIN</v>
          </cell>
          <cell r="Q467" t="str">
            <v>LOTISSEMENT LE CREMORIN</v>
          </cell>
          <cell r="S467">
            <v>83210</v>
          </cell>
          <cell r="T467" t="str">
            <v>SOLLIES PONT</v>
          </cell>
          <cell r="U467" t="str">
            <v>LOTISSEMENT LE CREMORIN</v>
          </cell>
          <cell r="V467">
            <v>611958557</v>
          </cell>
          <cell r="W467" t="str">
            <v>PIERRE.ALBERTINI@GENERALI.COM</v>
          </cell>
        </row>
        <row r="468">
          <cell r="B468">
            <v>301783</v>
          </cell>
          <cell r="C468">
            <v>20140101</v>
          </cell>
          <cell r="E468" t="str">
            <v>GPA</v>
          </cell>
          <cell r="F468" t="str">
            <v>COMMERCIALE</v>
          </cell>
          <cell r="G468" t="str">
            <v>REGION ILE DE FRANCE NORD EST</v>
          </cell>
          <cell r="H468" t="str">
            <v>OD SEINE ET MARNE - YONNE</v>
          </cell>
          <cell r="I468">
            <v>440</v>
          </cell>
          <cell r="J468" t="str">
            <v>CCT</v>
          </cell>
          <cell r="K468" t="str">
            <v>Conseiller Commercial Titulaire</v>
          </cell>
          <cell r="L468">
            <v>105</v>
          </cell>
          <cell r="M468" t="str">
            <v>M.</v>
          </cell>
          <cell r="N468" t="str">
            <v>SEMEDO MONTEIRO</v>
          </cell>
          <cell r="O468" t="str">
            <v>LUDOVIC</v>
          </cell>
          <cell r="P468" t="str">
            <v>6 6 ALLEE FERNAND LEGER</v>
          </cell>
          <cell r="S468">
            <v>77420</v>
          </cell>
          <cell r="T468" t="str">
            <v>CHAMPS SUR MARNE</v>
          </cell>
          <cell r="V468">
            <v>625424567</v>
          </cell>
          <cell r="W468" t="str">
            <v>LUDOVIC.SEMEDOMONTEIRO@GENERALI.COM</v>
          </cell>
        </row>
        <row r="469">
          <cell r="B469">
            <v>301802</v>
          </cell>
          <cell r="C469">
            <v>20140201</v>
          </cell>
          <cell r="E469" t="str">
            <v>GPA</v>
          </cell>
          <cell r="F469" t="str">
            <v>COMMERCIALE</v>
          </cell>
          <cell r="G469" t="str">
            <v>REGION ILE DE FRANCE NORD EST</v>
          </cell>
          <cell r="H469" t="str">
            <v>OD SEINE MARITIME</v>
          </cell>
          <cell r="I469">
            <v>441</v>
          </cell>
          <cell r="J469" t="str">
            <v>CCTM</v>
          </cell>
          <cell r="K469" t="str">
            <v>Conseiller Commercial Titulaire Moniteur</v>
          </cell>
          <cell r="L469">
            <v>105</v>
          </cell>
          <cell r="M469" t="str">
            <v>Mme</v>
          </cell>
          <cell r="N469" t="str">
            <v>GOULLEY</v>
          </cell>
          <cell r="O469" t="str">
            <v>ANNE LAURE</v>
          </cell>
          <cell r="P469" t="str">
            <v>57 RUE JOSEPH HUE APT 25</v>
          </cell>
          <cell r="S469">
            <v>76250</v>
          </cell>
          <cell r="T469" t="str">
            <v>DEVILLE LES ROUEN</v>
          </cell>
          <cell r="V469">
            <v>634434501</v>
          </cell>
          <cell r="W469" t="str">
            <v>ANNELAURE.GOULLEY@GENERALI.COM</v>
          </cell>
        </row>
        <row r="470">
          <cell r="B470">
            <v>301836</v>
          </cell>
          <cell r="C470">
            <v>20140201</v>
          </cell>
          <cell r="E470" t="str">
            <v>GPA</v>
          </cell>
          <cell r="F470" t="str">
            <v>COMMERCIALE</v>
          </cell>
          <cell r="G470" t="str">
            <v>REGION GRAND EST</v>
          </cell>
          <cell r="H470" t="str">
            <v>OD VAUCLUSE - DROME - ARDECHE - GARD</v>
          </cell>
          <cell r="I470">
            <v>440</v>
          </cell>
          <cell r="J470" t="str">
            <v>CCT</v>
          </cell>
          <cell r="K470" t="str">
            <v>Conseiller Commercial Titulaire</v>
          </cell>
          <cell r="L470">
            <v>105</v>
          </cell>
          <cell r="M470" t="str">
            <v>M.</v>
          </cell>
          <cell r="N470" t="str">
            <v>MARTI</v>
          </cell>
          <cell r="O470" t="str">
            <v>MICKAEL</v>
          </cell>
          <cell r="P470" t="str">
            <v>16 RUE D HERACLES</v>
          </cell>
          <cell r="S470">
            <v>30620</v>
          </cell>
          <cell r="T470" t="str">
            <v>BERNIS</v>
          </cell>
          <cell r="V470">
            <v>614364400</v>
          </cell>
          <cell r="W470" t="str">
            <v>MICKAEL.MARTI@GENERALI.COM</v>
          </cell>
        </row>
        <row r="471">
          <cell r="B471">
            <v>301914</v>
          </cell>
          <cell r="C471">
            <v>20140401</v>
          </cell>
          <cell r="E471" t="str">
            <v>GPA</v>
          </cell>
          <cell r="F471" t="str">
            <v>COMMERCIALE</v>
          </cell>
          <cell r="G471" t="str">
            <v>REGION ILE DE FRANCE NORD EST</v>
          </cell>
          <cell r="H471" t="str">
            <v>OD GRAND PARIS 75-92-93-94</v>
          </cell>
          <cell r="I471">
            <v>440</v>
          </cell>
          <cell r="J471" t="str">
            <v>CCT</v>
          </cell>
          <cell r="K471" t="str">
            <v>Conseiller Commercial Titulaire</v>
          </cell>
          <cell r="L471">
            <v>105</v>
          </cell>
          <cell r="M471" t="str">
            <v>M.</v>
          </cell>
          <cell r="N471" t="str">
            <v>PATHER</v>
          </cell>
          <cell r="O471" t="str">
            <v>SANDY</v>
          </cell>
          <cell r="P471" t="str">
            <v>42 RUE ARTHUR RANC</v>
          </cell>
          <cell r="Q471" t="str">
            <v>BAT 3 RESIDENCE DE LA PEPINIERE</v>
          </cell>
          <cell r="S471">
            <v>92350</v>
          </cell>
          <cell r="T471" t="str">
            <v>LE PLESSIS ROBINSON</v>
          </cell>
          <cell r="U471" t="str">
            <v>BAT 3 RESIDENCE DE LA PEPINIERE</v>
          </cell>
          <cell r="V471">
            <v>619265877</v>
          </cell>
          <cell r="W471" t="str">
            <v>SANDY.PATHER@GENERALI.COM</v>
          </cell>
        </row>
        <row r="472">
          <cell r="B472">
            <v>301915</v>
          </cell>
          <cell r="C472">
            <v>20140501</v>
          </cell>
          <cell r="E472" t="str">
            <v>GPA</v>
          </cell>
          <cell r="F472" t="str">
            <v>COMMERCIALE</v>
          </cell>
          <cell r="G472" t="str">
            <v>REGION GRAND OUEST</v>
          </cell>
          <cell r="H472" t="str">
            <v>OD VAL D'OISE - EURE</v>
          </cell>
          <cell r="I472">
            <v>440</v>
          </cell>
          <cell r="J472" t="str">
            <v>CCT</v>
          </cell>
          <cell r="K472" t="str">
            <v>Conseiller Commercial Titulaire</v>
          </cell>
          <cell r="L472">
            <v>105</v>
          </cell>
          <cell r="M472" t="str">
            <v>Mme</v>
          </cell>
          <cell r="N472" t="str">
            <v>BESSE</v>
          </cell>
          <cell r="O472" t="str">
            <v>CELINE</v>
          </cell>
          <cell r="P472" t="str">
            <v>1 RUE DES SABLONS</v>
          </cell>
          <cell r="S472">
            <v>95160</v>
          </cell>
          <cell r="T472" t="str">
            <v>MONTMORENCY</v>
          </cell>
          <cell r="V472">
            <v>603514413</v>
          </cell>
          <cell r="W472" t="str">
            <v>CELINE.BESSE@GENERALI.COM</v>
          </cell>
        </row>
        <row r="473">
          <cell r="B473">
            <v>301917</v>
          </cell>
          <cell r="C473">
            <v>20140401</v>
          </cell>
          <cell r="E473" t="str">
            <v>GPA</v>
          </cell>
          <cell r="F473" t="str">
            <v>COMMERCIALE</v>
          </cell>
          <cell r="G473" t="str">
            <v>REGION GRAND EST</v>
          </cell>
          <cell r="H473" t="str">
            <v>OD AVEYRON-HERAULT-AUDE-PYRENEES ORIENT.</v>
          </cell>
          <cell r="I473">
            <v>440</v>
          </cell>
          <cell r="J473" t="str">
            <v>CCT</v>
          </cell>
          <cell r="K473" t="str">
            <v>Conseiller Commercial Titulaire</v>
          </cell>
          <cell r="L473">
            <v>105</v>
          </cell>
          <cell r="M473" t="str">
            <v>M.</v>
          </cell>
          <cell r="N473" t="str">
            <v>CROISE</v>
          </cell>
          <cell r="O473" t="str">
            <v>GABRIEL</v>
          </cell>
          <cell r="P473" t="str">
            <v>5 RUE LOU AGRAN</v>
          </cell>
          <cell r="S473">
            <v>34850</v>
          </cell>
          <cell r="T473" t="str">
            <v>PINET</v>
          </cell>
          <cell r="V473">
            <v>623022317</v>
          </cell>
          <cell r="W473" t="str">
            <v>GABRIEL.CROISE@GENERALI.COM</v>
          </cell>
        </row>
        <row r="474">
          <cell r="B474">
            <v>301974</v>
          </cell>
          <cell r="C474">
            <v>20140501</v>
          </cell>
          <cell r="E474" t="str">
            <v>GPA</v>
          </cell>
          <cell r="F474" t="str">
            <v>COMMERCIALE</v>
          </cell>
          <cell r="G474" t="str">
            <v>REGION ILE DE FRANCE NORD EST</v>
          </cell>
          <cell r="H474" t="str">
            <v>OD NORD LILLE</v>
          </cell>
          <cell r="I474">
            <v>440</v>
          </cell>
          <cell r="J474" t="str">
            <v>CCT</v>
          </cell>
          <cell r="K474" t="str">
            <v>Conseiller Commercial Titulaire</v>
          </cell>
          <cell r="L474">
            <v>105</v>
          </cell>
          <cell r="M474" t="str">
            <v>M.</v>
          </cell>
          <cell r="N474" t="str">
            <v>RASZKOWSKI</v>
          </cell>
          <cell r="O474" t="str">
            <v>PATRICE</v>
          </cell>
          <cell r="P474" t="str">
            <v>39 RUE DE LA GUERLICHE</v>
          </cell>
          <cell r="S474">
            <v>59169</v>
          </cell>
          <cell r="T474" t="str">
            <v>ERCHIN</v>
          </cell>
          <cell r="V474">
            <v>646827042</v>
          </cell>
          <cell r="W474" t="str">
            <v>PATRICE.RASZKOWSKI@GENERALI.COM</v>
          </cell>
        </row>
        <row r="475">
          <cell r="B475">
            <v>301979</v>
          </cell>
          <cell r="C475">
            <v>20140501</v>
          </cell>
          <cell r="E475" t="str">
            <v>GPA</v>
          </cell>
          <cell r="F475" t="str">
            <v>COMMERCIALE</v>
          </cell>
          <cell r="G475" t="str">
            <v>REGION GRAND EST</v>
          </cell>
          <cell r="H475" t="str">
            <v>OD AVEYRON-HERAULT-AUDE-PYRENEES ORIENT.</v>
          </cell>
          <cell r="I475">
            <v>440</v>
          </cell>
          <cell r="J475" t="str">
            <v>CCT</v>
          </cell>
          <cell r="K475" t="str">
            <v>Conseiller Commercial Titulaire</v>
          </cell>
          <cell r="L475">
            <v>105</v>
          </cell>
          <cell r="M475" t="str">
            <v>M.</v>
          </cell>
          <cell r="N475" t="str">
            <v>PONS</v>
          </cell>
          <cell r="O475" t="str">
            <v>LAURENT</v>
          </cell>
          <cell r="P475" t="str">
            <v>13 RUE RENE FONCK</v>
          </cell>
          <cell r="S475">
            <v>66000</v>
          </cell>
          <cell r="T475" t="str">
            <v>PERPIGNAN</v>
          </cell>
          <cell r="V475">
            <v>625425003</v>
          </cell>
          <cell r="W475" t="str">
            <v>LAURENT.PONS@GENERALI.COM</v>
          </cell>
        </row>
        <row r="476">
          <cell r="B476">
            <v>301992</v>
          </cell>
          <cell r="C476">
            <v>20140501</v>
          </cell>
          <cell r="E476" t="str">
            <v>GPA</v>
          </cell>
          <cell r="F476" t="str">
            <v>COMMERCIALE</v>
          </cell>
          <cell r="G476" t="str">
            <v>REGION GRAND OUEST</v>
          </cell>
          <cell r="H476" t="str">
            <v>OD VAL D'OISE - EURE</v>
          </cell>
          <cell r="I476">
            <v>441</v>
          </cell>
          <cell r="J476" t="str">
            <v>CCTM</v>
          </cell>
          <cell r="K476" t="str">
            <v>Conseiller Commercial Titulaire Moniteur</v>
          </cell>
          <cell r="L476">
            <v>105</v>
          </cell>
          <cell r="M476" t="str">
            <v>M.</v>
          </cell>
          <cell r="N476" t="str">
            <v>GALLUS</v>
          </cell>
          <cell r="O476" t="str">
            <v>ALEXANDRE</v>
          </cell>
          <cell r="P476" t="str">
            <v>6 ALLEE EUGENE HOUDRY</v>
          </cell>
          <cell r="S476">
            <v>95330</v>
          </cell>
          <cell r="T476" t="str">
            <v>DOMONT</v>
          </cell>
          <cell r="V476">
            <v>603514475</v>
          </cell>
          <cell r="W476" t="str">
            <v>ALEXANDRE.GALLUS@GENERALI.COM</v>
          </cell>
        </row>
        <row r="477">
          <cell r="B477">
            <v>301994</v>
          </cell>
          <cell r="C477">
            <v>20140501</v>
          </cell>
          <cell r="E477" t="str">
            <v>GPA</v>
          </cell>
          <cell r="F477" t="str">
            <v>COMMERCIALE</v>
          </cell>
          <cell r="G477" t="str">
            <v>REGION ILE DE FRANCE NORD EST</v>
          </cell>
          <cell r="H477" t="str">
            <v>OD NORD LITTORAL</v>
          </cell>
          <cell r="I477">
            <v>440</v>
          </cell>
          <cell r="J477" t="str">
            <v>CCT</v>
          </cell>
          <cell r="K477" t="str">
            <v>Conseiller Commercial Titulaire</v>
          </cell>
          <cell r="L477">
            <v>105</v>
          </cell>
          <cell r="M477" t="str">
            <v>M.</v>
          </cell>
          <cell r="N477" t="str">
            <v>LAPOUGE</v>
          </cell>
          <cell r="O477" t="str">
            <v>KEVIN</v>
          </cell>
          <cell r="P477" t="str">
            <v>19 QUAI DE LA COLME</v>
          </cell>
          <cell r="S477">
            <v>59380</v>
          </cell>
          <cell r="T477" t="str">
            <v>ARMBOUTS CAPPEL</v>
          </cell>
          <cell r="V477">
            <v>615744087</v>
          </cell>
          <cell r="W477" t="str">
            <v>KEVIN.LAPOUGE@GENERALI.COM</v>
          </cell>
        </row>
        <row r="478">
          <cell r="B478">
            <v>301996</v>
          </cell>
          <cell r="C478">
            <v>20121226</v>
          </cell>
          <cell r="E478" t="str">
            <v>GPA</v>
          </cell>
          <cell r="F478" t="str">
            <v>COMMERCIALE</v>
          </cell>
          <cell r="G478" t="str">
            <v>REGION GRAND OUEST</v>
          </cell>
          <cell r="H478" t="str">
            <v>OD INDRE-INDRE &amp; LOIRE-CHER-LOIR &amp; CHER</v>
          </cell>
          <cell r="I478">
            <v>855</v>
          </cell>
          <cell r="J478" t="str">
            <v>AD</v>
          </cell>
          <cell r="K478" t="str">
            <v>Assistant Division</v>
          </cell>
          <cell r="M478" t="str">
            <v>Mme</v>
          </cell>
          <cell r="N478" t="str">
            <v>CLAUDEPIERRE</v>
          </cell>
          <cell r="O478" t="str">
            <v>LYDIE</v>
          </cell>
          <cell r="P478" t="str">
            <v>27 RUE JAMES WATT</v>
          </cell>
          <cell r="Q478" t="str">
            <v>LES LIONS D AZUR BAT C</v>
          </cell>
          <cell r="S478">
            <v>37200</v>
          </cell>
          <cell r="T478" t="str">
            <v>TOURS</v>
          </cell>
          <cell r="U478" t="str">
            <v>LES LIONS D AZUR BAT C</v>
          </cell>
          <cell r="W478" t="str">
            <v>LYDIE.CLAUDEPIERRE2@GENERALI.COM</v>
          </cell>
        </row>
        <row r="479">
          <cell r="B479">
            <v>302016</v>
          </cell>
          <cell r="C479">
            <v>20140601</v>
          </cell>
          <cell r="E479" t="str">
            <v>GPA</v>
          </cell>
          <cell r="F479" t="str">
            <v>COMMERCIALE</v>
          </cell>
          <cell r="G479" t="str">
            <v>REGION GRAND EST</v>
          </cell>
          <cell r="H479" t="str">
            <v>OD ISERE ALBERTVILLE</v>
          </cell>
          <cell r="I479">
            <v>440</v>
          </cell>
          <cell r="J479" t="str">
            <v>CCT</v>
          </cell>
          <cell r="K479" t="str">
            <v>Conseiller Commercial Titulaire</v>
          </cell>
          <cell r="L479">
            <v>105</v>
          </cell>
          <cell r="M479" t="str">
            <v>M.</v>
          </cell>
          <cell r="N479" t="str">
            <v>CHEVALIER</v>
          </cell>
          <cell r="O479" t="str">
            <v>BASTIEN</v>
          </cell>
          <cell r="P479" t="str">
            <v>2 RUE DES MARGUETS</v>
          </cell>
          <cell r="S479">
            <v>38590</v>
          </cell>
          <cell r="T479" t="str">
            <v>BREZINS</v>
          </cell>
          <cell r="V479">
            <v>623854103</v>
          </cell>
          <cell r="W479" t="str">
            <v>BASTIEN.CHEVALIER@GENERALI.COM</v>
          </cell>
        </row>
        <row r="480">
          <cell r="B480">
            <v>302041</v>
          </cell>
          <cell r="C480">
            <v>20140901</v>
          </cell>
          <cell r="E480" t="str">
            <v>GPA</v>
          </cell>
          <cell r="F480" t="str">
            <v>COMMERCIALE</v>
          </cell>
          <cell r="G480" t="str">
            <v>REGION ILE DE FRANCE NORD EST</v>
          </cell>
          <cell r="H480" t="str">
            <v>OD NORD LITTORAL</v>
          </cell>
          <cell r="I480">
            <v>200</v>
          </cell>
          <cell r="J480" t="str">
            <v>IMP</v>
          </cell>
          <cell r="K480" t="str">
            <v>Inspecteur Manager Performance</v>
          </cell>
          <cell r="L480">
            <v>104</v>
          </cell>
          <cell r="M480" t="str">
            <v>Mme</v>
          </cell>
          <cell r="N480" t="str">
            <v>JULLION</v>
          </cell>
          <cell r="O480" t="str">
            <v>DAPHNEE</v>
          </cell>
          <cell r="P480" t="str">
            <v>34 RUE ANTOINE WATTEAU</v>
          </cell>
          <cell r="S480">
            <v>59200</v>
          </cell>
          <cell r="T480" t="str">
            <v>TOURCOING</v>
          </cell>
          <cell r="V480">
            <v>610612173</v>
          </cell>
          <cell r="W480" t="str">
            <v>DAPHNEE.JULLION@GENERALI.COM</v>
          </cell>
        </row>
        <row r="481">
          <cell r="B481">
            <v>302054</v>
          </cell>
          <cell r="C481">
            <v>20141001</v>
          </cell>
          <cell r="E481" t="str">
            <v>GPA</v>
          </cell>
          <cell r="F481" t="str">
            <v>COMMERCIALE</v>
          </cell>
          <cell r="G481" t="str">
            <v>REGION GRAND OUEST</v>
          </cell>
          <cell r="H481" t="str">
            <v>OD LANDES-PYRENEES-GERS-HTE GARONNE SUD</v>
          </cell>
          <cell r="I481">
            <v>371</v>
          </cell>
          <cell r="J481" t="str">
            <v>CCM.E</v>
          </cell>
          <cell r="K481" t="str">
            <v>Conseiller Commercial Moniteur Expert</v>
          </cell>
          <cell r="L481">
            <v>105</v>
          </cell>
          <cell r="M481" t="str">
            <v>Mme</v>
          </cell>
          <cell r="N481" t="str">
            <v>LIZOTTE</v>
          </cell>
          <cell r="O481" t="str">
            <v>MARJOLAINE</v>
          </cell>
          <cell r="P481" t="str">
            <v>6 A ROUTE DE LIVRON</v>
          </cell>
          <cell r="S481">
            <v>64420</v>
          </cell>
          <cell r="T481" t="str">
            <v>ESPOEY</v>
          </cell>
          <cell r="V481">
            <v>627235924</v>
          </cell>
          <cell r="W481" t="str">
            <v>MARJOLAINE.LIZOTTE@GENERALI.COM</v>
          </cell>
        </row>
        <row r="482">
          <cell r="B482">
            <v>302063</v>
          </cell>
          <cell r="C482">
            <v>20141001</v>
          </cell>
          <cell r="E482" t="str">
            <v>GPA</v>
          </cell>
          <cell r="F482" t="str">
            <v>COMMERCIALE</v>
          </cell>
          <cell r="G482" t="str">
            <v>REGION GRAND OUEST</v>
          </cell>
          <cell r="H482" t="str">
            <v>OD VAL D'OISE - EURE</v>
          </cell>
          <cell r="I482">
            <v>440</v>
          </cell>
          <cell r="J482" t="str">
            <v>CCT</v>
          </cell>
          <cell r="K482" t="str">
            <v>Conseiller Commercial Titulaire</v>
          </cell>
          <cell r="L482">
            <v>105</v>
          </cell>
          <cell r="M482" t="str">
            <v>Mme</v>
          </cell>
          <cell r="N482" t="str">
            <v>FOLLOPE</v>
          </cell>
          <cell r="O482" t="str">
            <v>LAETITIA</v>
          </cell>
          <cell r="P482" t="str">
            <v>RESIDENCE DU BEL AIR</v>
          </cell>
          <cell r="Q482" t="str">
            <v>BAT ALFRED DE MUSSET APPT 10</v>
          </cell>
          <cell r="S482">
            <v>27910</v>
          </cell>
          <cell r="T482" t="str">
            <v>PERRIERS SUR ANDELLE</v>
          </cell>
          <cell r="U482" t="str">
            <v>BAT ALFRED DE MUSSET APPT 10</v>
          </cell>
          <cell r="V482">
            <v>679360291</v>
          </cell>
          <cell r="W482" t="str">
            <v>LAETITIA.FOLLOPE@GENERALI.COM</v>
          </cell>
        </row>
        <row r="483">
          <cell r="B483">
            <v>302073</v>
          </cell>
          <cell r="C483">
            <v>20140623</v>
          </cell>
          <cell r="E483" t="str">
            <v>GPA</v>
          </cell>
          <cell r="F483" t="str">
            <v>COMMERCIALE</v>
          </cell>
          <cell r="G483" t="str">
            <v>POLE PILOTAGE DU RESEAU COMMERCIAL</v>
          </cell>
          <cell r="H483" t="str">
            <v>CELLULE RECRUTEMENT</v>
          </cell>
          <cell r="I483">
            <v>855</v>
          </cell>
          <cell r="J483" t="str">
            <v>AD</v>
          </cell>
          <cell r="K483" t="str">
            <v>Assistant Division</v>
          </cell>
          <cell r="M483" t="str">
            <v>Mme</v>
          </cell>
          <cell r="N483" t="str">
            <v>RULLAUD</v>
          </cell>
          <cell r="O483" t="str">
            <v>MANON</v>
          </cell>
          <cell r="P483" t="str">
            <v>112 RUE DE LA BUGELLERIE</v>
          </cell>
          <cell r="Q483" t="str">
            <v>GENERALI POLE REPUBLIQUE 3</v>
          </cell>
          <cell r="S483">
            <v>86000</v>
          </cell>
          <cell r="T483" t="str">
            <v>POITIERS</v>
          </cell>
          <cell r="U483" t="str">
            <v>GENERALI POLE REPUBLIQUE 3</v>
          </cell>
          <cell r="V483">
            <v>760448781</v>
          </cell>
          <cell r="W483" t="str">
            <v>MANON.RULLAUD@GENERALI.COM</v>
          </cell>
        </row>
        <row r="484">
          <cell r="B484">
            <v>302094</v>
          </cell>
          <cell r="C484">
            <v>20150201</v>
          </cell>
          <cell r="E484" t="str">
            <v>GPA</v>
          </cell>
          <cell r="F484" t="str">
            <v>COMMERCIALE</v>
          </cell>
          <cell r="G484" t="str">
            <v>REGION GRAND OUEST</v>
          </cell>
          <cell r="H484" t="str">
            <v>OD YVELINES - EURE ET LOIR</v>
          </cell>
          <cell r="I484">
            <v>390</v>
          </cell>
          <cell r="J484" t="str">
            <v>CCEI</v>
          </cell>
          <cell r="K484" t="str">
            <v>Conseiller Commercial Echelon Intermédiaire</v>
          </cell>
          <cell r="L484">
            <v>105</v>
          </cell>
          <cell r="M484" t="str">
            <v>Mme</v>
          </cell>
          <cell r="N484" t="str">
            <v>LESOURD</v>
          </cell>
          <cell r="O484" t="str">
            <v>EMILIE</v>
          </cell>
          <cell r="P484" t="str">
            <v>42 RUE DE GOUPIGNY</v>
          </cell>
          <cell r="S484">
            <v>78950</v>
          </cell>
          <cell r="T484" t="str">
            <v>GAMBAIS</v>
          </cell>
          <cell r="V484">
            <v>617105848</v>
          </cell>
          <cell r="W484" t="str">
            <v>EMILIE.LESOURD@GENERALI.COM</v>
          </cell>
        </row>
        <row r="485">
          <cell r="B485">
            <v>302106</v>
          </cell>
          <cell r="C485">
            <v>20140801</v>
          </cell>
          <cell r="E485" t="str">
            <v>GPA</v>
          </cell>
          <cell r="F485" t="str">
            <v>COMMERCIALE</v>
          </cell>
          <cell r="G485" t="str">
            <v>REGION GRAND EST</v>
          </cell>
          <cell r="H485" t="str">
            <v>OD VOSGES-HT RHIN-TR BEL-DOUBS-HTE MARNE</v>
          </cell>
          <cell r="I485">
            <v>371</v>
          </cell>
          <cell r="J485" t="str">
            <v>CCM.E</v>
          </cell>
          <cell r="K485" t="str">
            <v>Conseiller Commercial Moniteur Expert</v>
          </cell>
          <cell r="L485">
            <v>105</v>
          </cell>
          <cell r="M485" t="str">
            <v>M.</v>
          </cell>
          <cell r="N485" t="str">
            <v>COUTURIER</v>
          </cell>
          <cell r="O485" t="str">
            <v>JEROME</v>
          </cell>
          <cell r="P485" t="str">
            <v>10 RUE MATHIAS GRAF</v>
          </cell>
          <cell r="S485">
            <v>68100</v>
          </cell>
          <cell r="T485" t="str">
            <v>MULHOUSE</v>
          </cell>
          <cell r="V485">
            <v>626176651</v>
          </cell>
          <cell r="W485" t="str">
            <v>JEROME.COUTURIER@GENERALI.COM</v>
          </cell>
        </row>
        <row r="486">
          <cell r="B486">
            <v>302107</v>
          </cell>
          <cell r="C486">
            <v>20121206</v>
          </cell>
          <cell r="E486" t="str">
            <v>GPA</v>
          </cell>
          <cell r="F486" t="str">
            <v>COMMERCIALE</v>
          </cell>
          <cell r="G486" t="str">
            <v>REGION ILE DE FRANCE NORD EST</v>
          </cell>
          <cell r="H486" t="str">
            <v>OD NORD LITTORAL</v>
          </cell>
          <cell r="I486">
            <v>855</v>
          </cell>
          <cell r="J486" t="str">
            <v>AD</v>
          </cell>
          <cell r="K486" t="str">
            <v>Assistant Division</v>
          </cell>
          <cell r="M486" t="str">
            <v>Mme</v>
          </cell>
          <cell r="N486" t="str">
            <v>CHEVALIER</v>
          </cell>
          <cell r="O486" t="str">
            <v>MARION</v>
          </cell>
          <cell r="P486" t="str">
            <v>4 RUE CONRAD ADENAUER</v>
          </cell>
          <cell r="Q486" t="str">
            <v>GENERALI LE GRAND COTTIGNIES</v>
          </cell>
          <cell r="S486">
            <v>59290</v>
          </cell>
          <cell r="T486" t="str">
            <v>WASQUEHAL</v>
          </cell>
          <cell r="U486" t="str">
            <v>GENERALI LE GRAND COTTIGNIES</v>
          </cell>
          <cell r="W486" t="str">
            <v>MARION.CHEVALIER@GENERALI.COM</v>
          </cell>
        </row>
        <row r="487">
          <cell r="B487">
            <v>302111</v>
          </cell>
          <cell r="C487">
            <v>20150201</v>
          </cell>
          <cell r="E487" t="str">
            <v>GPA</v>
          </cell>
          <cell r="F487" t="str">
            <v>COMMERCIALE</v>
          </cell>
          <cell r="G487" t="str">
            <v>REGION ILE DE FRANCE NORD EST</v>
          </cell>
          <cell r="H487" t="str">
            <v>OD BAS RHIN - MOSELLE</v>
          </cell>
          <cell r="I487">
            <v>441</v>
          </cell>
          <cell r="J487" t="str">
            <v>CCTM</v>
          </cell>
          <cell r="K487" t="str">
            <v>Conseiller Commercial Titulaire Moniteur</v>
          </cell>
          <cell r="L487">
            <v>105</v>
          </cell>
          <cell r="M487" t="str">
            <v>M.</v>
          </cell>
          <cell r="N487" t="str">
            <v>KIENNEMANN</v>
          </cell>
          <cell r="O487" t="str">
            <v>GUILLAUME</v>
          </cell>
          <cell r="P487" t="str">
            <v>9 RUE DES LANDSBERG</v>
          </cell>
          <cell r="S487">
            <v>67190</v>
          </cell>
          <cell r="T487" t="str">
            <v>MUTZIG</v>
          </cell>
          <cell r="V487">
            <v>619703572</v>
          </cell>
          <cell r="W487" t="str">
            <v>GUILLAUME.KIENNEMANN@GENERALI.COM</v>
          </cell>
        </row>
        <row r="488">
          <cell r="B488">
            <v>302146</v>
          </cell>
          <cell r="C488">
            <v>20140901</v>
          </cell>
          <cell r="E488" t="str">
            <v>GPA</v>
          </cell>
          <cell r="F488" t="str">
            <v>COMMERCIALE</v>
          </cell>
          <cell r="G488" t="str">
            <v>REGION GRAND OUEST</v>
          </cell>
          <cell r="H488" t="str">
            <v>OD MANCHE - CALVADOS - ORNE - MAYENNE</v>
          </cell>
          <cell r="I488">
            <v>371</v>
          </cell>
          <cell r="J488" t="str">
            <v>CCM.E</v>
          </cell>
          <cell r="K488" t="str">
            <v>Conseiller Commercial Moniteur Expert</v>
          </cell>
          <cell r="L488">
            <v>105</v>
          </cell>
          <cell r="M488" t="str">
            <v>M.</v>
          </cell>
          <cell r="N488" t="str">
            <v>HOFFER</v>
          </cell>
          <cell r="O488" t="str">
            <v>OLIVIER</v>
          </cell>
          <cell r="P488" t="str">
            <v>69 RUE PASTEUR</v>
          </cell>
          <cell r="S488">
            <v>14730</v>
          </cell>
          <cell r="T488" t="str">
            <v>GIBERVILLE</v>
          </cell>
          <cell r="V488">
            <v>664563235</v>
          </cell>
          <cell r="W488" t="str">
            <v>OLIVIER.HOFFER@GENERALI.COM</v>
          </cell>
        </row>
        <row r="489">
          <cell r="B489">
            <v>302148</v>
          </cell>
          <cell r="C489">
            <v>20140901</v>
          </cell>
          <cell r="E489" t="str">
            <v>GPA</v>
          </cell>
          <cell r="F489" t="str">
            <v>COMMERCIALE</v>
          </cell>
          <cell r="G489" t="str">
            <v>REGION GRAND OUEST</v>
          </cell>
          <cell r="H489" t="str">
            <v>OD SARTHE - MAINE ET LOIRE</v>
          </cell>
          <cell r="I489">
            <v>386</v>
          </cell>
          <cell r="J489" t="str">
            <v>IE</v>
          </cell>
          <cell r="K489" t="str">
            <v>Inspecteur Expert</v>
          </cell>
          <cell r="L489">
            <v>105</v>
          </cell>
          <cell r="M489" t="str">
            <v>M.</v>
          </cell>
          <cell r="N489" t="str">
            <v>LEGRAS</v>
          </cell>
          <cell r="O489" t="str">
            <v>EMMANUEL</v>
          </cell>
          <cell r="P489" t="str">
            <v>14 RUE HAUTS DE PROVINS</v>
          </cell>
          <cell r="Q489" t="str">
            <v>MONTJEAN SUR LOIRE</v>
          </cell>
          <cell r="S489">
            <v>49410</v>
          </cell>
          <cell r="T489" t="str">
            <v>ST FLORENT LE VIEIL</v>
          </cell>
          <cell r="U489" t="str">
            <v>MONTJEAN SUR LOIRE</v>
          </cell>
          <cell r="V489">
            <v>614364821</v>
          </cell>
          <cell r="W489" t="str">
            <v>EMMANUEL.LEGRAS@GENERALI.COM</v>
          </cell>
        </row>
        <row r="490">
          <cell r="B490">
            <v>302154</v>
          </cell>
          <cell r="C490">
            <v>20140901</v>
          </cell>
          <cell r="E490" t="str">
            <v>GPA</v>
          </cell>
          <cell r="F490" t="str">
            <v>COMMERCIALE</v>
          </cell>
          <cell r="G490" t="str">
            <v>REGION ILE DE FRANCE NORD EST</v>
          </cell>
          <cell r="H490" t="str">
            <v>OD GRAND PARIS 75-92-93-94</v>
          </cell>
          <cell r="I490">
            <v>440</v>
          </cell>
          <cell r="J490" t="str">
            <v>CCT</v>
          </cell>
          <cell r="K490" t="str">
            <v>Conseiller Commercial Titulaire</v>
          </cell>
          <cell r="L490">
            <v>105</v>
          </cell>
          <cell r="M490" t="str">
            <v>M.</v>
          </cell>
          <cell r="N490" t="str">
            <v>BEN M RAD</v>
          </cell>
          <cell r="O490" t="str">
            <v>SAMI</v>
          </cell>
          <cell r="P490" t="str">
            <v>18 RUE GUSTAVE ROBIN</v>
          </cell>
          <cell r="Q490" t="str">
            <v>APT 34</v>
          </cell>
          <cell r="S490">
            <v>92290</v>
          </cell>
          <cell r="T490" t="str">
            <v>CHATENAY MALABRY</v>
          </cell>
          <cell r="U490" t="str">
            <v>APT 34</v>
          </cell>
          <cell r="V490">
            <v>619182839</v>
          </cell>
          <cell r="W490" t="str">
            <v>SAMI.BENMRAD@GENERALI.COM</v>
          </cell>
        </row>
        <row r="491">
          <cell r="B491">
            <v>302161</v>
          </cell>
          <cell r="C491">
            <v>20140901</v>
          </cell>
          <cell r="E491" t="str">
            <v>GPA</v>
          </cell>
          <cell r="F491" t="str">
            <v>COMMERCIALE</v>
          </cell>
          <cell r="G491" t="str">
            <v>REGION GRAND OUEST</v>
          </cell>
          <cell r="H491" t="str">
            <v>OD ILLE ET VILAINE-COTES D'ARMOR</v>
          </cell>
          <cell r="I491">
            <v>371</v>
          </cell>
          <cell r="J491" t="str">
            <v>CCM.E</v>
          </cell>
          <cell r="K491" t="str">
            <v>Conseiller Commercial Moniteur Expert</v>
          </cell>
          <cell r="L491">
            <v>105</v>
          </cell>
          <cell r="M491" t="str">
            <v>Mme</v>
          </cell>
          <cell r="N491" t="str">
            <v>JOURDAN</v>
          </cell>
          <cell r="O491" t="str">
            <v>ANGELINA</v>
          </cell>
          <cell r="P491" t="str">
            <v>52 LA QUINOIS</v>
          </cell>
          <cell r="S491">
            <v>35590</v>
          </cell>
          <cell r="T491" t="str">
            <v>ST GILLES</v>
          </cell>
          <cell r="V491">
            <v>615743864</v>
          </cell>
          <cell r="W491" t="str">
            <v>ANGELINA.JOURDAN@GENERALI.COM</v>
          </cell>
        </row>
        <row r="492">
          <cell r="B492">
            <v>302164</v>
          </cell>
          <cell r="C492">
            <v>20140901</v>
          </cell>
          <cell r="E492" t="str">
            <v>GPA</v>
          </cell>
          <cell r="F492" t="str">
            <v>COMMERCIALE</v>
          </cell>
          <cell r="G492" t="str">
            <v>REGION ILE DE FRANCE NORD EST</v>
          </cell>
          <cell r="H492" t="str">
            <v>OD MOSELLE - MEURTHE ET MOSELLE</v>
          </cell>
          <cell r="I492">
            <v>441</v>
          </cell>
          <cell r="J492" t="str">
            <v>CCTM</v>
          </cell>
          <cell r="K492" t="str">
            <v>Conseiller Commercial Titulaire Moniteur</v>
          </cell>
          <cell r="L492">
            <v>105</v>
          </cell>
          <cell r="M492" t="str">
            <v>M.</v>
          </cell>
          <cell r="N492" t="str">
            <v>REIBEL</v>
          </cell>
          <cell r="O492" t="str">
            <v>MICKAEL</v>
          </cell>
          <cell r="P492" t="str">
            <v>92 QUATER B BOULEVARD SOLIDARITE</v>
          </cell>
          <cell r="Q492" t="str">
            <v>GENERALI IMMEUBLE FIRST PLAZA LOT 34</v>
          </cell>
          <cell r="S492">
            <v>57070</v>
          </cell>
          <cell r="T492" t="str">
            <v>METZ</v>
          </cell>
          <cell r="U492" t="str">
            <v>GENERALI IMMEUBLE FIRST PLAZA LOT 34</v>
          </cell>
          <cell r="V492">
            <v>623853721</v>
          </cell>
          <cell r="W492" t="str">
            <v>MICKAEL.REIBEL@GENERALI.COM</v>
          </cell>
        </row>
        <row r="493">
          <cell r="B493">
            <v>302173</v>
          </cell>
          <cell r="C493">
            <v>20140901</v>
          </cell>
          <cell r="E493" t="str">
            <v>GPA</v>
          </cell>
          <cell r="F493" t="str">
            <v>COMMERCIALE</v>
          </cell>
          <cell r="G493" t="str">
            <v>REGION GRAND EST</v>
          </cell>
          <cell r="H493" t="str">
            <v>OD VAR - BOUCHES DU RHONE</v>
          </cell>
          <cell r="I493">
            <v>440</v>
          </cell>
          <cell r="J493" t="str">
            <v>CCT</v>
          </cell>
          <cell r="K493" t="str">
            <v>Conseiller Commercial Titulaire</v>
          </cell>
          <cell r="L493">
            <v>105</v>
          </cell>
          <cell r="M493" t="str">
            <v>Mme</v>
          </cell>
          <cell r="N493" t="str">
            <v>DESHUISSARD</v>
          </cell>
          <cell r="O493" t="str">
            <v>KARINE</v>
          </cell>
          <cell r="P493" t="str">
            <v>16 IMPASSE DES TILLEULS</v>
          </cell>
          <cell r="S493">
            <v>83000</v>
          </cell>
          <cell r="T493" t="str">
            <v>TOULON</v>
          </cell>
          <cell r="V493">
            <v>619265948</v>
          </cell>
          <cell r="W493" t="str">
            <v>KARINE.DESHUISSARD@GENERALI.COM</v>
          </cell>
        </row>
        <row r="494">
          <cell r="B494">
            <v>302174</v>
          </cell>
          <cell r="C494">
            <v>20140901</v>
          </cell>
          <cell r="E494" t="str">
            <v>GPA</v>
          </cell>
          <cell r="F494" t="str">
            <v>COMMERCIALE</v>
          </cell>
          <cell r="G494" t="str">
            <v>REGION GRAND EST</v>
          </cell>
          <cell r="H494" t="str">
            <v>OD HAUTE SAVOIE AIN JURA AIX LES BAINS</v>
          </cell>
          <cell r="I494">
            <v>386</v>
          </cell>
          <cell r="J494" t="str">
            <v>IE</v>
          </cell>
          <cell r="K494" t="str">
            <v>Inspecteur Expert</v>
          </cell>
          <cell r="L494">
            <v>105</v>
          </cell>
          <cell r="M494" t="str">
            <v>M.</v>
          </cell>
          <cell r="N494" t="str">
            <v>MARIN</v>
          </cell>
          <cell r="O494" t="str">
            <v>MANUEL</v>
          </cell>
          <cell r="P494" t="str">
            <v>38 CHEMIN DE VERANS</v>
          </cell>
          <cell r="S494">
            <v>73100</v>
          </cell>
          <cell r="T494" t="str">
            <v>BRISON ST INNOCENT</v>
          </cell>
          <cell r="V494">
            <v>603954838</v>
          </cell>
          <cell r="W494" t="str">
            <v>MANUEL.MARIN@GENERALI.COM</v>
          </cell>
        </row>
        <row r="495">
          <cell r="B495">
            <v>302213</v>
          </cell>
          <cell r="C495">
            <v>20141001</v>
          </cell>
          <cell r="E495" t="str">
            <v>GPA</v>
          </cell>
          <cell r="F495" t="str">
            <v>COMMERCIALE</v>
          </cell>
          <cell r="G495" t="str">
            <v>REGION ILE DE FRANCE NORD EST</v>
          </cell>
          <cell r="H495" t="str">
            <v>OD BAS RHIN - MOSELLE</v>
          </cell>
          <cell r="I495">
            <v>440</v>
          </cell>
          <cell r="J495" t="str">
            <v>CCT</v>
          </cell>
          <cell r="K495" t="str">
            <v>Conseiller Commercial Titulaire</v>
          </cell>
          <cell r="L495">
            <v>105</v>
          </cell>
          <cell r="M495" t="str">
            <v>M.</v>
          </cell>
          <cell r="N495" t="str">
            <v>MORENO</v>
          </cell>
          <cell r="O495" t="str">
            <v>JULIEN</v>
          </cell>
          <cell r="P495" t="str">
            <v>35 RUE DE L EGLISE</v>
          </cell>
          <cell r="S495">
            <v>57470</v>
          </cell>
          <cell r="T495" t="str">
            <v>HOMBOURG HAUT</v>
          </cell>
          <cell r="V495">
            <v>619703695</v>
          </cell>
          <cell r="W495" t="str">
            <v>JULIEN.MORENO@GENERALI.COM</v>
          </cell>
        </row>
        <row r="496">
          <cell r="B496">
            <v>302251</v>
          </cell>
          <cell r="C496">
            <v>20141101</v>
          </cell>
          <cell r="E496" t="str">
            <v>GPA</v>
          </cell>
          <cell r="F496" t="str">
            <v>COMMERCIALE</v>
          </cell>
          <cell r="G496" t="str">
            <v>REGION GRAND OUEST</v>
          </cell>
          <cell r="H496" t="str">
            <v>OD YVELINES - EURE ET LOIR</v>
          </cell>
          <cell r="I496">
            <v>391</v>
          </cell>
          <cell r="J496" t="str">
            <v>CCEIM</v>
          </cell>
          <cell r="K496" t="str">
            <v>Conseiller Commercial Echelon Interm. Moniteu</v>
          </cell>
          <cell r="L496">
            <v>105</v>
          </cell>
          <cell r="M496" t="str">
            <v>M.</v>
          </cell>
          <cell r="N496" t="str">
            <v>GERARD</v>
          </cell>
          <cell r="O496" t="str">
            <v>CHRISTOPHE</v>
          </cell>
          <cell r="P496" t="str">
            <v>41 RUE DES SAULES</v>
          </cell>
          <cell r="S496">
            <v>78370</v>
          </cell>
          <cell r="T496" t="str">
            <v>PLAISIR</v>
          </cell>
          <cell r="V496">
            <v>617105825</v>
          </cell>
          <cell r="W496" t="str">
            <v>CHRISTOPHE.GERARD@GENERALI.COM</v>
          </cell>
        </row>
        <row r="497">
          <cell r="B497">
            <v>302255</v>
          </cell>
          <cell r="C497">
            <v>20141101</v>
          </cell>
          <cell r="E497" t="str">
            <v>GPA</v>
          </cell>
          <cell r="F497" t="str">
            <v>COMMERCIALE</v>
          </cell>
          <cell r="G497" t="str">
            <v>REGION GRAND EST</v>
          </cell>
          <cell r="H497" t="str">
            <v>OD AVEYRON-HERAULT-AUDE-PYRENEES ORIENT.</v>
          </cell>
          <cell r="I497">
            <v>441</v>
          </cell>
          <cell r="J497" t="str">
            <v>CCTM</v>
          </cell>
          <cell r="K497" t="str">
            <v>Conseiller Commercial Titulaire Moniteur</v>
          </cell>
          <cell r="L497">
            <v>105</v>
          </cell>
          <cell r="M497" t="str">
            <v>M.</v>
          </cell>
          <cell r="N497" t="str">
            <v>BRIDANT</v>
          </cell>
          <cell r="O497" t="str">
            <v>CHRISTOPHE</v>
          </cell>
          <cell r="P497" t="str">
            <v>3 ESPLANADE DES JUJUBIERS</v>
          </cell>
          <cell r="S497">
            <v>30470</v>
          </cell>
          <cell r="T497" t="str">
            <v>AIMARGUES</v>
          </cell>
          <cell r="V497">
            <v>625424706</v>
          </cell>
          <cell r="W497" t="str">
            <v>CHRISTOPHE.BRIDANT@GENERALI.COM</v>
          </cell>
        </row>
        <row r="498">
          <cell r="B498">
            <v>302307</v>
          </cell>
          <cell r="C498">
            <v>20141201</v>
          </cell>
          <cell r="E498" t="str">
            <v>GPA</v>
          </cell>
          <cell r="F498" t="str">
            <v>COMMERCIALE</v>
          </cell>
          <cell r="G498" t="str">
            <v>REGION GRAND EST</v>
          </cell>
          <cell r="H498" t="str">
            <v>OD VAR - BOUCHES DU RHONE</v>
          </cell>
          <cell r="I498">
            <v>440</v>
          </cell>
          <cell r="J498" t="str">
            <v>CCT</v>
          </cell>
          <cell r="K498" t="str">
            <v>Conseiller Commercial Titulaire</v>
          </cell>
          <cell r="L498">
            <v>105</v>
          </cell>
          <cell r="M498" t="str">
            <v>Mme</v>
          </cell>
          <cell r="N498" t="str">
            <v>GUILLEM</v>
          </cell>
          <cell r="O498" t="str">
            <v>NATHALIE</v>
          </cell>
          <cell r="P498" t="str">
            <v>93 IMPASSE RABELAIS</v>
          </cell>
          <cell r="S498">
            <v>13320</v>
          </cell>
          <cell r="T498" t="str">
            <v>BOUC BEL AIR</v>
          </cell>
          <cell r="V498">
            <v>620763849</v>
          </cell>
          <cell r="W498" t="str">
            <v>NATHALIE.GUILLEM@GENERALI.COM</v>
          </cell>
        </row>
        <row r="499">
          <cell r="B499">
            <v>302322</v>
          </cell>
          <cell r="C499">
            <v>20150101</v>
          </cell>
          <cell r="E499" t="str">
            <v>GPA</v>
          </cell>
          <cell r="F499" t="str">
            <v>COMMERCIALE</v>
          </cell>
          <cell r="G499" t="str">
            <v>REGION GRAND EST</v>
          </cell>
          <cell r="H499" t="str">
            <v>OD RHONE</v>
          </cell>
          <cell r="I499">
            <v>440</v>
          </cell>
          <cell r="J499" t="str">
            <v>CCT</v>
          </cell>
          <cell r="K499" t="str">
            <v>Conseiller Commercial Titulaire</v>
          </cell>
          <cell r="L499">
            <v>105</v>
          </cell>
          <cell r="M499" t="str">
            <v>M.</v>
          </cell>
          <cell r="N499" t="str">
            <v>KAMEL</v>
          </cell>
          <cell r="O499" t="str">
            <v>WALLID</v>
          </cell>
          <cell r="P499" t="str">
            <v>8 8 RUE DOCTEUR ALBERIC PONT</v>
          </cell>
          <cell r="S499">
            <v>69005</v>
          </cell>
          <cell r="T499" t="str">
            <v>LYON</v>
          </cell>
          <cell r="V499">
            <v>616703396</v>
          </cell>
          <cell r="W499" t="str">
            <v>WALLID.KAMEL@GENERALI.COM</v>
          </cell>
        </row>
        <row r="500">
          <cell r="B500">
            <v>302342</v>
          </cell>
          <cell r="C500">
            <v>20150101</v>
          </cell>
          <cell r="E500" t="str">
            <v>GPA</v>
          </cell>
          <cell r="F500" t="str">
            <v>COMMERCIALE</v>
          </cell>
          <cell r="G500" t="str">
            <v>REGION ILE DE FRANCE NORD EST</v>
          </cell>
          <cell r="H500" t="str">
            <v>OD SEINE ET MARNE - YONNE</v>
          </cell>
          <cell r="I500">
            <v>440</v>
          </cell>
          <cell r="J500" t="str">
            <v>CCT</v>
          </cell>
          <cell r="K500" t="str">
            <v>Conseiller Commercial Titulaire</v>
          </cell>
          <cell r="L500">
            <v>105</v>
          </cell>
          <cell r="M500" t="str">
            <v>Mme</v>
          </cell>
          <cell r="N500" t="str">
            <v>VIRON</v>
          </cell>
          <cell r="O500" t="str">
            <v>SANDIE</v>
          </cell>
          <cell r="P500" t="str">
            <v>1 CHEMIN DE BARDILLY</v>
          </cell>
          <cell r="S500">
            <v>45390</v>
          </cell>
          <cell r="T500" t="str">
            <v>DESMONTS</v>
          </cell>
          <cell r="V500">
            <v>625424620</v>
          </cell>
          <cell r="W500" t="str">
            <v>SANDIE.VIRON@GENERALI.COM</v>
          </cell>
        </row>
        <row r="501">
          <cell r="B501">
            <v>302343</v>
          </cell>
          <cell r="C501">
            <v>20150101</v>
          </cell>
          <cell r="E501" t="str">
            <v>GPA</v>
          </cell>
          <cell r="F501" t="str">
            <v>COMMERCIALE</v>
          </cell>
          <cell r="G501" t="str">
            <v>REGION ILE DE FRANCE NORD EST</v>
          </cell>
          <cell r="H501" t="str">
            <v>OD ARDENNES - MARNE - MEUSE - AUBE</v>
          </cell>
          <cell r="I501">
            <v>440</v>
          </cell>
          <cell r="J501" t="str">
            <v>CCT</v>
          </cell>
          <cell r="K501" t="str">
            <v>Conseiller Commercial Titulaire</v>
          </cell>
          <cell r="L501">
            <v>105</v>
          </cell>
          <cell r="M501" t="str">
            <v>Mme</v>
          </cell>
          <cell r="N501" t="str">
            <v>SOPHYS</v>
          </cell>
          <cell r="O501" t="str">
            <v>FLORE</v>
          </cell>
          <cell r="P501" t="str">
            <v>24 ROUTE D AIGLEMONT</v>
          </cell>
          <cell r="S501">
            <v>8000</v>
          </cell>
          <cell r="T501" t="str">
            <v>CHARLEVILLE MEZIERES</v>
          </cell>
          <cell r="V501">
            <v>629956209</v>
          </cell>
          <cell r="W501" t="str">
            <v>FLORE.SOPHYS@GENERALI.COM</v>
          </cell>
        </row>
        <row r="502">
          <cell r="B502">
            <v>302393</v>
          </cell>
          <cell r="C502">
            <v>20150201</v>
          </cell>
          <cell r="E502" t="str">
            <v>GPA</v>
          </cell>
          <cell r="F502" t="str">
            <v>COMMERCIALE</v>
          </cell>
          <cell r="G502" t="str">
            <v>REGION ILE DE FRANCE NORD EST</v>
          </cell>
          <cell r="H502" t="str">
            <v>OD BAS RHIN - MOSELLE</v>
          </cell>
          <cell r="I502">
            <v>440</v>
          </cell>
          <cell r="J502" t="str">
            <v>CCT</v>
          </cell>
          <cell r="K502" t="str">
            <v>Conseiller Commercial Titulaire</v>
          </cell>
          <cell r="L502">
            <v>105</v>
          </cell>
          <cell r="M502" t="str">
            <v>M.</v>
          </cell>
          <cell r="N502" t="str">
            <v>BARIZY</v>
          </cell>
          <cell r="O502" t="str">
            <v>LAURENT</v>
          </cell>
          <cell r="P502" t="str">
            <v>7 RUE DE LA LIBERTE</v>
          </cell>
          <cell r="S502">
            <v>57370</v>
          </cell>
          <cell r="T502" t="str">
            <v>PHALSBOURG</v>
          </cell>
          <cell r="V502">
            <v>619425322</v>
          </cell>
          <cell r="W502" t="str">
            <v>LAURENT.BARIZY@GENERALI.COM</v>
          </cell>
        </row>
        <row r="503">
          <cell r="B503">
            <v>302432</v>
          </cell>
          <cell r="C503">
            <v>20150301</v>
          </cell>
          <cell r="E503" t="str">
            <v>GPA</v>
          </cell>
          <cell r="F503" t="str">
            <v>COMMERCIALE</v>
          </cell>
          <cell r="G503" t="str">
            <v>REGION ILE DE FRANCE NORD EST</v>
          </cell>
          <cell r="H503" t="str">
            <v>OD SEINE ET MARNE - YONNE</v>
          </cell>
          <cell r="I503">
            <v>440</v>
          </cell>
          <cell r="J503" t="str">
            <v>CCT</v>
          </cell>
          <cell r="K503" t="str">
            <v>Conseiller Commercial Titulaire</v>
          </cell>
          <cell r="L503">
            <v>105</v>
          </cell>
          <cell r="M503" t="str">
            <v>M.</v>
          </cell>
          <cell r="N503" t="str">
            <v>LOUIS FERDINAND</v>
          </cell>
          <cell r="O503" t="str">
            <v>MICKAEL</v>
          </cell>
          <cell r="P503" t="str">
            <v>8 RUE DE LA GRANDE FERME</v>
          </cell>
          <cell r="S503">
            <v>77127</v>
          </cell>
          <cell r="T503" t="str">
            <v>LIEUSAINT</v>
          </cell>
          <cell r="V503">
            <v>625424525</v>
          </cell>
          <cell r="W503" t="str">
            <v>MICKAEL.LOUISFERDINAND@GENERALI.COM</v>
          </cell>
        </row>
        <row r="504">
          <cell r="B504">
            <v>302441</v>
          </cell>
          <cell r="C504">
            <v>20150501</v>
          </cell>
          <cell r="E504" t="str">
            <v>GPA</v>
          </cell>
          <cell r="F504" t="str">
            <v>COMMERCIALE</v>
          </cell>
          <cell r="G504" t="str">
            <v>REGION ILE DE FRANCE NORD EST</v>
          </cell>
          <cell r="H504" t="str">
            <v>OD GRAND PARIS 75-92-93-94</v>
          </cell>
          <cell r="I504">
            <v>440</v>
          </cell>
          <cell r="J504" t="str">
            <v>CCT</v>
          </cell>
          <cell r="K504" t="str">
            <v>Conseiller Commercial Titulaire</v>
          </cell>
          <cell r="L504">
            <v>105</v>
          </cell>
          <cell r="M504" t="str">
            <v>M.</v>
          </cell>
          <cell r="N504" t="str">
            <v>VALBON</v>
          </cell>
          <cell r="O504" t="str">
            <v>DANIEL</v>
          </cell>
          <cell r="P504" t="str">
            <v>34 BIS ALLEE DE ROCROY</v>
          </cell>
          <cell r="S504">
            <v>93320</v>
          </cell>
          <cell r="T504" t="str">
            <v>LES PAVILLONS SOUS BOIS</v>
          </cell>
          <cell r="V504">
            <v>601594053</v>
          </cell>
          <cell r="W504" t="str">
            <v>DANIEL.VALBON@GENERALI.COM</v>
          </cell>
        </row>
        <row r="505">
          <cell r="B505">
            <v>302454</v>
          </cell>
          <cell r="C505">
            <v>20150401</v>
          </cell>
          <cell r="E505" t="str">
            <v>GPA</v>
          </cell>
          <cell r="F505" t="str">
            <v>COMMERCIALE</v>
          </cell>
          <cell r="G505" t="str">
            <v>REGION GRAND OUEST</v>
          </cell>
          <cell r="H505" t="str">
            <v>OD MANCHE - CALVADOS - ORNE - MAYENNE</v>
          </cell>
          <cell r="I505">
            <v>370</v>
          </cell>
          <cell r="J505" t="str">
            <v>CC.E</v>
          </cell>
          <cell r="K505" t="str">
            <v>Conseiller Commercial Expert</v>
          </cell>
          <cell r="L505">
            <v>105</v>
          </cell>
          <cell r="M505" t="str">
            <v>M.</v>
          </cell>
          <cell r="N505" t="str">
            <v>VAN DE PONTSEELE</v>
          </cell>
          <cell r="O505" t="str">
            <v>FABRICE</v>
          </cell>
          <cell r="P505" t="str">
            <v>17 LA LUCERIE</v>
          </cell>
          <cell r="S505">
            <v>50430</v>
          </cell>
          <cell r="T505" t="str">
            <v>BRETTEVILLE SUR AY</v>
          </cell>
          <cell r="V505">
            <v>613556093</v>
          </cell>
          <cell r="W505" t="str">
            <v>FABRICE.VANDEPONTSEELE@GENERALI.COM</v>
          </cell>
        </row>
        <row r="506">
          <cell r="B506">
            <v>302461</v>
          </cell>
          <cell r="C506">
            <v>20150401</v>
          </cell>
          <cell r="E506" t="str">
            <v>GPA</v>
          </cell>
          <cell r="F506" t="str">
            <v>COMMERCIALE</v>
          </cell>
          <cell r="G506" t="str">
            <v>REGION ILE DE FRANCE NORD EST</v>
          </cell>
          <cell r="H506" t="str">
            <v>OD SOMME - OISE - AISNE</v>
          </cell>
          <cell r="I506">
            <v>440</v>
          </cell>
          <cell r="J506" t="str">
            <v>CCT</v>
          </cell>
          <cell r="K506" t="str">
            <v>Conseiller Commercial Titulaire</v>
          </cell>
          <cell r="L506">
            <v>105</v>
          </cell>
          <cell r="M506" t="str">
            <v>M.</v>
          </cell>
          <cell r="N506" t="str">
            <v>CAGNARD</v>
          </cell>
          <cell r="O506" t="str">
            <v>FREDERIC</v>
          </cell>
          <cell r="P506" t="str">
            <v>25 B RUE DE LA VIGNE</v>
          </cell>
          <cell r="S506">
            <v>80360</v>
          </cell>
          <cell r="T506" t="str">
            <v>CURLU</v>
          </cell>
          <cell r="V506">
            <v>617105533</v>
          </cell>
          <cell r="W506" t="str">
            <v>FREDERIC.CAGNARD@GENERALI.COM</v>
          </cell>
        </row>
        <row r="507">
          <cell r="B507">
            <v>302484</v>
          </cell>
          <cell r="C507">
            <v>20150401</v>
          </cell>
          <cell r="E507" t="str">
            <v>GPA</v>
          </cell>
          <cell r="F507" t="str">
            <v>COMMERCIALE</v>
          </cell>
          <cell r="G507" t="str">
            <v>REGION GRAND OUEST</v>
          </cell>
          <cell r="H507" t="str">
            <v>OD LANDES-PYRENEES-GERS-HTE GARONNE SUD</v>
          </cell>
          <cell r="I507">
            <v>440</v>
          </cell>
          <cell r="J507" t="str">
            <v>CCT</v>
          </cell>
          <cell r="K507" t="str">
            <v>Conseiller Commercial Titulaire</v>
          </cell>
          <cell r="L507">
            <v>105</v>
          </cell>
          <cell r="M507" t="str">
            <v>M.</v>
          </cell>
          <cell r="N507" t="str">
            <v>SORHOUET</v>
          </cell>
          <cell r="O507" t="str">
            <v>STEPHANE</v>
          </cell>
          <cell r="P507" t="str">
            <v>18 ALLEE OIHARZABAL</v>
          </cell>
          <cell r="S507">
            <v>64990</v>
          </cell>
          <cell r="T507" t="str">
            <v>ST PIERRE D IRUBE</v>
          </cell>
          <cell r="V507">
            <v>627235935</v>
          </cell>
          <cell r="W507" t="str">
            <v>STEPHANE.SORHOUET@GENERALI.COM</v>
          </cell>
        </row>
        <row r="508">
          <cell r="B508">
            <v>302485</v>
          </cell>
          <cell r="C508">
            <v>20150401</v>
          </cell>
          <cell r="E508" t="str">
            <v>GPA</v>
          </cell>
          <cell r="F508" t="str">
            <v>COMMERCIALE</v>
          </cell>
          <cell r="G508" t="str">
            <v>REGION GRAND OUEST</v>
          </cell>
          <cell r="H508" t="str">
            <v>OD VAL D'OISE - EURE</v>
          </cell>
          <cell r="I508">
            <v>440</v>
          </cell>
          <cell r="J508" t="str">
            <v>CCT</v>
          </cell>
          <cell r="K508" t="str">
            <v>Conseiller Commercial Titulaire</v>
          </cell>
          <cell r="L508">
            <v>105</v>
          </cell>
          <cell r="M508" t="str">
            <v>M.</v>
          </cell>
          <cell r="N508" t="str">
            <v>LEFRANCOIS</v>
          </cell>
          <cell r="O508" t="str">
            <v>THIERRY</v>
          </cell>
          <cell r="P508" t="str">
            <v>4 RUE DU CALVAIRE</v>
          </cell>
          <cell r="S508">
            <v>27930</v>
          </cell>
          <cell r="T508" t="str">
            <v>REUILLY</v>
          </cell>
          <cell r="V508">
            <v>667911922</v>
          </cell>
          <cell r="W508" t="str">
            <v>THIERRY.LEFRANCOIS@GENERALI.COM</v>
          </cell>
        </row>
        <row r="509">
          <cell r="B509">
            <v>302511</v>
          </cell>
          <cell r="C509">
            <v>20150501</v>
          </cell>
          <cell r="E509" t="str">
            <v>GPA</v>
          </cell>
          <cell r="F509" t="str">
            <v>COMMERCIALE</v>
          </cell>
          <cell r="G509" t="str">
            <v>REGION ILE DE FRANCE NORD EST</v>
          </cell>
          <cell r="H509" t="str">
            <v>OD GRAND PARIS 75-92-93-94</v>
          </cell>
          <cell r="I509">
            <v>200</v>
          </cell>
          <cell r="J509" t="str">
            <v>IMP</v>
          </cell>
          <cell r="K509" t="str">
            <v>Inspecteur Manager Performance</v>
          </cell>
          <cell r="L509">
            <v>104</v>
          </cell>
          <cell r="M509" t="str">
            <v>M.</v>
          </cell>
          <cell r="N509" t="str">
            <v>MACIGNO</v>
          </cell>
          <cell r="O509" t="str">
            <v>OLIVIER</v>
          </cell>
          <cell r="P509" t="str">
            <v>13 RUE BERNARD PALISSY</v>
          </cell>
          <cell r="S509">
            <v>92500</v>
          </cell>
          <cell r="T509" t="str">
            <v>RUEIL MALMAISON</v>
          </cell>
          <cell r="V509">
            <v>603514513</v>
          </cell>
          <cell r="W509" t="str">
            <v>OLIVIER.MACIGNO@GENERALI.COM</v>
          </cell>
        </row>
        <row r="510">
          <cell r="B510">
            <v>302512</v>
          </cell>
          <cell r="C510">
            <v>20150501</v>
          </cell>
          <cell r="E510" t="str">
            <v>GPA</v>
          </cell>
          <cell r="F510" t="str">
            <v>COMMERCIALE</v>
          </cell>
          <cell r="G510" t="str">
            <v>REGION ILE DE FRANCE NORD EST</v>
          </cell>
          <cell r="H510" t="str">
            <v>OD NORD ARTOIS</v>
          </cell>
          <cell r="I510">
            <v>440</v>
          </cell>
          <cell r="J510" t="str">
            <v>CCT</v>
          </cell>
          <cell r="K510" t="str">
            <v>Conseiller Commercial Titulaire</v>
          </cell>
          <cell r="L510">
            <v>105</v>
          </cell>
          <cell r="M510" t="str">
            <v>M.</v>
          </cell>
          <cell r="N510" t="str">
            <v>PLUCHART</v>
          </cell>
          <cell r="O510" t="str">
            <v>SEBASTIEN</v>
          </cell>
          <cell r="P510" t="str">
            <v>1 RUE PIERRE BEREGOVOY</v>
          </cell>
          <cell r="Q510" t="str">
            <v>RES SAINT JEAN APPT B208</v>
          </cell>
          <cell r="S510">
            <v>62000</v>
          </cell>
          <cell r="T510" t="str">
            <v>ARRAS</v>
          </cell>
          <cell r="U510" t="str">
            <v>RES SAINT JEAN APPT B208</v>
          </cell>
          <cell r="V510">
            <v>635435287</v>
          </cell>
          <cell r="W510" t="str">
            <v>SEBASTIEN.PLUCHART@GENERALI.COM</v>
          </cell>
        </row>
        <row r="511">
          <cell r="B511">
            <v>302517</v>
          </cell>
          <cell r="C511">
            <v>20150501</v>
          </cell>
          <cell r="E511" t="str">
            <v>GPA</v>
          </cell>
          <cell r="F511" t="str">
            <v>COMMERCIALE</v>
          </cell>
          <cell r="G511" t="str">
            <v>REGION GRAND OUEST</v>
          </cell>
          <cell r="H511" t="str">
            <v>OD ILLE ET VILAINE-COTES D'ARMOR</v>
          </cell>
          <cell r="I511">
            <v>370</v>
          </cell>
          <cell r="J511" t="str">
            <v>CC.E</v>
          </cell>
          <cell r="K511" t="str">
            <v>Conseiller Commercial Expert</v>
          </cell>
          <cell r="L511">
            <v>105</v>
          </cell>
          <cell r="M511" t="str">
            <v>M.</v>
          </cell>
          <cell r="N511" t="str">
            <v>LENORMAND</v>
          </cell>
          <cell r="O511" t="str">
            <v>MATTHIEU</v>
          </cell>
          <cell r="P511" t="str">
            <v>13 PASSAGE DE L ILLET</v>
          </cell>
          <cell r="S511">
            <v>35760</v>
          </cell>
          <cell r="T511" t="str">
            <v>ST GREGOIRE</v>
          </cell>
          <cell r="V511">
            <v>610612550</v>
          </cell>
          <cell r="W511" t="str">
            <v>MATTHIEU.LENORMAND@GENERALI.COM</v>
          </cell>
        </row>
        <row r="512">
          <cell r="B512">
            <v>302525</v>
          </cell>
          <cell r="C512">
            <v>20150501</v>
          </cell>
          <cell r="E512" t="str">
            <v>GPA</v>
          </cell>
          <cell r="F512" t="str">
            <v>COMMERCIALE</v>
          </cell>
          <cell r="G512" t="str">
            <v>REGION GRAND OUEST</v>
          </cell>
          <cell r="I512">
            <v>13</v>
          </cell>
          <cell r="J512" t="str">
            <v>RR</v>
          </cell>
          <cell r="K512" t="str">
            <v>Responsable Régional</v>
          </cell>
          <cell r="L512">
            <v>102</v>
          </cell>
          <cell r="M512" t="str">
            <v>M.</v>
          </cell>
          <cell r="N512" t="str">
            <v>CHEMIN</v>
          </cell>
          <cell r="O512" t="str">
            <v>MATHIEU</v>
          </cell>
          <cell r="P512" t="str">
            <v>4 AV MARIE ANTOINETTE TONNEL</v>
          </cell>
          <cell r="Q512" t="str">
            <v>ZAC DE LA CHANTRERIE</v>
          </cell>
          <cell r="S512">
            <v>44300</v>
          </cell>
          <cell r="T512" t="str">
            <v>NANTES</v>
          </cell>
          <cell r="U512" t="str">
            <v>ZAC DE LA CHANTRERIE</v>
          </cell>
          <cell r="V512">
            <v>629956006</v>
          </cell>
          <cell r="W512" t="str">
            <v>MATHIEU.CHEMIN@GENERALI.COM</v>
          </cell>
        </row>
        <row r="513">
          <cell r="B513">
            <v>302534</v>
          </cell>
          <cell r="C513">
            <v>20150501</v>
          </cell>
          <cell r="E513" t="str">
            <v>GPA</v>
          </cell>
          <cell r="F513" t="str">
            <v>COMMERCIALE</v>
          </cell>
          <cell r="G513" t="str">
            <v>REGION GRAND EST</v>
          </cell>
          <cell r="H513" t="str">
            <v>OD ALPES MARITIMES</v>
          </cell>
          <cell r="I513">
            <v>200</v>
          </cell>
          <cell r="J513" t="str">
            <v>IMP</v>
          </cell>
          <cell r="K513" t="str">
            <v>Inspecteur Manager Performance</v>
          </cell>
          <cell r="L513">
            <v>104</v>
          </cell>
          <cell r="M513" t="str">
            <v>M.</v>
          </cell>
          <cell r="N513" t="str">
            <v>REVOL</v>
          </cell>
          <cell r="O513" t="str">
            <v>LOIC</v>
          </cell>
          <cell r="P513" t="str">
            <v>145 ROUTE DE LASCOURS</v>
          </cell>
          <cell r="S513">
            <v>13360</v>
          </cell>
          <cell r="T513" t="str">
            <v>ROQUEVAIRE</v>
          </cell>
          <cell r="V513">
            <v>621811442</v>
          </cell>
          <cell r="W513" t="str">
            <v>LOIC.REVOL@GENERALI.COM</v>
          </cell>
        </row>
        <row r="514">
          <cell r="B514">
            <v>302535</v>
          </cell>
          <cell r="C514">
            <v>20150501</v>
          </cell>
          <cell r="E514" t="str">
            <v>GPA</v>
          </cell>
          <cell r="F514" t="str">
            <v>COMMERCIALE</v>
          </cell>
          <cell r="G514" t="str">
            <v>REGION ILE DE FRANCE NORD EST</v>
          </cell>
          <cell r="H514" t="str">
            <v>OD GRAND PARIS 75-92-93-94</v>
          </cell>
          <cell r="I514">
            <v>370</v>
          </cell>
          <cell r="J514" t="str">
            <v>CC.E</v>
          </cell>
          <cell r="K514" t="str">
            <v>Conseiller Commercial Expert</v>
          </cell>
          <cell r="L514">
            <v>105</v>
          </cell>
          <cell r="M514" t="str">
            <v>M.</v>
          </cell>
          <cell r="N514" t="str">
            <v>MAIA</v>
          </cell>
          <cell r="O514" t="str">
            <v>JORGE</v>
          </cell>
          <cell r="P514" t="str">
            <v>7 BIS AVENUE DE LA MAIRIE</v>
          </cell>
          <cell r="S514">
            <v>94440</v>
          </cell>
          <cell r="T514" t="str">
            <v>VILLECRESNES</v>
          </cell>
          <cell r="V514">
            <v>610612782</v>
          </cell>
          <cell r="W514" t="str">
            <v>JORGE.MAIA@GENERALI.COM</v>
          </cell>
        </row>
        <row r="515">
          <cell r="B515">
            <v>302541</v>
          </cell>
          <cell r="C515">
            <v>20150501</v>
          </cell>
          <cell r="E515" t="str">
            <v>GPA</v>
          </cell>
          <cell r="F515" t="str">
            <v>COMMERCIALE</v>
          </cell>
          <cell r="G515" t="str">
            <v>REGION ILE DE FRANCE NORD EST</v>
          </cell>
          <cell r="H515" t="str">
            <v>OD GRAND PARIS 75-92-93-94</v>
          </cell>
          <cell r="I515">
            <v>200</v>
          </cell>
          <cell r="J515" t="str">
            <v>IMP</v>
          </cell>
          <cell r="K515" t="str">
            <v>Inspecteur Manager Performance</v>
          </cell>
          <cell r="L515">
            <v>104</v>
          </cell>
          <cell r="M515" t="str">
            <v>M.</v>
          </cell>
          <cell r="N515" t="str">
            <v>KHOULIFI</v>
          </cell>
          <cell r="O515" t="str">
            <v>MAROUANE</v>
          </cell>
          <cell r="P515" t="str">
            <v>34 RUE MARCEL YOL</v>
          </cell>
          <cell r="S515">
            <v>92170</v>
          </cell>
          <cell r="T515" t="str">
            <v>VANVES</v>
          </cell>
          <cell r="V515">
            <v>619265835</v>
          </cell>
          <cell r="W515" t="str">
            <v>MAROUANE.KHOULIFI@GENERALI.COM</v>
          </cell>
        </row>
        <row r="516">
          <cell r="B516">
            <v>302571</v>
          </cell>
          <cell r="C516">
            <v>20150801</v>
          </cell>
          <cell r="E516" t="str">
            <v>GPA</v>
          </cell>
          <cell r="F516" t="str">
            <v>COMMERCIALE</v>
          </cell>
          <cell r="G516" t="str">
            <v>REGION GRAND EST</v>
          </cell>
          <cell r="H516" t="str">
            <v>OD BOUCHES DU RHONE</v>
          </cell>
          <cell r="I516">
            <v>440</v>
          </cell>
          <cell r="J516" t="str">
            <v>CCT</v>
          </cell>
          <cell r="K516" t="str">
            <v>Conseiller Commercial Titulaire</v>
          </cell>
          <cell r="L516">
            <v>105</v>
          </cell>
          <cell r="M516" t="str">
            <v>Mme</v>
          </cell>
          <cell r="N516" t="str">
            <v>SETZE</v>
          </cell>
          <cell r="O516" t="str">
            <v>MARIE CELINE</v>
          </cell>
          <cell r="P516" t="str">
            <v>12 BD DE LA FEDERATION</v>
          </cell>
          <cell r="S516">
            <v>13004</v>
          </cell>
          <cell r="T516" t="str">
            <v>MARSEILLE</v>
          </cell>
          <cell r="V516">
            <v>616485031</v>
          </cell>
          <cell r="W516" t="str">
            <v>MARIECELINE.SETZE@GENERALI.COM</v>
          </cell>
        </row>
        <row r="517">
          <cell r="B517">
            <v>302574</v>
          </cell>
          <cell r="C517">
            <v>20150601</v>
          </cell>
          <cell r="E517" t="str">
            <v>GPA</v>
          </cell>
          <cell r="F517" t="str">
            <v>COMMERCIALE</v>
          </cell>
          <cell r="G517" t="str">
            <v>REGION ILE DE FRANCE NORD EST</v>
          </cell>
          <cell r="H517" t="str">
            <v>OD NORD ARTOIS</v>
          </cell>
          <cell r="I517">
            <v>440</v>
          </cell>
          <cell r="J517" t="str">
            <v>CCT</v>
          </cell>
          <cell r="K517" t="str">
            <v>Conseiller Commercial Titulaire</v>
          </cell>
          <cell r="L517">
            <v>105</v>
          </cell>
          <cell r="M517" t="str">
            <v>Mme</v>
          </cell>
          <cell r="N517" t="str">
            <v>MERCIER</v>
          </cell>
          <cell r="O517" t="str">
            <v>ESTELLE</v>
          </cell>
          <cell r="P517" t="str">
            <v>5 A RUE DU 8 MAI</v>
          </cell>
          <cell r="S517">
            <v>62173</v>
          </cell>
          <cell r="T517" t="str">
            <v>FICHEUX</v>
          </cell>
          <cell r="V517">
            <v>685777295</v>
          </cell>
          <cell r="W517" t="str">
            <v>ESTELLE.MERCIER@GENERALI.COM</v>
          </cell>
        </row>
        <row r="518">
          <cell r="B518">
            <v>302575</v>
          </cell>
          <cell r="C518">
            <v>20150601</v>
          </cell>
          <cell r="E518" t="str">
            <v>GPA</v>
          </cell>
          <cell r="F518" t="str">
            <v>COMMERCIALE</v>
          </cell>
          <cell r="G518" t="str">
            <v>REGION ILE DE FRANCE NORD EST</v>
          </cell>
          <cell r="H518" t="str">
            <v>OD MOSELLE - MEURTHE ET MOSELLE</v>
          </cell>
          <cell r="I518">
            <v>440</v>
          </cell>
          <cell r="J518" t="str">
            <v>CCT</v>
          </cell>
          <cell r="K518" t="str">
            <v>Conseiller Commercial Titulaire</v>
          </cell>
          <cell r="L518">
            <v>105</v>
          </cell>
          <cell r="M518" t="str">
            <v>M.</v>
          </cell>
          <cell r="N518" t="str">
            <v>STEPHANT</v>
          </cell>
          <cell r="O518" t="str">
            <v>LUDOVIC</v>
          </cell>
          <cell r="P518" t="str">
            <v>16 RUE DU COLONEL GRANDVAL</v>
          </cell>
          <cell r="S518">
            <v>54000</v>
          </cell>
          <cell r="T518" t="str">
            <v>NANCY</v>
          </cell>
          <cell r="V518">
            <v>623853739</v>
          </cell>
          <cell r="W518" t="str">
            <v>LUDOVIC.STEPHANT@GENERALI.COM</v>
          </cell>
        </row>
        <row r="519">
          <cell r="B519">
            <v>302576</v>
          </cell>
          <cell r="C519">
            <v>20150601</v>
          </cell>
          <cell r="E519" t="str">
            <v>GPA</v>
          </cell>
          <cell r="F519" t="str">
            <v>COMMERCIALE</v>
          </cell>
          <cell r="G519" t="str">
            <v>REGION GRAND EST</v>
          </cell>
          <cell r="H519" t="str">
            <v>OD VOSGES-HT RHIN-TR BEL-DOUBS-HTE MARNE</v>
          </cell>
          <cell r="I519">
            <v>440</v>
          </cell>
          <cell r="J519" t="str">
            <v>CCT</v>
          </cell>
          <cell r="K519" t="str">
            <v>Conseiller Commercial Titulaire</v>
          </cell>
          <cell r="L519">
            <v>105</v>
          </cell>
          <cell r="M519" t="str">
            <v>M.</v>
          </cell>
          <cell r="N519" t="str">
            <v>MOUGIN</v>
          </cell>
          <cell r="O519" t="str">
            <v>JEROME</v>
          </cell>
          <cell r="P519" t="str">
            <v>9 RUE SANCENELLE</v>
          </cell>
          <cell r="Q519" t="str">
            <v>THAON LES VOSGES</v>
          </cell>
          <cell r="S519">
            <v>88150</v>
          </cell>
          <cell r="T519" t="str">
            <v>THAON LES VOSGES</v>
          </cell>
          <cell r="U519" t="str">
            <v>THAON LES VOSGES</v>
          </cell>
          <cell r="V519">
            <v>611282779</v>
          </cell>
          <cell r="W519" t="str">
            <v>JEROME.MOUGIN@GENERALI.COM</v>
          </cell>
        </row>
        <row r="520">
          <cell r="B520">
            <v>302611</v>
          </cell>
          <cell r="C520">
            <v>20150801</v>
          </cell>
          <cell r="E520" t="str">
            <v>GPA</v>
          </cell>
          <cell r="F520" t="str">
            <v>COMMERCIALE</v>
          </cell>
          <cell r="G520" t="str">
            <v>REGION GRAND OUEST</v>
          </cell>
          <cell r="H520" t="str">
            <v>OD SARTHE - MAINE ET LOIRE</v>
          </cell>
          <cell r="I520">
            <v>200</v>
          </cell>
          <cell r="J520" t="str">
            <v>IMP</v>
          </cell>
          <cell r="K520" t="str">
            <v>Inspecteur Manager Performance</v>
          </cell>
          <cell r="L520">
            <v>104</v>
          </cell>
          <cell r="M520" t="str">
            <v>M.</v>
          </cell>
          <cell r="N520" t="str">
            <v>ERNOULT</v>
          </cell>
          <cell r="O520" t="str">
            <v>ROMAIN</v>
          </cell>
          <cell r="P520" t="str">
            <v>2 LES MAISONS NEUVES</v>
          </cell>
          <cell r="S520">
            <v>72610</v>
          </cell>
          <cell r="T520" t="str">
            <v>FYE</v>
          </cell>
          <cell r="V520">
            <v>620426155</v>
          </cell>
          <cell r="W520" t="str">
            <v>ROMAIN.ERNOULT@GENERALI.COM</v>
          </cell>
        </row>
        <row r="521">
          <cell r="B521">
            <v>302612</v>
          </cell>
          <cell r="C521">
            <v>20150801</v>
          </cell>
          <cell r="E521" t="str">
            <v>GPA</v>
          </cell>
          <cell r="F521" t="str">
            <v>COMMERCIALE</v>
          </cell>
          <cell r="G521" t="str">
            <v>REGION ILE DE FRANCE NORD EST</v>
          </cell>
          <cell r="H521" t="str">
            <v>OD MOSELLE - MEURTHE ET MOSELLE</v>
          </cell>
          <cell r="I521">
            <v>440</v>
          </cell>
          <cell r="J521" t="str">
            <v>CCT</v>
          </cell>
          <cell r="K521" t="str">
            <v>Conseiller Commercial Titulaire</v>
          </cell>
          <cell r="L521">
            <v>105</v>
          </cell>
          <cell r="M521" t="str">
            <v>Mme</v>
          </cell>
          <cell r="N521" t="str">
            <v>HAMANT</v>
          </cell>
          <cell r="O521" t="str">
            <v>KATIA</v>
          </cell>
          <cell r="P521" t="str">
            <v>16 BIS RUE PRINCIPALE</v>
          </cell>
          <cell r="S521">
            <v>57580</v>
          </cell>
          <cell r="T521" t="str">
            <v>FLOCOURT</v>
          </cell>
          <cell r="V521">
            <v>620426085</v>
          </cell>
          <cell r="W521" t="str">
            <v>KATIA.HAMANT@GENERALI.COM</v>
          </cell>
        </row>
        <row r="522">
          <cell r="B522">
            <v>302621</v>
          </cell>
          <cell r="C522">
            <v>20150801</v>
          </cell>
          <cell r="E522" t="str">
            <v>GPA</v>
          </cell>
          <cell r="F522" t="str">
            <v>COMMERCIALE</v>
          </cell>
          <cell r="G522" t="str">
            <v>REGION ILE DE FRANCE NORD EST</v>
          </cell>
          <cell r="H522" t="str">
            <v>OD BAS RHIN - MOSELLE</v>
          </cell>
          <cell r="I522">
            <v>440</v>
          </cell>
          <cell r="J522" t="str">
            <v>CCT</v>
          </cell>
          <cell r="K522" t="str">
            <v>Conseiller Commercial Titulaire</v>
          </cell>
          <cell r="L522">
            <v>105</v>
          </cell>
          <cell r="M522" t="str">
            <v>M.</v>
          </cell>
          <cell r="N522" t="str">
            <v>BOEHLER</v>
          </cell>
          <cell r="O522" t="str">
            <v>MAXIME</v>
          </cell>
          <cell r="P522" t="str">
            <v>21 RUE DES PRES</v>
          </cell>
          <cell r="S522">
            <v>67990</v>
          </cell>
          <cell r="T522" t="str">
            <v>OSTHOFFEN</v>
          </cell>
          <cell r="V522">
            <v>620426145</v>
          </cell>
          <cell r="W522" t="str">
            <v>MAXIME.BOEHLER@GENERALI.COM</v>
          </cell>
        </row>
        <row r="523">
          <cell r="B523">
            <v>302625</v>
          </cell>
          <cell r="C523">
            <v>20150801</v>
          </cell>
          <cell r="E523" t="str">
            <v>GPA</v>
          </cell>
          <cell r="F523" t="str">
            <v>COMMERCIALE</v>
          </cell>
          <cell r="G523" t="str">
            <v>REGION GRAND EST</v>
          </cell>
          <cell r="H523" t="str">
            <v>OD ISERE ALBERTVILLE</v>
          </cell>
          <cell r="I523">
            <v>441</v>
          </cell>
          <cell r="J523" t="str">
            <v>CCTM</v>
          </cell>
          <cell r="K523" t="str">
            <v>Conseiller Commercial Titulaire Moniteur</v>
          </cell>
          <cell r="L523">
            <v>105</v>
          </cell>
          <cell r="M523" t="str">
            <v>M.</v>
          </cell>
          <cell r="N523" t="str">
            <v>BURILLON</v>
          </cell>
          <cell r="O523" t="str">
            <v>DIDIER</v>
          </cell>
          <cell r="P523" t="str">
            <v>80 TER RUE DU 23 AOUT 1944</v>
          </cell>
          <cell r="S523">
            <v>69780</v>
          </cell>
          <cell r="T523" t="str">
            <v>MIONS</v>
          </cell>
          <cell r="V523">
            <v>620426084</v>
          </cell>
          <cell r="W523" t="str">
            <v>DIDIER.BURILLON@GENERALI.COM</v>
          </cell>
        </row>
        <row r="524">
          <cell r="B524">
            <v>302631</v>
          </cell>
          <cell r="C524">
            <v>20150801</v>
          </cell>
          <cell r="E524" t="str">
            <v>GPA</v>
          </cell>
          <cell r="F524" t="str">
            <v>COMMERCIALE</v>
          </cell>
          <cell r="G524" t="str">
            <v>REGION ILE DE FRANCE NORD EST</v>
          </cell>
          <cell r="H524" t="str">
            <v>OD GRAND PARIS 75-92-93-94</v>
          </cell>
          <cell r="I524">
            <v>200</v>
          </cell>
          <cell r="J524" t="str">
            <v>IMP</v>
          </cell>
          <cell r="K524" t="str">
            <v>Inspecteur Manager Performance</v>
          </cell>
          <cell r="L524">
            <v>104</v>
          </cell>
          <cell r="M524" t="str">
            <v>Mme</v>
          </cell>
          <cell r="N524" t="str">
            <v>YAHMI</v>
          </cell>
          <cell r="O524" t="str">
            <v>YAMINA</v>
          </cell>
          <cell r="P524" t="str">
            <v>70 BOULEVARD DE REUILLY</v>
          </cell>
          <cell r="S524">
            <v>75012</v>
          </cell>
          <cell r="T524" t="str">
            <v>PARIS</v>
          </cell>
          <cell r="V524">
            <v>620426144</v>
          </cell>
          <cell r="W524" t="str">
            <v>YAMINA.YAHMI@GENERALI.COM</v>
          </cell>
        </row>
        <row r="525">
          <cell r="B525">
            <v>302635</v>
          </cell>
          <cell r="C525">
            <v>20150801</v>
          </cell>
          <cell r="E525" t="str">
            <v>GPA</v>
          </cell>
          <cell r="F525" t="str">
            <v>COMMERCIALE</v>
          </cell>
          <cell r="G525" t="str">
            <v>SUPPORT COMMERCIAL</v>
          </cell>
          <cell r="I525">
            <v>250</v>
          </cell>
          <cell r="J525" t="str">
            <v>IF</v>
          </cell>
          <cell r="K525" t="str">
            <v>Inspecteur Formateur</v>
          </cell>
          <cell r="L525">
            <v>0</v>
          </cell>
          <cell r="M525" t="str">
            <v>Mme</v>
          </cell>
          <cell r="N525" t="str">
            <v>RICHARD</v>
          </cell>
          <cell r="O525" t="str">
            <v>JOCELYNE</v>
          </cell>
          <cell r="P525" t="str">
            <v>119 ALLEE D'ALIENOR</v>
          </cell>
          <cell r="S525">
            <v>40600</v>
          </cell>
          <cell r="T525" t="str">
            <v>BISCARROSSE</v>
          </cell>
          <cell r="V525">
            <v>620426111</v>
          </cell>
          <cell r="W525" t="str">
            <v>JOCELYNE.RICHARD@GENERALI.COM</v>
          </cell>
        </row>
        <row r="526">
          <cell r="B526">
            <v>302652</v>
          </cell>
          <cell r="C526">
            <v>20150901</v>
          </cell>
          <cell r="E526" t="str">
            <v>GPA</v>
          </cell>
          <cell r="F526" t="str">
            <v>COMMERCIALE</v>
          </cell>
          <cell r="G526" t="str">
            <v>REGION GRAND OUEST</v>
          </cell>
          <cell r="H526" t="str">
            <v>OD ILLE ET VILAINE-COTES D'ARMOR</v>
          </cell>
          <cell r="I526">
            <v>200</v>
          </cell>
          <cell r="J526" t="str">
            <v>IMP</v>
          </cell>
          <cell r="K526" t="str">
            <v>Inspecteur Manager Performance</v>
          </cell>
          <cell r="L526">
            <v>104</v>
          </cell>
          <cell r="M526" t="str">
            <v>M.</v>
          </cell>
          <cell r="N526" t="str">
            <v>HOCHET</v>
          </cell>
          <cell r="O526" t="str">
            <v>ARNAUD</v>
          </cell>
          <cell r="P526" t="str">
            <v>4 RUE MALAGUTI</v>
          </cell>
          <cell r="S526">
            <v>35000</v>
          </cell>
          <cell r="T526" t="str">
            <v>RENNES</v>
          </cell>
          <cell r="V526">
            <v>614358103</v>
          </cell>
          <cell r="W526" t="str">
            <v>ARNAUD.HOCHET@GENERALI.COM</v>
          </cell>
        </row>
        <row r="527">
          <cell r="B527">
            <v>302668</v>
          </cell>
          <cell r="C527">
            <v>20150901</v>
          </cell>
          <cell r="E527" t="str">
            <v>GPA</v>
          </cell>
          <cell r="F527" t="str">
            <v>COMMERCIALE</v>
          </cell>
          <cell r="G527" t="str">
            <v>REGION GRAND OUEST</v>
          </cell>
          <cell r="H527" t="str">
            <v>OD LOIRE ATLANTIQUE - VENDEE</v>
          </cell>
          <cell r="I527">
            <v>370</v>
          </cell>
          <cell r="J527" t="str">
            <v>CC.E</v>
          </cell>
          <cell r="K527" t="str">
            <v>Conseiller Commercial Expert</v>
          </cell>
          <cell r="L527">
            <v>105</v>
          </cell>
          <cell r="M527" t="str">
            <v>Mme</v>
          </cell>
          <cell r="N527" t="str">
            <v>COUSIN</v>
          </cell>
          <cell r="O527" t="str">
            <v>CAROLINE</v>
          </cell>
          <cell r="P527" t="str">
            <v>10 ALLEE STEFANI</v>
          </cell>
          <cell r="S527">
            <v>44250</v>
          </cell>
          <cell r="T527" t="str">
            <v>ST BREVIN LES PINS</v>
          </cell>
          <cell r="V527">
            <v>614358006</v>
          </cell>
          <cell r="W527" t="str">
            <v>CAROLINE.COUSIN@GENERALI.COM</v>
          </cell>
        </row>
        <row r="528">
          <cell r="B528">
            <v>302671</v>
          </cell>
          <cell r="C528">
            <v>20150901</v>
          </cell>
          <cell r="E528" t="str">
            <v>GPA</v>
          </cell>
          <cell r="F528" t="str">
            <v>COMMERCIALE</v>
          </cell>
          <cell r="G528" t="str">
            <v>REGION GRAND OUEST</v>
          </cell>
          <cell r="H528" t="str">
            <v>OD LOIRE ATLANTIQUE - VENDEE</v>
          </cell>
          <cell r="I528">
            <v>371</v>
          </cell>
          <cell r="J528" t="str">
            <v>CCM.E</v>
          </cell>
          <cell r="K528" t="str">
            <v>Conseiller Commercial Moniteur Expert</v>
          </cell>
          <cell r="L528">
            <v>105</v>
          </cell>
          <cell r="M528" t="str">
            <v>M.</v>
          </cell>
          <cell r="N528" t="str">
            <v>BRENNER BOJARA</v>
          </cell>
          <cell r="O528" t="str">
            <v>GUILLAUME</v>
          </cell>
          <cell r="P528" t="str">
            <v>112 RUE DU GENETAIS</v>
          </cell>
          <cell r="S528">
            <v>44400</v>
          </cell>
          <cell r="T528" t="str">
            <v>REZE</v>
          </cell>
          <cell r="V528">
            <v>614357999</v>
          </cell>
          <cell r="W528" t="str">
            <v>GUILLAUME.BRENNERBOJARA@GENERALI.COM</v>
          </cell>
        </row>
        <row r="529">
          <cell r="B529">
            <v>302680</v>
          </cell>
          <cell r="C529">
            <v>20150824</v>
          </cell>
          <cell r="E529" t="str">
            <v>GPA</v>
          </cell>
          <cell r="F529" t="str">
            <v>COMMERCIALE</v>
          </cell>
          <cell r="G529" t="str">
            <v>REGION GRAND OUEST</v>
          </cell>
          <cell r="H529" t="str">
            <v>OD FINISTERE - MORBIHAN</v>
          </cell>
          <cell r="I529">
            <v>855</v>
          </cell>
          <cell r="J529" t="str">
            <v>AD</v>
          </cell>
          <cell r="K529" t="str">
            <v>Assistant Division</v>
          </cell>
          <cell r="M529" t="str">
            <v>Mme</v>
          </cell>
          <cell r="N529" t="str">
            <v>MADEC</v>
          </cell>
          <cell r="O529" t="str">
            <v>SANDRINE</v>
          </cell>
          <cell r="P529" t="str">
            <v>RUE DU DANEMARK RDC</v>
          </cell>
          <cell r="Q529" t="str">
            <v>GENERALI ESP TERTIAIRE PTE OCEANE 2</v>
          </cell>
          <cell r="S529">
            <v>56400</v>
          </cell>
          <cell r="T529" t="str">
            <v>BREC'H</v>
          </cell>
          <cell r="U529" t="str">
            <v>GENERALI ESP TERTIAIRE PTE OCEANE 2</v>
          </cell>
          <cell r="W529" t="str">
            <v>SANDRINE.MADEC@GENERALI.COM</v>
          </cell>
        </row>
        <row r="530">
          <cell r="B530">
            <v>302689</v>
          </cell>
          <cell r="C530">
            <v>20150901</v>
          </cell>
          <cell r="E530" t="str">
            <v>GPA</v>
          </cell>
          <cell r="F530" t="str">
            <v>COMMERCIALE</v>
          </cell>
          <cell r="G530" t="str">
            <v>REGION GRAND EST</v>
          </cell>
          <cell r="H530" t="str">
            <v>OD ALLIER-SAONE &amp; LOIRE-NIEVRE-COTE D'OR</v>
          </cell>
          <cell r="I530">
            <v>440</v>
          </cell>
          <cell r="J530" t="str">
            <v>CCT</v>
          </cell>
          <cell r="K530" t="str">
            <v>Conseiller Commercial Titulaire</v>
          </cell>
          <cell r="L530">
            <v>105</v>
          </cell>
          <cell r="M530" t="str">
            <v>M.</v>
          </cell>
          <cell r="N530" t="str">
            <v>PERRAUT</v>
          </cell>
          <cell r="O530" t="str">
            <v>FREDERIC</v>
          </cell>
          <cell r="P530" t="str">
            <v>3 RUE ALBERT FUGIER</v>
          </cell>
          <cell r="S530">
            <v>3150</v>
          </cell>
          <cell r="T530" t="str">
            <v>ST GERAND LE PUY</v>
          </cell>
          <cell r="V530">
            <v>614357976</v>
          </cell>
          <cell r="W530" t="str">
            <v>FREDERIC.PERRAUT@GENERALI.COM</v>
          </cell>
        </row>
        <row r="531">
          <cell r="B531">
            <v>302691</v>
          </cell>
          <cell r="C531">
            <v>20150901</v>
          </cell>
          <cell r="E531" t="str">
            <v>GPA</v>
          </cell>
          <cell r="F531" t="str">
            <v>COMMERCIALE</v>
          </cell>
          <cell r="G531" t="str">
            <v>REGION GRAND OUEST</v>
          </cell>
          <cell r="H531" t="str">
            <v>OD LOT-TARN-TARN ET GARONNE-HTE GARONNE</v>
          </cell>
          <cell r="I531">
            <v>380</v>
          </cell>
          <cell r="J531" t="str">
            <v>CCEI.S</v>
          </cell>
          <cell r="K531" t="str">
            <v>Conseiller Commercial Ech. Interm. Sénior</v>
          </cell>
          <cell r="L531">
            <v>105</v>
          </cell>
          <cell r="M531" t="str">
            <v>Mme</v>
          </cell>
          <cell r="N531" t="str">
            <v>MARSAL</v>
          </cell>
          <cell r="O531" t="str">
            <v>FANY</v>
          </cell>
          <cell r="P531" t="str">
            <v>59 B CHEMIN DE BELLOC</v>
          </cell>
          <cell r="S531">
            <v>31180</v>
          </cell>
          <cell r="T531" t="str">
            <v>LAPEYROUSE FOSSAT</v>
          </cell>
          <cell r="V531">
            <v>614358016</v>
          </cell>
          <cell r="W531" t="str">
            <v>FANY.MARSAL@GENERALI.COM</v>
          </cell>
        </row>
        <row r="532">
          <cell r="B532">
            <v>302695</v>
          </cell>
          <cell r="C532">
            <v>20150901</v>
          </cell>
          <cell r="E532" t="str">
            <v>GPA</v>
          </cell>
          <cell r="F532" t="str">
            <v>COMMERCIALE</v>
          </cell>
          <cell r="G532" t="str">
            <v>REGION GRAND OUEST</v>
          </cell>
          <cell r="H532" t="str">
            <v>OD CHARENTES-VIENNES-DEUX SEVRES</v>
          </cell>
          <cell r="I532">
            <v>391</v>
          </cell>
          <cell r="J532" t="str">
            <v>CCEIM</v>
          </cell>
          <cell r="K532" t="str">
            <v>Conseiller Commercial Echelon Interm. Moniteu</v>
          </cell>
          <cell r="L532">
            <v>105</v>
          </cell>
          <cell r="M532" t="str">
            <v>M.</v>
          </cell>
          <cell r="N532" t="str">
            <v>BENOITON</v>
          </cell>
          <cell r="O532" t="str">
            <v>PASCAL</v>
          </cell>
          <cell r="P532" t="str">
            <v>9 RUE DE BEL AIR</v>
          </cell>
          <cell r="S532">
            <v>86000</v>
          </cell>
          <cell r="T532" t="str">
            <v>POITIERS</v>
          </cell>
          <cell r="V532">
            <v>614358011</v>
          </cell>
          <cell r="W532" t="str">
            <v>PASCAL.BENOITON@GENERALI.COM</v>
          </cell>
        </row>
        <row r="533">
          <cell r="B533">
            <v>302712</v>
          </cell>
          <cell r="C533">
            <v>20151001</v>
          </cell>
          <cell r="E533" t="str">
            <v>GPA</v>
          </cell>
          <cell r="F533" t="str">
            <v>COMMERCIALE</v>
          </cell>
          <cell r="G533" t="str">
            <v>REGION GRAND EST</v>
          </cell>
          <cell r="H533" t="str">
            <v>OD PUY DE DOME - LOIRE - HAUTE LOIRE</v>
          </cell>
          <cell r="I533">
            <v>386</v>
          </cell>
          <cell r="J533" t="str">
            <v>IE</v>
          </cell>
          <cell r="K533" t="str">
            <v>Inspecteur Expert</v>
          </cell>
          <cell r="L533">
            <v>105</v>
          </cell>
          <cell r="M533" t="str">
            <v>M.</v>
          </cell>
          <cell r="N533" t="str">
            <v>GOYET</v>
          </cell>
          <cell r="O533" t="str">
            <v>MORGAN</v>
          </cell>
          <cell r="P533" t="str">
            <v>41 B ROUTE DE ROCHE LA MOLIERE</v>
          </cell>
          <cell r="Q533" t="str">
            <v>LA CROIX DE MARLET</v>
          </cell>
          <cell r="S533">
            <v>42230</v>
          </cell>
          <cell r="T533" t="str">
            <v>ROCHE LA MOLIERE</v>
          </cell>
          <cell r="U533" t="str">
            <v>LA CROIX DE MARLET</v>
          </cell>
          <cell r="V533">
            <v>629733708</v>
          </cell>
          <cell r="W533" t="str">
            <v>MORGAN.GOYET@GENERALI.COM</v>
          </cell>
        </row>
        <row r="534">
          <cell r="B534">
            <v>302720</v>
          </cell>
          <cell r="C534">
            <v>20151001</v>
          </cell>
          <cell r="E534" t="str">
            <v>GPA</v>
          </cell>
          <cell r="F534" t="str">
            <v>COMMERCIALE</v>
          </cell>
          <cell r="G534" t="str">
            <v>REGION GRAND EST</v>
          </cell>
          <cell r="H534" t="str">
            <v>OD VAR - BOUCHES DU RHONE</v>
          </cell>
          <cell r="I534">
            <v>440</v>
          </cell>
          <cell r="J534" t="str">
            <v>CCT</v>
          </cell>
          <cell r="K534" t="str">
            <v>Conseiller Commercial Titulaire</v>
          </cell>
          <cell r="L534">
            <v>105</v>
          </cell>
          <cell r="M534" t="str">
            <v>M.</v>
          </cell>
          <cell r="N534" t="str">
            <v>GUGLIERI</v>
          </cell>
          <cell r="O534" t="str">
            <v>YVAN</v>
          </cell>
          <cell r="P534" t="str">
            <v>QUARTIER PIEGROS SUD</v>
          </cell>
          <cell r="S534">
            <v>83170</v>
          </cell>
          <cell r="T534" t="str">
            <v>BRIGNOLES</v>
          </cell>
          <cell r="V534">
            <v>646848739</v>
          </cell>
          <cell r="W534" t="str">
            <v>YVAN.GUGLIERI@GENERALI.COM</v>
          </cell>
        </row>
        <row r="535">
          <cell r="B535">
            <v>302742</v>
          </cell>
          <cell r="C535">
            <v>20151001</v>
          </cell>
          <cell r="E535" t="str">
            <v>GPA</v>
          </cell>
          <cell r="F535" t="str">
            <v>COMMERCIALE</v>
          </cell>
          <cell r="G535" t="str">
            <v>REGION ILE DE FRANCE NORD EST</v>
          </cell>
          <cell r="H535" t="str">
            <v>OD MOSELLE - MEURTHE ET MOSELLE</v>
          </cell>
          <cell r="I535">
            <v>200</v>
          </cell>
          <cell r="J535" t="str">
            <v>IMP</v>
          </cell>
          <cell r="K535" t="str">
            <v>Inspecteur Manager Performance</v>
          </cell>
          <cell r="L535">
            <v>104</v>
          </cell>
          <cell r="M535" t="str">
            <v>M.</v>
          </cell>
          <cell r="N535" t="str">
            <v>HOEGY</v>
          </cell>
          <cell r="O535" t="str">
            <v>ALEXIS</v>
          </cell>
          <cell r="P535" t="str">
            <v>10 RUE ISABEY</v>
          </cell>
          <cell r="S535">
            <v>54000</v>
          </cell>
          <cell r="T535" t="str">
            <v>NANCY</v>
          </cell>
          <cell r="V535">
            <v>629527546</v>
          </cell>
          <cell r="W535" t="str">
            <v>ALEXIS.HOEGY@GENERALI.COM</v>
          </cell>
        </row>
        <row r="536">
          <cell r="B536">
            <v>302744</v>
          </cell>
          <cell r="C536">
            <v>20151001</v>
          </cell>
          <cell r="E536" t="str">
            <v>GPA</v>
          </cell>
          <cell r="F536" t="str">
            <v>COMMERCIALE</v>
          </cell>
          <cell r="G536" t="str">
            <v>REGION ILE DE FRANCE NORD EST</v>
          </cell>
          <cell r="H536" t="str">
            <v>OD NORD LILLE</v>
          </cell>
          <cell r="I536">
            <v>200</v>
          </cell>
          <cell r="J536" t="str">
            <v>IMP</v>
          </cell>
          <cell r="K536" t="str">
            <v>Inspecteur Manager Performance</v>
          </cell>
          <cell r="L536">
            <v>104</v>
          </cell>
          <cell r="M536" t="str">
            <v>Mme</v>
          </cell>
          <cell r="N536" t="str">
            <v>CADREN</v>
          </cell>
          <cell r="O536" t="str">
            <v>VALERIE</v>
          </cell>
          <cell r="P536" t="str">
            <v>99 ROUTE DE ROUEN</v>
          </cell>
          <cell r="S536">
            <v>80480</v>
          </cell>
          <cell r="T536" t="str">
            <v>SALOUEL</v>
          </cell>
          <cell r="V536">
            <v>646848657</v>
          </cell>
          <cell r="W536" t="str">
            <v>VALERIE.CADREN@GENERALI.COM</v>
          </cell>
        </row>
        <row r="537">
          <cell r="B537">
            <v>302767</v>
          </cell>
          <cell r="C537">
            <v>20151101</v>
          </cell>
          <cell r="E537" t="str">
            <v>GPA</v>
          </cell>
          <cell r="F537" t="str">
            <v>COMMERCIALE</v>
          </cell>
          <cell r="G537" t="str">
            <v>REGION ILE DE FRANCE NORD EST</v>
          </cell>
          <cell r="H537" t="str">
            <v>OD ARDENNES - MARNE - MEUSE - AUBE</v>
          </cell>
          <cell r="I537">
            <v>441</v>
          </cell>
          <cell r="J537" t="str">
            <v>CCTM</v>
          </cell>
          <cell r="K537" t="str">
            <v>Conseiller Commercial Titulaire Moniteur</v>
          </cell>
          <cell r="L537">
            <v>105</v>
          </cell>
          <cell r="M537" t="str">
            <v>M.</v>
          </cell>
          <cell r="N537" t="str">
            <v>DEVIE</v>
          </cell>
          <cell r="O537" t="str">
            <v>AURELIEN</v>
          </cell>
          <cell r="P537" t="str">
            <v>11 RUE BASSE</v>
          </cell>
          <cell r="S537">
            <v>8270</v>
          </cell>
          <cell r="T537" t="str">
            <v>SERY</v>
          </cell>
          <cell r="V537">
            <v>626995177</v>
          </cell>
          <cell r="W537" t="str">
            <v>AURELIEN.DEVIE@GENERALI.COM</v>
          </cell>
        </row>
        <row r="538">
          <cell r="B538">
            <v>302771</v>
          </cell>
          <cell r="C538">
            <v>20151101</v>
          </cell>
          <cell r="E538" t="str">
            <v>GPA</v>
          </cell>
          <cell r="F538" t="str">
            <v>COMMERCIALE</v>
          </cell>
          <cell r="G538" t="str">
            <v>REGION ILE DE FRANCE NORD EST</v>
          </cell>
          <cell r="H538" t="str">
            <v>OD SEINE ET MARNE - YONNE</v>
          </cell>
          <cell r="I538">
            <v>441</v>
          </cell>
          <cell r="J538" t="str">
            <v>CCTM</v>
          </cell>
          <cell r="K538" t="str">
            <v>Conseiller Commercial Titulaire Moniteur</v>
          </cell>
          <cell r="L538">
            <v>105</v>
          </cell>
          <cell r="M538" t="str">
            <v>M.</v>
          </cell>
          <cell r="N538" t="str">
            <v>BOIVIN</v>
          </cell>
          <cell r="O538" t="str">
            <v>JULIEN</v>
          </cell>
          <cell r="P538" t="str">
            <v>21 RUE DE LA COTE FLEURIE</v>
          </cell>
          <cell r="S538">
            <v>77660</v>
          </cell>
          <cell r="T538" t="str">
            <v>ST JEAN LES DEUX JUMEAUX</v>
          </cell>
          <cell r="V538">
            <v>626995142</v>
          </cell>
          <cell r="W538" t="str">
            <v>JULIEN.BOIVIN@GENERALI.COM</v>
          </cell>
        </row>
        <row r="539">
          <cell r="B539">
            <v>302781</v>
          </cell>
          <cell r="C539">
            <v>20151101</v>
          </cell>
          <cell r="E539" t="str">
            <v>GPA</v>
          </cell>
          <cell r="F539" t="str">
            <v>COMMERCIALE</v>
          </cell>
          <cell r="G539" t="str">
            <v>REGION GRAND OUEST</v>
          </cell>
          <cell r="H539" t="str">
            <v>OD GIRONDE - DORDOGNE</v>
          </cell>
          <cell r="I539">
            <v>441</v>
          </cell>
          <cell r="J539" t="str">
            <v>CCTM</v>
          </cell>
          <cell r="K539" t="str">
            <v>Conseiller Commercial Titulaire Moniteur</v>
          </cell>
          <cell r="L539">
            <v>105</v>
          </cell>
          <cell r="M539" t="str">
            <v>M.</v>
          </cell>
          <cell r="N539" t="str">
            <v>GRENETIER</v>
          </cell>
          <cell r="O539" t="str">
            <v>CEDRIC</v>
          </cell>
          <cell r="P539" t="str">
            <v>94 RUE DE BALANOS</v>
          </cell>
          <cell r="S539">
            <v>33470</v>
          </cell>
          <cell r="T539" t="str">
            <v>LE TEICH</v>
          </cell>
          <cell r="V539">
            <v>626994323</v>
          </cell>
          <cell r="W539" t="str">
            <v>CEDRIC.GRENETIER@GENERALI.COM</v>
          </cell>
        </row>
        <row r="540">
          <cell r="B540">
            <v>302784</v>
          </cell>
          <cell r="C540">
            <v>20151101</v>
          </cell>
          <cell r="E540" t="str">
            <v>GPA</v>
          </cell>
          <cell r="F540" t="str">
            <v>COMMERCIALE</v>
          </cell>
          <cell r="G540" t="str">
            <v>REGION GRAND OUEST</v>
          </cell>
          <cell r="H540" t="str">
            <v>OD CHARENTES-VIENNES-DEUX SEVRES</v>
          </cell>
          <cell r="I540">
            <v>200</v>
          </cell>
          <cell r="J540" t="str">
            <v>IMP</v>
          </cell>
          <cell r="K540" t="str">
            <v>Inspecteur Manager Performance</v>
          </cell>
          <cell r="L540">
            <v>104</v>
          </cell>
          <cell r="M540" t="str">
            <v>M.</v>
          </cell>
          <cell r="N540" t="str">
            <v>CAPPON</v>
          </cell>
          <cell r="O540" t="str">
            <v>JULIEN</v>
          </cell>
          <cell r="P540" t="str">
            <v>3 ROUTE DE CHATELAILLON</v>
          </cell>
          <cell r="Q540" t="str">
            <v>LA GRAVELLE</v>
          </cell>
          <cell r="S540">
            <v>17290</v>
          </cell>
          <cell r="T540" t="str">
            <v>THAIRE</v>
          </cell>
          <cell r="U540" t="str">
            <v>LA GRAVELLE</v>
          </cell>
          <cell r="V540">
            <v>626994658</v>
          </cell>
          <cell r="W540" t="str">
            <v>JULIEN.CAPPON@GENERALI.COM</v>
          </cell>
        </row>
        <row r="541">
          <cell r="B541">
            <v>302809</v>
          </cell>
          <cell r="C541">
            <v>20151201</v>
          </cell>
          <cell r="E541" t="str">
            <v>GPA</v>
          </cell>
          <cell r="F541" t="str">
            <v>COMMERCIALE</v>
          </cell>
          <cell r="G541" t="str">
            <v>REGION GRAND EST</v>
          </cell>
          <cell r="H541" t="str">
            <v>OD ISERE ALBERTVILLE</v>
          </cell>
          <cell r="I541">
            <v>200</v>
          </cell>
          <cell r="J541" t="str">
            <v>IMP</v>
          </cell>
          <cell r="K541" t="str">
            <v>Inspecteur Manager Performance</v>
          </cell>
          <cell r="L541">
            <v>104</v>
          </cell>
          <cell r="M541" t="str">
            <v>M.</v>
          </cell>
          <cell r="N541" t="str">
            <v>CORNETTE</v>
          </cell>
          <cell r="O541" t="str">
            <v>NICOLAS</v>
          </cell>
          <cell r="P541" t="str">
            <v>80 CHEMIN DES VIGNES</v>
          </cell>
          <cell r="S541">
            <v>38370</v>
          </cell>
          <cell r="T541" t="str">
            <v>ST PRIM</v>
          </cell>
          <cell r="V541">
            <v>626508165</v>
          </cell>
          <cell r="W541" t="str">
            <v>NICOLAS.CORNETTE@GENERALI.COM</v>
          </cell>
        </row>
        <row r="542">
          <cell r="B542">
            <v>302821</v>
          </cell>
          <cell r="C542">
            <v>20151201</v>
          </cell>
          <cell r="E542" t="str">
            <v>GPA</v>
          </cell>
          <cell r="F542" t="str">
            <v>COMMERCIALE</v>
          </cell>
          <cell r="G542" t="str">
            <v>REGION ILE DE FRANCE NORD EST</v>
          </cell>
          <cell r="H542" t="str">
            <v>OD NORD ARTOIS</v>
          </cell>
          <cell r="I542">
            <v>200</v>
          </cell>
          <cell r="J542" t="str">
            <v>IMP</v>
          </cell>
          <cell r="K542" t="str">
            <v>Inspecteur Manager Performance</v>
          </cell>
          <cell r="L542">
            <v>104</v>
          </cell>
          <cell r="M542" t="str">
            <v>Mme</v>
          </cell>
          <cell r="N542" t="str">
            <v>EL BENNOURI</v>
          </cell>
          <cell r="O542" t="str">
            <v>FARIDA</v>
          </cell>
          <cell r="P542" t="str">
            <v>53 GRAND RUE</v>
          </cell>
          <cell r="S542">
            <v>59400</v>
          </cell>
          <cell r="T542" t="str">
            <v>SERANVILLERS FORENVILLE</v>
          </cell>
          <cell r="V542">
            <v>626508880</v>
          </cell>
          <cell r="W542" t="str">
            <v>FARIDA.ELBENNOURI@GENERALI.COM</v>
          </cell>
        </row>
        <row r="543">
          <cell r="B543">
            <v>302825</v>
          </cell>
          <cell r="C543">
            <v>20151201</v>
          </cell>
          <cell r="E543" t="str">
            <v>GPA</v>
          </cell>
          <cell r="F543" t="str">
            <v>COMMERCIALE</v>
          </cell>
          <cell r="G543" t="str">
            <v>REGION GRAND EST</v>
          </cell>
          <cell r="H543" t="str">
            <v>OD HAUTE SAVOIE AIN JURA AIX LES BAINS</v>
          </cell>
          <cell r="I543">
            <v>440</v>
          </cell>
          <cell r="J543" t="str">
            <v>CCT</v>
          </cell>
          <cell r="K543" t="str">
            <v>Conseiller Commercial Titulaire</v>
          </cell>
          <cell r="L543">
            <v>105</v>
          </cell>
          <cell r="M543" t="str">
            <v>Mme</v>
          </cell>
          <cell r="N543" t="str">
            <v>SIBELLE</v>
          </cell>
          <cell r="O543" t="str">
            <v>MAGALIE</v>
          </cell>
          <cell r="P543" t="str">
            <v>980 ROUTE DE NEUVILLE</v>
          </cell>
          <cell r="S543">
            <v>1250</v>
          </cell>
          <cell r="T543" t="str">
            <v>HAUTECOURT ROMANECHE</v>
          </cell>
          <cell r="V543">
            <v>626508426</v>
          </cell>
          <cell r="W543" t="str">
            <v>MAGALIE.SIBELLE@GENERALI.COM</v>
          </cell>
        </row>
        <row r="544">
          <cell r="B544">
            <v>302843</v>
          </cell>
          <cell r="C544">
            <v>20160101</v>
          </cell>
          <cell r="E544" t="str">
            <v>GPA</v>
          </cell>
          <cell r="F544" t="str">
            <v>COMMERCIALE</v>
          </cell>
          <cell r="G544" t="str">
            <v>REGION GRAND OUEST</v>
          </cell>
          <cell r="H544" t="str">
            <v>OD LOIRE ATLANTIQUE - VENDEE</v>
          </cell>
          <cell r="I544">
            <v>371</v>
          </cell>
          <cell r="J544" t="str">
            <v>CCM.E</v>
          </cell>
          <cell r="K544" t="str">
            <v>Conseiller Commercial Moniteur Expert</v>
          </cell>
          <cell r="L544">
            <v>105</v>
          </cell>
          <cell r="M544" t="str">
            <v>M.</v>
          </cell>
          <cell r="N544" t="str">
            <v>HEREL</v>
          </cell>
          <cell r="O544" t="str">
            <v>MAXENCE</v>
          </cell>
          <cell r="P544" t="str">
            <v>2 BIS RUE DU CHATEAU GAILLARD</v>
          </cell>
          <cell r="S544">
            <v>44690</v>
          </cell>
          <cell r="T544" t="str">
            <v>LA HAIE FOUASSIERE</v>
          </cell>
          <cell r="V544">
            <v>627102561</v>
          </cell>
          <cell r="W544" t="str">
            <v>MAXENCE.HEREL@GENERALI.COM</v>
          </cell>
        </row>
        <row r="545">
          <cell r="B545">
            <v>302853</v>
          </cell>
          <cell r="C545">
            <v>20160101</v>
          </cell>
          <cell r="E545" t="str">
            <v>GPA</v>
          </cell>
          <cell r="F545" t="str">
            <v>COMMERCIALE</v>
          </cell>
          <cell r="G545" t="str">
            <v>REGION ILE DE FRANCE NORD EST</v>
          </cell>
          <cell r="H545" t="str">
            <v>OD NORD LILLE</v>
          </cell>
          <cell r="I545">
            <v>440</v>
          </cell>
          <cell r="J545" t="str">
            <v>CCT</v>
          </cell>
          <cell r="K545" t="str">
            <v>Conseiller Commercial Titulaire</v>
          </cell>
          <cell r="L545">
            <v>105</v>
          </cell>
          <cell r="M545" t="str">
            <v>M.</v>
          </cell>
          <cell r="N545" t="str">
            <v>PAPIN</v>
          </cell>
          <cell r="O545" t="str">
            <v>SYLVAIN</v>
          </cell>
          <cell r="P545" t="str">
            <v>1410 RUE EDGARD LOUBRY</v>
          </cell>
          <cell r="S545">
            <v>59970</v>
          </cell>
          <cell r="T545" t="str">
            <v>FRESNES SUR ESCAUT</v>
          </cell>
          <cell r="V545">
            <v>627102609</v>
          </cell>
          <cell r="W545" t="str">
            <v>SYLVAIN.PAPIN@GENERALI.COM</v>
          </cell>
        </row>
        <row r="546">
          <cell r="B546">
            <v>302862</v>
          </cell>
          <cell r="C546">
            <v>20160101</v>
          </cell>
          <cell r="E546" t="str">
            <v>GPA</v>
          </cell>
          <cell r="F546" t="str">
            <v>COMMERCIALE</v>
          </cell>
          <cell r="G546" t="str">
            <v>REGION GRAND OUEST</v>
          </cell>
          <cell r="H546" t="str">
            <v>OD LOIRE ATLANTIQUE - VENDEE</v>
          </cell>
          <cell r="I546">
            <v>440</v>
          </cell>
          <cell r="J546" t="str">
            <v>CCT</v>
          </cell>
          <cell r="K546" t="str">
            <v>Conseiller Commercial Titulaire</v>
          </cell>
          <cell r="L546">
            <v>105</v>
          </cell>
          <cell r="M546" t="str">
            <v>M.</v>
          </cell>
          <cell r="N546" t="str">
            <v>BLY</v>
          </cell>
          <cell r="O546" t="str">
            <v>OLIVIER</v>
          </cell>
          <cell r="P546" t="str">
            <v>4 LA GAUDETIERE</v>
          </cell>
          <cell r="S546">
            <v>85670</v>
          </cell>
          <cell r="T546" t="str">
            <v>FALLERON</v>
          </cell>
          <cell r="V546">
            <v>627102598</v>
          </cell>
          <cell r="W546" t="str">
            <v>OLIVIER.BLY@GENERALI.COM</v>
          </cell>
        </row>
        <row r="547">
          <cell r="B547">
            <v>302879</v>
          </cell>
          <cell r="C547">
            <v>20160101</v>
          </cell>
          <cell r="E547" t="str">
            <v>GPA</v>
          </cell>
          <cell r="F547" t="str">
            <v>COMMERCIALE</v>
          </cell>
          <cell r="G547" t="str">
            <v>REGION GRAND EST</v>
          </cell>
          <cell r="H547" t="str">
            <v>OD AVEYRON-HERAULT-AUDE-PYRENEES ORIENT.</v>
          </cell>
          <cell r="I547">
            <v>441</v>
          </cell>
          <cell r="J547" t="str">
            <v>CCTM</v>
          </cell>
          <cell r="K547" t="str">
            <v>Conseiller Commercial Titulaire Moniteur</v>
          </cell>
          <cell r="L547">
            <v>105</v>
          </cell>
          <cell r="M547" t="str">
            <v>M.</v>
          </cell>
          <cell r="N547" t="str">
            <v>DEROT</v>
          </cell>
          <cell r="O547" t="str">
            <v>ROMAIN</v>
          </cell>
          <cell r="P547" t="str">
            <v>11 B RUE DE LA MARINADA</v>
          </cell>
          <cell r="S547">
            <v>34130</v>
          </cell>
          <cell r="T547" t="str">
            <v>ST AUNES</v>
          </cell>
          <cell r="V547">
            <v>613371428</v>
          </cell>
          <cell r="W547" t="str">
            <v>ROMAIN.DEROT@GENERALI.COM</v>
          </cell>
        </row>
        <row r="548">
          <cell r="B548">
            <v>302886</v>
          </cell>
          <cell r="C548">
            <v>20160201</v>
          </cell>
          <cell r="E548" t="str">
            <v>GPA</v>
          </cell>
          <cell r="F548" t="str">
            <v>COMMERCIALE</v>
          </cell>
          <cell r="G548" t="str">
            <v>REGION ILE DE FRANCE NORD EST</v>
          </cell>
          <cell r="H548" t="str">
            <v>OD SOMME - OISE - AISNE</v>
          </cell>
          <cell r="I548">
            <v>441</v>
          </cell>
          <cell r="J548" t="str">
            <v>CCTM</v>
          </cell>
          <cell r="K548" t="str">
            <v>Conseiller Commercial Titulaire Moniteur</v>
          </cell>
          <cell r="L548">
            <v>105</v>
          </cell>
          <cell r="M548" t="str">
            <v>M.</v>
          </cell>
          <cell r="N548" t="str">
            <v>MARLIER</v>
          </cell>
          <cell r="O548" t="str">
            <v>LOIC</v>
          </cell>
          <cell r="P548" t="str">
            <v>7 A RUE FREDERIC LENGLET</v>
          </cell>
          <cell r="S548">
            <v>2720</v>
          </cell>
          <cell r="T548" t="str">
            <v>HOMBLIERES</v>
          </cell>
          <cell r="V548">
            <v>628424939</v>
          </cell>
          <cell r="W548" t="str">
            <v>LOIC.MARLIER@GENERALI.COM</v>
          </cell>
        </row>
        <row r="549">
          <cell r="B549">
            <v>302912</v>
          </cell>
          <cell r="C549">
            <v>20160301</v>
          </cell>
          <cell r="E549" t="str">
            <v>GPA</v>
          </cell>
          <cell r="F549" t="str">
            <v>COMMERCIALE</v>
          </cell>
          <cell r="G549" t="str">
            <v>REGION GRAND OUEST</v>
          </cell>
          <cell r="H549" t="str">
            <v>OD SARTHE - MAINE ET LOIRE</v>
          </cell>
          <cell r="I549">
            <v>444</v>
          </cell>
          <cell r="J549" t="str">
            <v>CCTM.S</v>
          </cell>
          <cell r="K549" t="str">
            <v>Conseiller Commercial Tit. Moniteur Sénior</v>
          </cell>
          <cell r="L549">
            <v>105</v>
          </cell>
          <cell r="M549" t="str">
            <v>M.</v>
          </cell>
          <cell r="N549" t="str">
            <v>GARREAU</v>
          </cell>
          <cell r="O549" t="str">
            <v>AURELIEN</v>
          </cell>
          <cell r="P549" t="str">
            <v>4 RUE JEAN LUC RAPADO</v>
          </cell>
          <cell r="S549">
            <v>49350</v>
          </cell>
          <cell r="T549" t="str">
            <v>CHENEHUTTE TREVES CUNAULT</v>
          </cell>
          <cell r="V549">
            <v>623604318</v>
          </cell>
          <cell r="W549" t="str">
            <v>AURELIEN.GARREAU@GENERALI.COM</v>
          </cell>
        </row>
        <row r="550">
          <cell r="B550">
            <v>302914</v>
          </cell>
          <cell r="C550">
            <v>20160301</v>
          </cell>
          <cell r="E550" t="str">
            <v>GPA</v>
          </cell>
          <cell r="F550" t="str">
            <v>COMMERCIALE</v>
          </cell>
          <cell r="G550" t="str">
            <v>REGION ILE DE FRANCE NORD EST</v>
          </cell>
          <cell r="H550" t="str">
            <v>OD NORD ARTOIS</v>
          </cell>
          <cell r="I550">
            <v>440</v>
          </cell>
          <cell r="J550" t="str">
            <v>CCT</v>
          </cell>
          <cell r="K550" t="str">
            <v>Conseiller Commercial Titulaire</v>
          </cell>
          <cell r="L550">
            <v>105</v>
          </cell>
          <cell r="M550" t="str">
            <v>M.</v>
          </cell>
          <cell r="N550" t="str">
            <v>TEDESCO</v>
          </cell>
          <cell r="O550" t="str">
            <v>GIUSEPPE</v>
          </cell>
          <cell r="P550" t="str">
            <v>98 RUE DE LA GENDARMERIE</v>
          </cell>
          <cell r="S550">
            <v>62150</v>
          </cell>
          <cell r="T550" t="str">
            <v>HOUDAIN</v>
          </cell>
          <cell r="V550">
            <v>621644422</v>
          </cell>
          <cell r="W550" t="str">
            <v>GIUSEPPE.TEDESCO@GENERALI.COM</v>
          </cell>
        </row>
        <row r="551">
          <cell r="B551">
            <v>302925</v>
          </cell>
          <cell r="C551">
            <v>20160301</v>
          </cell>
          <cell r="E551" t="str">
            <v>GPA</v>
          </cell>
          <cell r="F551" t="str">
            <v>COMMERCIALE</v>
          </cell>
          <cell r="G551" t="str">
            <v>REGION ILE DE FRANCE NORD EST</v>
          </cell>
          <cell r="H551" t="str">
            <v>OD NORD LITTORAL</v>
          </cell>
          <cell r="I551">
            <v>200</v>
          </cell>
          <cell r="J551" t="str">
            <v>IMP</v>
          </cell>
          <cell r="K551" t="str">
            <v>Inspecteur Manager Performance</v>
          </cell>
          <cell r="L551">
            <v>104</v>
          </cell>
          <cell r="M551" t="str">
            <v>M.</v>
          </cell>
          <cell r="N551" t="str">
            <v>DELEMOTTE</v>
          </cell>
          <cell r="O551" t="str">
            <v>ALEXANDRE</v>
          </cell>
          <cell r="P551" t="str">
            <v>11 ALLEE DES DRAPIERS</v>
          </cell>
          <cell r="S551">
            <v>59910</v>
          </cell>
          <cell r="T551" t="str">
            <v>BONDUES</v>
          </cell>
          <cell r="V551">
            <v>624402859</v>
          </cell>
          <cell r="W551" t="str">
            <v>ALEXANDRE.DELEMOTTE@GENERALI.COM</v>
          </cell>
        </row>
        <row r="552">
          <cell r="B552">
            <v>302941</v>
          </cell>
          <cell r="C552">
            <v>20160401</v>
          </cell>
          <cell r="E552" t="str">
            <v>GPA</v>
          </cell>
          <cell r="F552" t="str">
            <v>COMMERCIALE</v>
          </cell>
          <cell r="G552" t="str">
            <v>REGION GRAND OUEST</v>
          </cell>
          <cell r="H552" t="str">
            <v>OD SARTHE - MAINE ET LOIRE</v>
          </cell>
          <cell r="I552">
            <v>440</v>
          </cell>
          <cell r="J552" t="str">
            <v>CCT</v>
          </cell>
          <cell r="K552" t="str">
            <v>Conseiller Commercial Titulaire</v>
          </cell>
          <cell r="L552">
            <v>105</v>
          </cell>
          <cell r="M552" t="str">
            <v>M.</v>
          </cell>
          <cell r="N552" t="str">
            <v>BERTHELOT</v>
          </cell>
          <cell r="O552" t="str">
            <v>OLIVIER</v>
          </cell>
          <cell r="P552" t="str">
            <v>36 RUE HENRI DUNANT</v>
          </cell>
          <cell r="S552">
            <v>49220</v>
          </cell>
          <cell r="T552" t="str">
            <v>VERN D ANJOU</v>
          </cell>
          <cell r="V552">
            <v>615566716</v>
          </cell>
          <cell r="W552" t="str">
            <v>OLIVIER.BERTHELOT@GENERALI.COM</v>
          </cell>
        </row>
        <row r="553">
          <cell r="B553">
            <v>302954</v>
          </cell>
          <cell r="C553">
            <v>20160401</v>
          </cell>
          <cell r="E553" t="str">
            <v>GPA</v>
          </cell>
          <cell r="F553" t="str">
            <v>COMMERCIALE</v>
          </cell>
          <cell r="G553" t="str">
            <v>REGION GRAND EST</v>
          </cell>
          <cell r="H553" t="str">
            <v>OD AVEYRON-HERAULT-AUDE-PYRENEES ORIENT.</v>
          </cell>
          <cell r="I553">
            <v>440</v>
          </cell>
          <cell r="J553" t="str">
            <v>CCT</v>
          </cell>
          <cell r="K553" t="str">
            <v>Conseiller Commercial Titulaire</v>
          </cell>
          <cell r="L553">
            <v>105</v>
          </cell>
          <cell r="M553" t="str">
            <v>Mme</v>
          </cell>
          <cell r="N553" t="str">
            <v>BEAUBOIS</v>
          </cell>
          <cell r="O553" t="str">
            <v>SANDIE</v>
          </cell>
          <cell r="P553" t="str">
            <v>5 RUE DES ARTISANS</v>
          </cell>
          <cell r="S553">
            <v>34370</v>
          </cell>
          <cell r="T553" t="str">
            <v>MAUREILHAN</v>
          </cell>
          <cell r="V553">
            <v>617587403</v>
          </cell>
          <cell r="W553" t="str">
            <v>SANDIE.BEAUBOIS@GENERALI.COM</v>
          </cell>
        </row>
        <row r="554">
          <cell r="B554">
            <v>302996</v>
          </cell>
          <cell r="C554">
            <v>20160501</v>
          </cell>
          <cell r="E554" t="str">
            <v>GPA</v>
          </cell>
          <cell r="F554" t="str">
            <v>COMMERCIALE</v>
          </cell>
          <cell r="G554" t="str">
            <v>REGION ILE DE FRANCE NORD EST</v>
          </cell>
          <cell r="H554" t="str">
            <v>OD NORD LITTORAL</v>
          </cell>
          <cell r="I554">
            <v>440</v>
          </cell>
          <cell r="J554" t="str">
            <v>CCT</v>
          </cell>
          <cell r="K554" t="str">
            <v>Conseiller Commercial Titulaire</v>
          </cell>
          <cell r="L554">
            <v>105</v>
          </cell>
          <cell r="M554" t="str">
            <v>Mme</v>
          </cell>
          <cell r="N554" t="str">
            <v>PRONIER</v>
          </cell>
          <cell r="O554" t="str">
            <v>ANNE</v>
          </cell>
          <cell r="P554" t="str">
            <v>58 RUE GAMBETTA</v>
          </cell>
          <cell r="S554">
            <v>59560</v>
          </cell>
          <cell r="T554" t="str">
            <v>COMINES</v>
          </cell>
          <cell r="V554">
            <v>646822950</v>
          </cell>
          <cell r="W554" t="str">
            <v>ANNE.PRONIER@GENERALI.COM</v>
          </cell>
        </row>
        <row r="555">
          <cell r="B555">
            <v>302999</v>
          </cell>
          <cell r="C555">
            <v>20160501</v>
          </cell>
          <cell r="E555" t="str">
            <v>GPA</v>
          </cell>
          <cell r="F555" t="str">
            <v>COMMERCIALE</v>
          </cell>
          <cell r="G555" t="str">
            <v>REGION GRAND EST</v>
          </cell>
          <cell r="H555" t="str">
            <v>OD VAUCLUSE - DROME - ARDECHE - GARD</v>
          </cell>
          <cell r="I555">
            <v>386</v>
          </cell>
          <cell r="J555" t="str">
            <v>IE</v>
          </cell>
          <cell r="K555" t="str">
            <v>Inspecteur Expert</v>
          </cell>
          <cell r="L555">
            <v>105</v>
          </cell>
          <cell r="M555" t="str">
            <v>M.</v>
          </cell>
          <cell r="N555" t="str">
            <v>RICARD</v>
          </cell>
          <cell r="O555" t="str">
            <v>JULIEN</v>
          </cell>
          <cell r="P555" t="str">
            <v>170 RUE DU TRAITE DE ROME</v>
          </cell>
          <cell r="Q555" t="str">
            <v>GENERALI LE GUILLAUMONT BP 21248</v>
          </cell>
          <cell r="S555">
            <v>84911</v>
          </cell>
          <cell r="T555" t="str">
            <v>AVIGNON CEDEX 9</v>
          </cell>
          <cell r="U555" t="str">
            <v>GENERALI LE GUILLAUMONT BP 21248</v>
          </cell>
          <cell r="V555">
            <v>777723800</v>
          </cell>
          <cell r="W555" t="str">
            <v>JULIEN.RICARD@GENERALI.COM</v>
          </cell>
        </row>
        <row r="556">
          <cell r="B556">
            <v>303026</v>
          </cell>
          <cell r="C556">
            <v>20160601</v>
          </cell>
          <cell r="E556" t="str">
            <v>GPA</v>
          </cell>
          <cell r="F556" t="str">
            <v>COMMERCIALE</v>
          </cell>
          <cell r="G556" t="str">
            <v>REGION GRAND OUEST</v>
          </cell>
          <cell r="H556" t="str">
            <v>OD CHARENTES-VIENNES-DEUX SEVRES</v>
          </cell>
          <cell r="I556">
            <v>440</v>
          </cell>
          <cell r="J556" t="str">
            <v>CCT</v>
          </cell>
          <cell r="K556" t="str">
            <v>Conseiller Commercial Titulaire</v>
          </cell>
          <cell r="L556">
            <v>105</v>
          </cell>
          <cell r="M556" t="str">
            <v>M.</v>
          </cell>
          <cell r="N556" t="str">
            <v>PASTOR</v>
          </cell>
          <cell r="O556" t="str">
            <v>WALTER</v>
          </cell>
          <cell r="P556" t="str">
            <v>11 RUE DES RAINETTES</v>
          </cell>
          <cell r="S556">
            <v>79000</v>
          </cell>
          <cell r="T556" t="str">
            <v>BESSINES</v>
          </cell>
          <cell r="V556">
            <v>629493193</v>
          </cell>
          <cell r="W556" t="str">
            <v>WALTER.PASTOR@GENERALI.COM</v>
          </cell>
        </row>
        <row r="557">
          <cell r="B557">
            <v>303032</v>
          </cell>
          <cell r="C557">
            <v>20160601</v>
          </cell>
          <cell r="E557" t="str">
            <v>GPA</v>
          </cell>
          <cell r="F557" t="str">
            <v>COMMERCIALE</v>
          </cell>
          <cell r="G557" t="str">
            <v>REGION GRAND OUEST</v>
          </cell>
          <cell r="H557" t="str">
            <v>OD INDRE-INDRE &amp; LOIRE-CHER-LOIR &amp; CHER</v>
          </cell>
          <cell r="I557">
            <v>386</v>
          </cell>
          <cell r="J557" t="str">
            <v>IE</v>
          </cell>
          <cell r="K557" t="str">
            <v>Inspecteur Expert</v>
          </cell>
          <cell r="L557">
            <v>105</v>
          </cell>
          <cell r="M557" t="str">
            <v>M.</v>
          </cell>
          <cell r="N557" t="str">
            <v>ALVES</v>
          </cell>
          <cell r="O557" t="str">
            <v>NICOLAS</v>
          </cell>
          <cell r="P557" t="str">
            <v>167 RUE EMILE REYNAUD</v>
          </cell>
          <cell r="S557">
            <v>37260</v>
          </cell>
          <cell r="T557" t="str">
            <v>MONTS</v>
          </cell>
          <cell r="V557">
            <v>629491136</v>
          </cell>
          <cell r="W557" t="str">
            <v>NICOLAS.ALVES@GENERALI.COM</v>
          </cell>
        </row>
        <row r="558">
          <cell r="B558">
            <v>303052</v>
          </cell>
          <cell r="C558">
            <v>20160601</v>
          </cell>
          <cell r="E558" t="str">
            <v>GPA</v>
          </cell>
          <cell r="F558" t="str">
            <v>COMMERCIALE</v>
          </cell>
          <cell r="G558" t="str">
            <v>REGION ILE DE FRANCE NORD EST</v>
          </cell>
          <cell r="H558" t="str">
            <v>OD GRAND PARIS 75-92-93-94</v>
          </cell>
          <cell r="I558">
            <v>440</v>
          </cell>
          <cell r="J558" t="str">
            <v>CCT</v>
          </cell>
          <cell r="K558" t="str">
            <v>Conseiller Commercial Titulaire</v>
          </cell>
          <cell r="L558">
            <v>105</v>
          </cell>
          <cell r="M558" t="str">
            <v>M.</v>
          </cell>
          <cell r="N558" t="str">
            <v>BACH</v>
          </cell>
          <cell r="O558" t="str">
            <v>QUANG DAO</v>
          </cell>
          <cell r="P558" t="str">
            <v>17 VILLA DES BOULEAUX</v>
          </cell>
          <cell r="S558">
            <v>77185</v>
          </cell>
          <cell r="T558" t="str">
            <v>LOGNES</v>
          </cell>
          <cell r="V558">
            <v>629492533</v>
          </cell>
          <cell r="W558" t="str">
            <v>QUANGDAO.BACH@GENERALI.COM</v>
          </cell>
        </row>
        <row r="559">
          <cell r="B559">
            <v>303055</v>
          </cell>
          <cell r="C559">
            <v>20160601</v>
          </cell>
          <cell r="E559" t="str">
            <v>GPA</v>
          </cell>
          <cell r="F559" t="str">
            <v>COMMERCIALE</v>
          </cell>
          <cell r="G559" t="str">
            <v>REGION ILE DE FRANCE NORD EST</v>
          </cell>
          <cell r="H559" t="str">
            <v>OD SOMME - OISE - AISNE</v>
          </cell>
          <cell r="I559">
            <v>440</v>
          </cell>
          <cell r="J559" t="str">
            <v>CCT</v>
          </cell>
          <cell r="K559" t="str">
            <v>Conseiller Commercial Titulaire</v>
          </cell>
          <cell r="L559">
            <v>105</v>
          </cell>
          <cell r="M559" t="str">
            <v>M.</v>
          </cell>
          <cell r="N559" t="str">
            <v>BECARD</v>
          </cell>
          <cell r="O559" t="str">
            <v>YANNICK</v>
          </cell>
          <cell r="P559" t="str">
            <v>77 A AVENUE DE CHATEAU THIERRY</v>
          </cell>
          <cell r="S559">
            <v>2400</v>
          </cell>
          <cell r="T559" t="str">
            <v>BRASLES</v>
          </cell>
          <cell r="V559">
            <v>629492639</v>
          </cell>
          <cell r="W559" t="str">
            <v>YANNICK.BECARD@GENERALI.COM</v>
          </cell>
        </row>
        <row r="560">
          <cell r="B560">
            <v>303077</v>
          </cell>
          <cell r="C560">
            <v>20160801</v>
          </cell>
          <cell r="E560" t="str">
            <v>GPA</v>
          </cell>
          <cell r="F560" t="str">
            <v>COMMERCIALE</v>
          </cell>
          <cell r="G560" t="str">
            <v>REGION GRAND EST</v>
          </cell>
          <cell r="H560" t="str">
            <v>OD ISERE ALBERTVILLE</v>
          </cell>
          <cell r="I560">
            <v>440</v>
          </cell>
          <cell r="J560" t="str">
            <v>CCT</v>
          </cell>
          <cell r="K560" t="str">
            <v>Conseiller Commercial Titulaire</v>
          </cell>
          <cell r="L560">
            <v>105</v>
          </cell>
          <cell r="M560" t="str">
            <v>M.</v>
          </cell>
          <cell r="N560" t="str">
            <v>FUGIER</v>
          </cell>
          <cell r="O560" t="str">
            <v>ALEXANDRE</v>
          </cell>
          <cell r="P560" t="str">
            <v>165 CHEMIN DE L ETANG</v>
          </cell>
          <cell r="S560">
            <v>38260</v>
          </cell>
          <cell r="T560" t="str">
            <v>THODURE</v>
          </cell>
          <cell r="V560">
            <v>625021092</v>
          </cell>
          <cell r="W560" t="str">
            <v>ALEXANDRE.FUGIER@GENERALI.COM</v>
          </cell>
        </row>
        <row r="561">
          <cell r="B561">
            <v>303102</v>
          </cell>
          <cell r="C561">
            <v>20160901</v>
          </cell>
          <cell r="E561" t="str">
            <v>GPA</v>
          </cell>
          <cell r="F561" t="str">
            <v>COMMERCIALE</v>
          </cell>
          <cell r="G561" t="str">
            <v>REGION ILE DE FRANCE NORD EST</v>
          </cell>
          <cell r="H561" t="str">
            <v>OD SOMME - OISE - AISNE</v>
          </cell>
          <cell r="I561">
            <v>391</v>
          </cell>
          <cell r="J561" t="str">
            <v>CCEIM</v>
          </cell>
          <cell r="K561" t="str">
            <v>Conseiller Commercial Echelon Interm. Moniteu</v>
          </cell>
          <cell r="L561">
            <v>105</v>
          </cell>
          <cell r="M561" t="str">
            <v>M.</v>
          </cell>
          <cell r="N561" t="str">
            <v>NOLLET</v>
          </cell>
          <cell r="O561" t="str">
            <v>ANTOINE</v>
          </cell>
          <cell r="P561" t="str">
            <v>32 RUE DES SAINTES MARIES</v>
          </cell>
          <cell r="S561">
            <v>80100</v>
          </cell>
          <cell r="T561" t="str">
            <v>ABBEVILLE</v>
          </cell>
          <cell r="V561">
            <v>626076578</v>
          </cell>
          <cell r="W561" t="str">
            <v>ANTOINE.NOLLET@GENERALI.COM</v>
          </cell>
        </row>
        <row r="562">
          <cell r="B562">
            <v>303103</v>
          </cell>
          <cell r="C562">
            <v>20160901</v>
          </cell>
          <cell r="E562" t="str">
            <v>GPA</v>
          </cell>
          <cell r="F562" t="str">
            <v>COMMERCIALE</v>
          </cell>
          <cell r="G562" t="str">
            <v>REGION GRAND OUEST</v>
          </cell>
          <cell r="H562" t="str">
            <v>OD YVELINES - EURE ET LOIR</v>
          </cell>
          <cell r="I562">
            <v>100</v>
          </cell>
          <cell r="J562" t="str">
            <v>IMD</v>
          </cell>
          <cell r="K562" t="str">
            <v>Inspecteur Manager Developpement</v>
          </cell>
          <cell r="L562">
            <v>103</v>
          </cell>
          <cell r="M562" t="str">
            <v>M.</v>
          </cell>
          <cell r="N562" t="str">
            <v>TEISSIER</v>
          </cell>
          <cell r="O562" t="str">
            <v>JEROME</v>
          </cell>
          <cell r="P562" t="str">
            <v>3 BOULEVARD JEAN MOULIN</v>
          </cell>
          <cell r="Q562" t="str">
            <v>GENERALI OMEGA PARC BAT 4 1ER ETAGE</v>
          </cell>
          <cell r="S562">
            <v>78990</v>
          </cell>
          <cell r="T562" t="str">
            <v>ELANCOURT</v>
          </cell>
          <cell r="U562" t="str">
            <v>GENERALI OMEGA PARC BAT 4 1ER ETAGE</v>
          </cell>
          <cell r="V562">
            <v>625155894</v>
          </cell>
          <cell r="W562" t="str">
            <v>JEROME.TEISSIER@GENERALI.COM</v>
          </cell>
        </row>
        <row r="563">
          <cell r="B563">
            <v>303109</v>
          </cell>
          <cell r="C563">
            <v>20160901</v>
          </cell>
          <cell r="E563" t="str">
            <v>GPA</v>
          </cell>
          <cell r="F563" t="str">
            <v>COMMERCIALE</v>
          </cell>
          <cell r="G563" t="str">
            <v>REGION GRAND OUEST</v>
          </cell>
          <cell r="H563" t="str">
            <v>OD ILLE ET VILAINE-COTES D'ARMOR</v>
          </cell>
          <cell r="I563">
            <v>391</v>
          </cell>
          <cell r="J563" t="str">
            <v>CCEIM</v>
          </cell>
          <cell r="K563" t="str">
            <v>Conseiller Commercial Echelon Interm. Moniteu</v>
          </cell>
          <cell r="L563">
            <v>105</v>
          </cell>
          <cell r="M563" t="str">
            <v>M.</v>
          </cell>
          <cell r="N563" t="str">
            <v>COURCIER</v>
          </cell>
          <cell r="O563" t="str">
            <v>MARC ANTOINE</v>
          </cell>
          <cell r="P563" t="str">
            <v>3 RUE DE LA CHESNAIE</v>
          </cell>
          <cell r="S563">
            <v>22190</v>
          </cell>
          <cell r="T563" t="str">
            <v>PLERIN</v>
          </cell>
          <cell r="V563">
            <v>625700668</v>
          </cell>
          <cell r="W563" t="str">
            <v>MARCANTOINE.COURCIER@GENERALI.COM</v>
          </cell>
        </row>
        <row r="564">
          <cell r="B564">
            <v>303110</v>
          </cell>
          <cell r="C564">
            <v>20160901</v>
          </cell>
          <cell r="E564" t="str">
            <v>GPA</v>
          </cell>
          <cell r="F564" t="str">
            <v>COMMERCIALE</v>
          </cell>
          <cell r="G564" t="str">
            <v>REGION ILE DE FRANCE NORD EST</v>
          </cell>
          <cell r="H564" t="str">
            <v>OD ESSONNE - LOIRET</v>
          </cell>
          <cell r="I564">
            <v>391</v>
          </cell>
          <cell r="J564" t="str">
            <v>CCEIM</v>
          </cell>
          <cell r="K564" t="str">
            <v>Conseiller Commercial Echelon Interm. Moniteu</v>
          </cell>
          <cell r="L564">
            <v>105</v>
          </cell>
          <cell r="M564" t="str">
            <v>M.</v>
          </cell>
          <cell r="N564" t="str">
            <v>DELCOURT</v>
          </cell>
          <cell r="O564" t="str">
            <v>LAURENT</v>
          </cell>
          <cell r="P564" t="str">
            <v>129 ALLEE DES SITTELLES</v>
          </cell>
          <cell r="S564">
            <v>45770</v>
          </cell>
          <cell r="T564" t="str">
            <v>SARAN</v>
          </cell>
          <cell r="V564">
            <v>626078113</v>
          </cell>
          <cell r="W564" t="str">
            <v>LAURENT.DELCOURT@GENERALI.COM</v>
          </cell>
        </row>
        <row r="565">
          <cell r="B565">
            <v>303116</v>
          </cell>
          <cell r="C565">
            <v>20160901</v>
          </cell>
          <cell r="E565" t="str">
            <v>GPA</v>
          </cell>
          <cell r="F565" t="str">
            <v>COMMERCIALE</v>
          </cell>
          <cell r="G565" t="str">
            <v>REGION ILE DE FRANCE NORD EST</v>
          </cell>
          <cell r="H565" t="str">
            <v>OD SOMME - OISE - AISNE</v>
          </cell>
          <cell r="I565">
            <v>386</v>
          </cell>
          <cell r="J565" t="str">
            <v>IE</v>
          </cell>
          <cell r="K565" t="str">
            <v>Inspecteur Expert</v>
          </cell>
          <cell r="L565">
            <v>105</v>
          </cell>
          <cell r="M565" t="str">
            <v>M.</v>
          </cell>
          <cell r="N565" t="str">
            <v>OLMO</v>
          </cell>
          <cell r="O565" t="str">
            <v>NICOLAS</v>
          </cell>
          <cell r="P565" t="str">
            <v>24 RUE DU MARCHE AUX CHEVAUX</v>
          </cell>
          <cell r="Q565" t="str">
            <v>RESIDENCE DES HENSONS</v>
          </cell>
          <cell r="S565">
            <v>80160</v>
          </cell>
          <cell r="T565" t="str">
            <v>CONTY</v>
          </cell>
          <cell r="U565" t="str">
            <v>RESIDENCE DES HENSONS</v>
          </cell>
          <cell r="V565">
            <v>626078067</v>
          </cell>
          <cell r="W565" t="str">
            <v>NICOLAS.OLMO@GENERALI.COM</v>
          </cell>
        </row>
        <row r="566">
          <cell r="B566">
            <v>303117</v>
          </cell>
          <cell r="C566">
            <v>20160901</v>
          </cell>
          <cell r="E566" t="str">
            <v>GPA</v>
          </cell>
          <cell r="F566" t="str">
            <v>COMMERCIALE</v>
          </cell>
          <cell r="G566" t="str">
            <v>REGION ILE DE FRANCE NORD EST</v>
          </cell>
          <cell r="H566" t="str">
            <v>OD SOMME - OISE - AISNE</v>
          </cell>
          <cell r="I566">
            <v>440</v>
          </cell>
          <cell r="J566" t="str">
            <v>CCT</v>
          </cell>
          <cell r="K566" t="str">
            <v>Conseiller Commercial Titulaire</v>
          </cell>
          <cell r="L566">
            <v>105</v>
          </cell>
          <cell r="M566" t="str">
            <v>Mme</v>
          </cell>
          <cell r="N566" t="str">
            <v>NOUNGUI</v>
          </cell>
          <cell r="O566" t="str">
            <v>ALVINE MAUD</v>
          </cell>
          <cell r="P566" t="str">
            <v>11 RUE DU HAMEL</v>
          </cell>
          <cell r="S566">
            <v>80800</v>
          </cell>
          <cell r="T566" t="str">
            <v>VAIRE SOUS CORBIE</v>
          </cell>
          <cell r="V566">
            <v>626078074</v>
          </cell>
          <cell r="W566" t="str">
            <v>ALVINEMAUD.NOUNGUI@GENERALI.COM</v>
          </cell>
        </row>
        <row r="567">
          <cell r="B567">
            <v>303122</v>
          </cell>
          <cell r="C567">
            <v>20160901</v>
          </cell>
          <cell r="E567" t="str">
            <v>GPA</v>
          </cell>
          <cell r="F567" t="str">
            <v>COMMERCIALE</v>
          </cell>
          <cell r="G567" t="str">
            <v>REGION ILE DE FRANCE NORD EST</v>
          </cell>
          <cell r="H567" t="str">
            <v>OD SEINE ET MARNE - YONNE</v>
          </cell>
          <cell r="I567">
            <v>440</v>
          </cell>
          <cell r="J567" t="str">
            <v>CCT</v>
          </cell>
          <cell r="K567" t="str">
            <v>Conseiller Commercial Titulaire</v>
          </cell>
          <cell r="L567">
            <v>105</v>
          </cell>
          <cell r="M567" t="str">
            <v>Mme</v>
          </cell>
          <cell r="N567" t="str">
            <v>CIDRE DE QUINA</v>
          </cell>
          <cell r="O567" t="str">
            <v>MALIKA</v>
          </cell>
          <cell r="P567" t="str">
            <v>639 PARC DU MARECHAL FOCH</v>
          </cell>
          <cell r="S567">
            <v>77100</v>
          </cell>
          <cell r="T567" t="str">
            <v>MEAUX</v>
          </cell>
          <cell r="V567">
            <v>626078105</v>
          </cell>
          <cell r="W567" t="str">
            <v>MALIKA.CIDREDEQUINA@GENERALI.COM</v>
          </cell>
        </row>
        <row r="568">
          <cell r="B568">
            <v>303123</v>
          </cell>
          <cell r="C568">
            <v>20160901</v>
          </cell>
          <cell r="E568" t="str">
            <v>GPA</v>
          </cell>
          <cell r="F568" t="str">
            <v>COMMERCIALE</v>
          </cell>
          <cell r="G568" t="str">
            <v>REGION ILE DE FRANCE NORD EST</v>
          </cell>
          <cell r="H568" t="str">
            <v>OD GRAND PARIS 75-92-93-94</v>
          </cell>
          <cell r="I568">
            <v>440</v>
          </cell>
          <cell r="J568" t="str">
            <v>CCT</v>
          </cell>
          <cell r="K568" t="str">
            <v>Conseiller Commercial Titulaire</v>
          </cell>
          <cell r="L568">
            <v>105</v>
          </cell>
          <cell r="M568" t="str">
            <v>Mme</v>
          </cell>
          <cell r="N568" t="str">
            <v>TOGANDE</v>
          </cell>
          <cell r="O568" t="str">
            <v>HINDA</v>
          </cell>
          <cell r="P568" t="str">
            <v>23 TER ALLEE DE L'EGLISE</v>
          </cell>
          <cell r="S568">
            <v>93340</v>
          </cell>
          <cell r="T568" t="str">
            <v>LE RAINCY</v>
          </cell>
          <cell r="V568">
            <v>626072465</v>
          </cell>
          <cell r="W568" t="str">
            <v>HINDA.TOGANDE@GENERALI.COM</v>
          </cell>
        </row>
        <row r="569">
          <cell r="B569">
            <v>303139</v>
          </cell>
          <cell r="C569">
            <v>20160901</v>
          </cell>
          <cell r="E569" t="str">
            <v>GPA</v>
          </cell>
          <cell r="F569" t="str">
            <v>COMMERCIALE</v>
          </cell>
          <cell r="G569" t="str">
            <v>REGION GRAND EST</v>
          </cell>
          <cell r="H569" t="str">
            <v>OD HAUTE SAVOIE AIN JURA AIX LES BAINS</v>
          </cell>
          <cell r="I569">
            <v>386</v>
          </cell>
          <cell r="J569" t="str">
            <v>IE</v>
          </cell>
          <cell r="K569" t="str">
            <v>Inspecteur Expert</v>
          </cell>
          <cell r="L569">
            <v>105</v>
          </cell>
          <cell r="M569" t="str">
            <v>M.</v>
          </cell>
          <cell r="N569" t="str">
            <v>DI TOLA</v>
          </cell>
          <cell r="O569" t="str">
            <v>MICKAEL</v>
          </cell>
          <cell r="P569" t="str">
            <v>52 B RUE MARCEL DEMIA</v>
          </cell>
          <cell r="S569">
            <v>1500</v>
          </cell>
          <cell r="T569" t="str">
            <v>AMBERIEU EN BUGEY</v>
          </cell>
          <cell r="V569">
            <v>625020362</v>
          </cell>
          <cell r="W569" t="str">
            <v>MICKAEL.DITOLA@GENERALI.COM</v>
          </cell>
        </row>
        <row r="570">
          <cell r="B570">
            <v>303142</v>
          </cell>
          <cell r="C570">
            <v>20160901</v>
          </cell>
          <cell r="E570" t="str">
            <v>GPA</v>
          </cell>
          <cell r="F570" t="str">
            <v>COMMERCIALE</v>
          </cell>
          <cell r="G570" t="str">
            <v>REGION GRAND EST</v>
          </cell>
          <cell r="H570" t="str">
            <v>OD ISERE ALBERTVILLE</v>
          </cell>
          <cell r="I570">
            <v>441</v>
          </cell>
          <cell r="J570" t="str">
            <v>CCTM</v>
          </cell>
          <cell r="K570" t="str">
            <v>Conseiller Commercial Titulaire Moniteur</v>
          </cell>
          <cell r="L570">
            <v>105</v>
          </cell>
          <cell r="M570" t="str">
            <v>Mme</v>
          </cell>
          <cell r="N570" t="str">
            <v>LEGER</v>
          </cell>
          <cell r="O570" t="str">
            <v>STEFANY</v>
          </cell>
          <cell r="P570" t="str">
            <v>31 B AVE JEAN MOULIN</v>
          </cell>
          <cell r="Q570" t="str">
            <v>APPT 203</v>
          </cell>
          <cell r="S570">
            <v>73200</v>
          </cell>
          <cell r="T570" t="str">
            <v>ALBERTVILLE</v>
          </cell>
          <cell r="U570" t="str">
            <v>APPT 203</v>
          </cell>
          <cell r="V570">
            <v>625021287</v>
          </cell>
          <cell r="W570" t="str">
            <v>STEFANY.LEGER@GENERALI.COM</v>
          </cell>
        </row>
        <row r="571">
          <cell r="B571">
            <v>303162</v>
          </cell>
          <cell r="C571">
            <v>20161001</v>
          </cell>
          <cell r="E571" t="str">
            <v>GPA</v>
          </cell>
          <cell r="F571" t="str">
            <v>COMMERCIALE</v>
          </cell>
          <cell r="G571" t="str">
            <v>REGION GRAND OUEST</v>
          </cell>
          <cell r="H571" t="str">
            <v>OD FINISTERE - MORBIHAN</v>
          </cell>
          <cell r="I571">
            <v>371</v>
          </cell>
          <cell r="J571" t="str">
            <v>CCM.E</v>
          </cell>
          <cell r="K571" t="str">
            <v>Conseiller Commercial Moniteur Expert</v>
          </cell>
          <cell r="L571">
            <v>105</v>
          </cell>
          <cell r="M571" t="str">
            <v>M.</v>
          </cell>
          <cell r="N571" t="str">
            <v>LE GARREC</v>
          </cell>
          <cell r="O571" t="str">
            <v>YOANN</v>
          </cell>
          <cell r="P571" t="str">
            <v>4 RUE NICOLE REINE LEPAUTE</v>
          </cell>
          <cell r="S571">
            <v>56890</v>
          </cell>
          <cell r="T571" t="str">
            <v>ST AVE</v>
          </cell>
          <cell r="V571">
            <v>750128861</v>
          </cell>
          <cell r="W571" t="str">
            <v>YOANN.LEGARREC@GENERALI.COM</v>
          </cell>
        </row>
        <row r="572">
          <cell r="B572">
            <v>303171</v>
          </cell>
          <cell r="C572">
            <v>20161001</v>
          </cell>
          <cell r="E572" t="str">
            <v>GPA</v>
          </cell>
          <cell r="F572" t="str">
            <v>COMMERCIALE</v>
          </cell>
          <cell r="G572" t="str">
            <v>REGION ILE DE FRANCE NORD EST</v>
          </cell>
          <cell r="H572" t="str">
            <v>OD ARDENNES - MARNE - MEUSE - AUBE</v>
          </cell>
          <cell r="I572">
            <v>440</v>
          </cell>
          <cell r="J572" t="str">
            <v>CCT</v>
          </cell>
          <cell r="K572" t="str">
            <v>Conseiller Commercial Titulaire</v>
          </cell>
          <cell r="L572">
            <v>105</v>
          </cell>
          <cell r="M572" t="str">
            <v>M.</v>
          </cell>
          <cell r="N572" t="str">
            <v>FREROTTE</v>
          </cell>
          <cell r="O572" t="str">
            <v>WILLY</v>
          </cell>
          <cell r="P572" t="str">
            <v>134 RUE BOURNIZET</v>
          </cell>
          <cell r="S572">
            <v>8400</v>
          </cell>
          <cell r="T572" t="str">
            <v>VOUZIERS</v>
          </cell>
          <cell r="V572">
            <v>750128840</v>
          </cell>
          <cell r="W572" t="str">
            <v>WILLY.FREROTTE@GENERALI.COM</v>
          </cell>
        </row>
        <row r="573">
          <cell r="B573">
            <v>303184</v>
          </cell>
          <cell r="C573">
            <v>20161001</v>
          </cell>
          <cell r="E573" t="str">
            <v>GPA</v>
          </cell>
          <cell r="F573" t="str">
            <v>COMMERCIALE</v>
          </cell>
          <cell r="G573" t="str">
            <v>REGION ILE DE FRANCE NORD EST</v>
          </cell>
          <cell r="H573" t="str">
            <v>OD NORD LITTORAL</v>
          </cell>
          <cell r="I573">
            <v>440</v>
          </cell>
          <cell r="J573" t="str">
            <v>CCT</v>
          </cell>
          <cell r="K573" t="str">
            <v>Conseiller Commercial Titulaire</v>
          </cell>
          <cell r="L573">
            <v>105</v>
          </cell>
          <cell r="M573" t="str">
            <v>M.</v>
          </cell>
          <cell r="N573" t="str">
            <v>JOUANNET</v>
          </cell>
          <cell r="O573" t="str">
            <v>JULIEN</v>
          </cell>
          <cell r="P573" t="str">
            <v>17 RUE DES EPEERS</v>
          </cell>
          <cell r="S573">
            <v>62500</v>
          </cell>
          <cell r="T573" t="str">
            <v>ST OMER</v>
          </cell>
          <cell r="V573">
            <v>750128786</v>
          </cell>
          <cell r="W573" t="str">
            <v>JULIEN.JOUANNET@GENERALI.COM</v>
          </cell>
        </row>
        <row r="574">
          <cell r="B574">
            <v>303193</v>
          </cell>
          <cell r="C574">
            <v>20161101</v>
          </cell>
          <cell r="E574" t="str">
            <v>GPA</v>
          </cell>
          <cell r="F574" t="str">
            <v>COMMERCIALE</v>
          </cell>
          <cell r="G574" t="str">
            <v>REGION ILE DE FRANCE NORD EST</v>
          </cell>
          <cell r="H574" t="str">
            <v>OD GRAND PARIS 75-92-93-94</v>
          </cell>
          <cell r="I574">
            <v>440</v>
          </cell>
          <cell r="J574" t="str">
            <v>CCT</v>
          </cell>
          <cell r="K574" t="str">
            <v>Conseiller Commercial Titulaire</v>
          </cell>
          <cell r="L574">
            <v>105</v>
          </cell>
          <cell r="M574" t="str">
            <v>Mme</v>
          </cell>
          <cell r="N574" t="str">
            <v>HAGEGE</v>
          </cell>
          <cell r="O574" t="str">
            <v>SANDIE</v>
          </cell>
          <cell r="P574" t="str">
            <v>2 RUE DIDEROT</v>
          </cell>
          <cell r="S574">
            <v>94140</v>
          </cell>
          <cell r="T574" t="str">
            <v>ALFORTVILLE</v>
          </cell>
          <cell r="V574">
            <v>750142640</v>
          </cell>
          <cell r="W574" t="str">
            <v>SANDIE.HAGEGE@GENERALI.COM</v>
          </cell>
        </row>
        <row r="575">
          <cell r="B575">
            <v>303198</v>
          </cell>
          <cell r="C575">
            <v>20161101</v>
          </cell>
          <cell r="E575" t="str">
            <v>GPA</v>
          </cell>
          <cell r="F575" t="str">
            <v>COMMERCIALE</v>
          </cell>
          <cell r="G575" t="str">
            <v>REGION ILE DE FRANCE NORD EST</v>
          </cell>
          <cell r="H575" t="str">
            <v>OD NORD LILLE</v>
          </cell>
          <cell r="I575">
            <v>371</v>
          </cell>
          <cell r="J575" t="str">
            <v>CCM.E</v>
          </cell>
          <cell r="K575" t="str">
            <v>Conseiller Commercial Moniteur Expert</v>
          </cell>
          <cell r="L575">
            <v>105</v>
          </cell>
          <cell r="M575" t="str">
            <v>M.</v>
          </cell>
          <cell r="N575" t="str">
            <v>DELEPIERRE</v>
          </cell>
          <cell r="O575" t="str">
            <v>MAXIME</v>
          </cell>
          <cell r="P575" t="str">
            <v>6 PLACE JEAN DE LA CLYTE</v>
          </cell>
          <cell r="S575">
            <v>59560</v>
          </cell>
          <cell r="T575" t="str">
            <v>COMINES</v>
          </cell>
          <cell r="V575">
            <v>750142653</v>
          </cell>
          <cell r="W575" t="str">
            <v>MAXIME.DELEPIERRE@GENERALI.COM</v>
          </cell>
        </row>
        <row r="576">
          <cell r="B576">
            <v>303213</v>
          </cell>
          <cell r="C576">
            <v>20161201</v>
          </cell>
          <cell r="E576" t="str">
            <v>GPA</v>
          </cell>
          <cell r="F576" t="str">
            <v>COMMERCIALE</v>
          </cell>
          <cell r="G576" t="str">
            <v>REGION ILE DE FRANCE NORD EST</v>
          </cell>
          <cell r="H576" t="str">
            <v>OD ESSONNE - LOIRET</v>
          </cell>
          <cell r="I576">
            <v>370</v>
          </cell>
          <cell r="J576" t="str">
            <v>CC.E</v>
          </cell>
          <cell r="K576" t="str">
            <v>Conseiller Commercial Expert</v>
          </cell>
          <cell r="L576">
            <v>105</v>
          </cell>
          <cell r="M576" t="str">
            <v>Mme</v>
          </cell>
          <cell r="N576" t="str">
            <v>AMMARI VAZ</v>
          </cell>
          <cell r="O576" t="str">
            <v>PAULINE</v>
          </cell>
          <cell r="P576" t="str">
            <v>10 RUE DU FOUR A CHAUX</v>
          </cell>
          <cell r="S576">
            <v>77930</v>
          </cell>
          <cell r="T576" t="str">
            <v>CHAILLY EN BIERE</v>
          </cell>
          <cell r="V576">
            <v>628107446</v>
          </cell>
          <cell r="W576" t="str">
            <v>PAULINE.AMMARIVAZ@GENERALI.COM</v>
          </cell>
        </row>
        <row r="577">
          <cell r="B577">
            <v>303214</v>
          </cell>
          <cell r="C577">
            <v>20161201</v>
          </cell>
          <cell r="E577" t="str">
            <v>GPA</v>
          </cell>
          <cell r="F577" t="str">
            <v>COMMERCIALE</v>
          </cell>
          <cell r="G577" t="str">
            <v>REGION GRAND OUEST</v>
          </cell>
          <cell r="H577" t="str">
            <v>OD YVELINES - EURE ET LOIR</v>
          </cell>
          <cell r="I577">
            <v>440</v>
          </cell>
          <cell r="J577" t="str">
            <v>CCT</v>
          </cell>
          <cell r="K577" t="str">
            <v>Conseiller Commercial Titulaire</v>
          </cell>
          <cell r="L577">
            <v>105</v>
          </cell>
          <cell r="M577" t="str">
            <v>Mme</v>
          </cell>
          <cell r="N577" t="str">
            <v>RODI</v>
          </cell>
          <cell r="O577" t="str">
            <v>MARGAUX</v>
          </cell>
          <cell r="P577" t="str">
            <v>7 RUE MAZIERE</v>
          </cell>
          <cell r="S577">
            <v>78000</v>
          </cell>
          <cell r="T577" t="str">
            <v>VERSAILLES</v>
          </cell>
          <cell r="V577">
            <v>628107442</v>
          </cell>
          <cell r="W577" t="str">
            <v>MARGAUX.RODI@GENERALI.COM</v>
          </cell>
        </row>
        <row r="578">
          <cell r="B578">
            <v>303242</v>
          </cell>
          <cell r="C578">
            <v>20161201</v>
          </cell>
          <cell r="E578" t="str">
            <v>GPA</v>
          </cell>
          <cell r="F578" t="str">
            <v>COMMERCIALE</v>
          </cell>
          <cell r="G578" t="str">
            <v>REGION GRAND EST</v>
          </cell>
          <cell r="H578" t="str">
            <v>OD BOUCHES DU RHONE</v>
          </cell>
          <cell r="I578">
            <v>440</v>
          </cell>
          <cell r="J578" t="str">
            <v>CCT</v>
          </cell>
          <cell r="K578" t="str">
            <v>Conseiller Commercial Titulaire</v>
          </cell>
          <cell r="L578">
            <v>105</v>
          </cell>
          <cell r="M578" t="str">
            <v>M.</v>
          </cell>
          <cell r="N578" t="str">
            <v>PUXEDDU</v>
          </cell>
          <cell r="O578" t="str">
            <v>LAURENT</v>
          </cell>
          <cell r="P578" t="str">
            <v>92 TRAVERSE CHEVALIER</v>
          </cell>
          <cell r="Q578" t="str">
            <v>VILLA 10 DOMAINE DES OLIVIERS</v>
          </cell>
          <cell r="S578">
            <v>13010</v>
          </cell>
          <cell r="T578" t="str">
            <v>MARSEILLE</v>
          </cell>
          <cell r="U578" t="str">
            <v>VILLA 10 DOMAINE DES OLIVIERS</v>
          </cell>
          <cell r="V578">
            <v>628107447</v>
          </cell>
          <cell r="W578" t="str">
            <v>LAURENT.PUXEDDU@GENERALI.COM</v>
          </cell>
        </row>
        <row r="579">
          <cell r="B579">
            <v>303261</v>
          </cell>
          <cell r="C579">
            <v>20170101</v>
          </cell>
          <cell r="E579" t="str">
            <v>GPA</v>
          </cell>
          <cell r="F579" t="str">
            <v>COMMERCIALE</v>
          </cell>
          <cell r="G579" t="str">
            <v>REGION GRAND OUEST</v>
          </cell>
          <cell r="H579" t="str">
            <v>OD MANCHE - CALVADOS - ORNE - MAYENNE</v>
          </cell>
          <cell r="I579">
            <v>200</v>
          </cell>
          <cell r="J579" t="str">
            <v>IMP</v>
          </cell>
          <cell r="K579" t="str">
            <v>Inspecteur Manager Performance</v>
          </cell>
          <cell r="L579">
            <v>104</v>
          </cell>
          <cell r="M579" t="str">
            <v>M.</v>
          </cell>
          <cell r="N579" t="str">
            <v>AMIOT</v>
          </cell>
          <cell r="O579" t="str">
            <v>ANTHONY</v>
          </cell>
          <cell r="P579" t="str">
            <v>20 RUE FRANZ LISTZ</v>
          </cell>
          <cell r="Q579" t="str">
            <v>BRETTEVILLE L ORGUEILLEUSE</v>
          </cell>
          <cell r="S579">
            <v>14740</v>
          </cell>
          <cell r="T579" t="str">
            <v>THUE ET MUE</v>
          </cell>
          <cell r="U579" t="str">
            <v>BRETTEVILLE L ORGUEILLEUSE</v>
          </cell>
          <cell r="V579">
            <v>771447452</v>
          </cell>
          <cell r="W579" t="str">
            <v>ANTHONY.AMIOT@GENERALI.COM</v>
          </cell>
        </row>
        <row r="580">
          <cell r="B580">
            <v>303272</v>
          </cell>
          <cell r="C580">
            <v>20161222</v>
          </cell>
          <cell r="E580" t="str">
            <v>GPA</v>
          </cell>
          <cell r="F580" t="str">
            <v>COMMERCIALE</v>
          </cell>
          <cell r="G580" t="str">
            <v>REGION ILE DE FRANCE NORD EST</v>
          </cell>
          <cell r="H580" t="str">
            <v>OD GRAND PARIS 75-92-93-94</v>
          </cell>
          <cell r="I580">
            <v>371</v>
          </cell>
          <cell r="J580" t="str">
            <v>CCM.E</v>
          </cell>
          <cell r="K580" t="str">
            <v>Conseiller Commercial Moniteur Expert</v>
          </cell>
          <cell r="L580">
            <v>105</v>
          </cell>
          <cell r="M580" t="str">
            <v>M.</v>
          </cell>
          <cell r="N580" t="str">
            <v>RAGAN</v>
          </cell>
          <cell r="O580" t="str">
            <v>KEVIN</v>
          </cell>
          <cell r="P580" t="str">
            <v>72 AVENUE DE CHOISY</v>
          </cell>
          <cell r="S580">
            <v>94380</v>
          </cell>
          <cell r="T580" t="str">
            <v>BONNEUIL SUR MARNE</v>
          </cell>
          <cell r="V580">
            <v>778151360</v>
          </cell>
          <cell r="W580" t="str">
            <v>KEVIN.RAGAN2@GENERALI.COM</v>
          </cell>
        </row>
        <row r="581">
          <cell r="B581">
            <v>303291</v>
          </cell>
          <cell r="C581">
            <v>20170101</v>
          </cell>
          <cell r="E581" t="str">
            <v>GPA</v>
          </cell>
          <cell r="F581" t="str">
            <v>COMMERCIALE</v>
          </cell>
          <cell r="G581" t="str">
            <v>REGION ILE DE FRANCE NORD EST</v>
          </cell>
          <cell r="H581" t="str">
            <v>OD SEINE MARITIME</v>
          </cell>
          <cell r="I581">
            <v>441</v>
          </cell>
          <cell r="J581" t="str">
            <v>CCTM</v>
          </cell>
          <cell r="K581" t="str">
            <v>Conseiller Commercial Titulaire Moniteur</v>
          </cell>
          <cell r="L581">
            <v>105</v>
          </cell>
          <cell r="M581" t="str">
            <v>M.</v>
          </cell>
          <cell r="N581" t="str">
            <v>MILLIN</v>
          </cell>
          <cell r="O581" t="str">
            <v>JEAN MANUEL</v>
          </cell>
          <cell r="P581" t="str">
            <v>16 CLOS DE LA FORGE</v>
          </cell>
          <cell r="S581">
            <v>76520</v>
          </cell>
          <cell r="T581" t="str">
            <v>QUEVREVILLE LA POTERIE</v>
          </cell>
          <cell r="V581">
            <v>771447454</v>
          </cell>
          <cell r="W581" t="str">
            <v>JEANMANUEL.MILLIN@GENERALI.COM</v>
          </cell>
        </row>
        <row r="582">
          <cell r="B582">
            <v>303292</v>
          </cell>
          <cell r="C582">
            <v>20170101</v>
          </cell>
          <cell r="E582" t="str">
            <v>GPA</v>
          </cell>
          <cell r="F582" t="str">
            <v>COMMERCIALE</v>
          </cell>
          <cell r="G582" t="str">
            <v>REGION GRAND EST</v>
          </cell>
          <cell r="H582" t="str">
            <v>OD VOSGES-HT RHIN-TR BEL-DOUBS-HTE MARNE</v>
          </cell>
          <cell r="I582">
            <v>441</v>
          </cell>
          <cell r="J582" t="str">
            <v>CCTM</v>
          </cell>
          <cell r="K582" t="str">
            <v>Conseiller Commercial Titulaire Moniteur</v>
          </cell>
          <cell r="L582">
            <v>105</v>
          </cell>
          <cell r="M582" t="str">
            <v>M.</v>
          </cell>
          <cell r="N582" t="str">
            <v>ROYER</v>
          </cell>
          <cell r="O582" t="str">
            <v>MICHAEL</v>
          </cell>
          <cell r="P582" t="str">
            <v>5 RUE DU MOULIN</v>
          </cell>
          <cell r="S582">
            <v>52800</v>
          </cell>
          <cell r="T582" t="str">
            <v>VESAIGNES SUR MARNE</v>
          </cell>
          <cell r="V582">
            <v>771447441</v>
          </cell>
          <cell r="W582" t="str">
            <v>MICHAEL.ROYER@GENERALI.COM</v>
          </cell>
        </row>
        <row r="583">
          <cell r="B583">
            <v>303304</v>
          </cell>
          <cell r="C583">
            <v>20170201</v>
          </cell>
          <cell r="E583" t="str">
            <v>GPA</v>
          </cell>
          <cell r="F583" t="str">
            <v>COMMERCIALE</v>
          </cell>
          <cell r="G583" t="str">
            <v>REGION GRAND EST</v>
          </cell>
          <cell r="H583" t="str">
            <v>OD ISERE ALBERTVILLE</v>
          </cell>
          <cell r="I583">
            <v>386</v>
          </cell>
          <cell r="J583" t="str">
            <v>IE</v>
          </cell>
          <cell r="K583" t="str">
            <v>Inspecteur Expert</v>
          </cell>
          <cell r="L583">
            <v>105</v>
          </cell>
          <cell r="M583" t="str">
            <v>M.</v>
          </cell>
          <cell r="N583" t="str">
            <v>GOUDET</v>
          </cell>
          <cell r="O583" t="str">
            <v>FABIEN</v>
          </cell>
          <cell r="P583" t="str">
            <v>928 D ROUTE DU GROS BOIS</v>
          </cell>
          <cell r="S583">
            <v>38500</v>
          </cell>
          <cell r="T583" t="str">
            <v>LA BUISSE</v>
          </cell>
          <cell r="V583">
            <v>634789613</v>
          </cell>
          <cell r="W583" t="str">
            <v>FABIEN.GOUDET@GENERALI.COM</v>
          </cell>
        </row>
        <row r="584">
          <cell r="B584">
            <v>303306</v>
          </cell>
          <cell r="C584">
            <v>20170201</v>
          </cell>
          <cell r="E584" t="str">
            <v>GPA</v>
          </cell>
          <cell r="F584" t="str">
            <v>COMMERCIALE</v>
          </cell>
          <cell r="G584" t="str">
            <v>REGION GRAND EST</v>
          </cell>
          <cell r="H584" t="str">
            <v>OD PUY DE DOME - LOIRE - HAUTE LOIRE</v>
          </cell>
          <cell r="I584">
            <v>441</v>
          </cell>
          <cell r="J584" t="str">
            <v>CCTM</v>
          </cell>
          <cell r="K584" t="str">
            <v>Conseiller Commercial Titulaire Moniteur</v>
          </cell>
          <cell r="L584">
            <v>105</v>
          </cell>
          <cell r="M584" t="str">
            <v>M.</v>
          </cell>
          <cell r="N584" t="str">
            <v>FOREST</v>
          </cell>
          <cell r="O584" t="str">
            <v>REMY</v>
          </cell>
          <cell r="P584" t="str">
            <v>283 CHEMIN DE LA VALLON</v>
          </cell>
          <cell r="S584">
            <v>42600</v>
          </cell>
          <cell r="T584" t="str">
            <v>CHAMPDIEU</v>
          </cell>
          <cell r="V584">
            <v>634789623</v>
          </cell>
          <cell r="W584" t="str">
            <v>REMY.FOREST@GENERALI.COM</v>
          </cell>
        </row>
        <row r="585">
          <cell r="B585">
            <v>303342</v>
          </cell>
          <cell r="C585">
            <v>20170301</v>
          </cell>
          <cell r="E585" t="str">
            <v>GPA</v>
          </cell>
          <cell r="F585" t="str">
            <v>COMMERCIALE</v>
          </cell>
          <cell r="G585" t="str">
            <v>REGION GRAND EST</v>
          </cell>
          <cell r="H585" t="str">
            <v>OD VAR - BOUCHES DU RHONE</v>
          </cell>
          <cell r="I585">
            <v>440</v>
          </cell>
          <cell r="J585" t="str">
            <v>CCT</v>
          </cell>
          <cell r="K585" t="str">
            <v>Conseiller Commercial Titulaire</v>
          </cell>
          <cell r="L585">
            <v>105</v>
          </cell>
          <cell r="M585" t="str">
            <v>M.</v>
          </cell>
          <cell r="N585" t="str">
            <v>ARTALE</v>
          </cell>
          <cell r="O585" t="str">
            <v>PHILIPPE</v>
          </cell>
          <cell r="P585" t="str">
            <v>628 CHEMIN DES OLIVETTES</v>
          </cell>
          <cell r="Q585" t="str">
            <v>R D 12 LES FAYSONNES</v>
          </cell>
          <cell r="S585">
            <v>83136</v>
          </cell>
          <cell r="T585" t="str">
            <v>ROCBARON</v>
          </cell>
          <cell r="U585" t="str">
            <v>R D 12 LES FAYSONNES</v>
          </cell>
          <cell r="V585">
            <v>634892236</v>
          </cell>
          <cell r="W585" t="str">
            <v>PHILIPPE.ARTALE@GENERALI.COM</v>
          </cell>
        </row>
        <row r="586">
          <cell r="B586">
            <v>303344</v>
          </cell>
          <cell r="C586">
            <v>20170301</v>
          </cell>
          <cell r="E586" t="str">
            <v>GPA</v>
          </cell>
          <cell r="F586" t="str">
            <v>COMMERCIALE</v>
          </cell>
          <cell r="G586" t="str">
            <v>POLE PILOTAGE DU RESEAU COMMERCIAL</v>
          </cell>
          <cell r="H586" t="str">
            <v>CELLULE RECRUTEMENT</v>
          </cell>
          <cell r="I586">
            <v>38</v>
          </cell>
          <cell r="J586" t="str">
            <v>IEM</v>
          </cell>
          <cell r="K586" t="str">
            <v>Inspecteur en Mission</v>
          </cell>
          <cell r="L586">
            <v>0</v>
          </cell>
          <cell r="M586" t="str">
            <v>M.</v>
          </cell>
          <cell r="N586" t="str">
            <v>LESAGE</v>
          </cell>
          <cell r="O586" t="str">
            <v>GUILLAUME</v>
          </cell>
          <cell r="P586" t="str">
            <v>92 RUE PONSARDIN</v>
          </cell>
          <cell r="S586">
            <v>51100</v>
          </cell>
          <cell r="T586" t="str">
            <v>REIMS</v>
          </cell>
          <cell r="V586">
            <v>634892241</v>
          </cell>
          <cell r="W586" t="str">
            <v>GUILLAUME.LESAGE@GENERALI.COM</v>
          </cell>
        </row>
        <row r="587">
          <cell r="B587">
            <v>303345</v>
          </cell>
          <cell r="C587">
            <v>20170301</v>
          </cell>
          <cell r="E587" t="str">
            <v>GPA</v>
          </cell>
          <cell r="F587" t="str">
            <v>COMMERCIALE</v>
          </cell>
          <cell r="G587" t="str">
            <v>REGION GRAND EST</v>
          </cell>
          <cell r="H587" t="str">
            <v>OD BOUCHES DU RHONE</v>
          </cell>
          <cell r="I587">
            <v>441</v>
          </cell>
          <cell r="J587" t="str">
            <v>CCTM</v>
          </cell>
          <cell r="K587" t="str">
            <v>Conseiller Commercial Titulaire Moniteur</v>
          </cell>
          <cell r="L587">
            <v>105</v>
          </cell>
          <cell r="M587" t="str">
            <v>Mme</v>
          </cell>
          <cell r="N587" t="str">
            <v>PONSADA</v>
          </cell>
          <cell r="O587" t="str">
            <v>CAROLINE</v>
          </cell>
          <cell r="P587" t="str">
            <v>485 AVE DE BAGATELLE</v>
          </cell>
          <cell r="Q587" t="str">
            <v>BAT C3</v>
          </cell>
          <cell r="S587">
            <v>13090</v>
          </cell>
          <cell r="T587" t="str">
            <v>AIX EN PROVENCE</v>
          </cell>
          <cell r="U587" t="str">
            <v>BAT C3</v>
          </cell>
          <cell r="V587">
            <v>634892215</v>
          </cell>
          <cell r="W587" t="str">
            <v>CAROLINE.PONSADA@GENERALI.COM</v>
          </cell>
        </row>
        <row r="588">
          <cell r="B588">
            <v>303353</v>
          </cell>
          <cell r="C588">
            <v>20170301</v>
          </cell>
          <cell r="E588" t="str">
            <v>GPA</v>
          </cell>
          <cell r="F588" t="str">
            <v>COMMERCIALE</v>
          </cell>
          <cell r="G588" t="str">
            <v>REGION ILE DE FRANCE NORD EST</v>
          </cell>
          <cell r="H588" t="str">
            <v>OD ARDENNES - MARNE - MEUSE - AUBE</v>
          </cell>
          <cell r="I588">
            <v>440</v>
          </cell>
          <cell r="J588" t="str">
            <v>CCT</v>
          </cell>
          <cell r="K588" t="str">
            <v>Conseiller Commercial Titulaire</v>
          </cell>
          <cell r="L588">
            <v>105</v>
          </cell>
          <cell r="M588" t="str">
            <v>Mme</v>
          </cell>
          <cell r="N588" t="str">
            <v>ZAWORSKI</v>
          </cell>
          <cell r="O588" t="str">
            <v>ANGELIQUE</v>
          </cell>
          <cell r="P588" t="str">
            <v>30 B RUE DU VILLAGE</v>
          </cell>
          <cell r="S588">
            <v>10260</v>
          </cell>
          <cell r="T588" t="str">
            <v>MONTCEAUX LES VAUDES</v>
          </cell>
          <cell r="V588">
            <v>634892216</v>
          </cell>
          <cell r="W588" t="str">
            <v>ANGELIQUE.ZAWORSKI@GENERALI.COM</v>
          </cell>
        </row>
        <row r="589">
          <cell r="B589">
            <v>303354</v>
          </cell>
          <cell r="C589">
            <v>20170401</v>
          </cell>
          <cell r="E589" t="str">
            <v>GPA</v>
          </cell>
          <cell r="F589" t="str">
            <v>COMMERCIALE</v>
          </cell>
          <cell r="G589" t="str">
            <v>REGION GRAND OUEST</v>
          </cell>
          <cell r="H589" t="str">
            <v>OD CHARENTES-VIENNES-DEUX SEVRES</v>
          </cell>
          <cell r="I589">
            <v>441</v>
          </cell>
          <cell r="J589" t="str">
            <v>CCTM</v>
          </cell>
          <cell r="K589" t="str">
            <v>Conseiller Commercial Titulaire Moniteur</v>
          </cell>
          <cell r="L589">
            <v>105</v>
          </cell>
          <cell r="M589" t="str">
            <v>Mme</v>
          </cell>
          <cell r="N589" t="str">
            <v>DANSOT</v>
          </cell>
          <cell r="O589" t="str">
            <v>CAROLINE</v>
          </cell>
          <cell r="P589" t="str">
            <v>3 CHEZ GEOFFROY</v>
          </cell>
          <cell r="S589">
            <v>17260</v>
          </cell>
          <cell r="T589" t="str">
            <v>GEMOZAC</v>
          </cell>
          <cell r="V589">
            <v>777149490</v>
          </cell>
          <cell r="W589" t="str">
            <v>CAROLINE.DANSOT@GENERALI.COM</v>
          </cell>
        </row>
        <row r="590">
          <cell r="B590">
            <v>303372</v>
          </cell>
          <cell r="C590">
            <v>20170301</v>
          </cell>
          <cell r="E590" t="str">
            <v>GPA</v>
          </cell>
          <cell r="F590" t="str">
            <v>COMMERCIALE</v>
          </cell>
          <cell r="G590" t="str">
            <v>REGION GRAND OUEST</v>
          </cell>
          <cell r="H590" t="str">
            <v>OD YVELINES - EURE ET LOIR</v>
          </cell>
          <cell r="I590">
            <v>440</v>
          </cell>
          <cell r="J590" t="str">
            <v>CCT</v>
          </cell>
          <cell r="K590" t="str">
            <v>Conseiller Commercial Titulaire</v>
          </cell>
          <cell r="L590">
            <v>105</v>
          </cell>
          <cell r="M590" t="str">
            <v>Mme</v>
          </cell>
          <cell r="N590" t="str">
            <v>ROUSSEL</v>
          </cell>
          <cell r="O590" t="str">
            <v>LAURE</v>
          </cell>
          <cell r="P590" t="str">
            <v>44 RUE D OUCHE</v>
          </cell>
          <cell r="S590">
            <v>78310</v>
          </cell>
          <cell r="T590" t="str">
            <v>MAUREPAS</v>
          </cell>
          <cell r="V590">
            <v>634892217</v>
          </cell>
          <cell r="W590" t="str">
            <v>LAURE.ROUSSEL@GENERALI.COM</v>
          </cell>
        </row>
        <row r="591">
          <cell r="B591">
            <v>303377</v>
          </cell>
          <cell r="C591">
            <v>19910701</v>
          </cell>
          <cell r="E591" t="str">
            <v>GPA</v>
          </cell>
          <cell r="F591" t="str">
            <v>COMMERCIALE</v>
          </cell>
          <cell r="G591" t="str">
            <v>REGION GRAND EST</v>
          </cell>
          <cell r="H591" t="str">
            <v>OD ISERE ALBERTVILLE</v>
          </cell>
          <cell r="I591">
            <v>855</v>
          </cell>
          <cell r="J591" t="str">
            <v>AD</v>
          </cell>
          <cell r="K591" t="str">
            <v>Assistant Division</v>
          </cell>
          <cell r="M591" t="str">
            <v>Mme</v>
          </cell>
          <cell r="N591" t="str">
            <v>FOUREL</v>
          </cell>
          <cell r="O591" t="str">
            <v>DOROTHEE</v>
          </cell>
          <cell r="P591" t="str">
            <v>110 RUE BLAISE PASCAL</v>
          </cell>
          <cell r="Q591" t="str">
            <v>GENERALI BAT D2 2EME ETAGE</v>
          </cell>
          <cell r="S591">
            <v>38330</v>
          </cell>
          <cell r="T591" t="str">
            <v>MONTBONNOT SAINT MARTIN</v>
          </cell>
          <cell r="U591" t="str">
            <v>GENERALI BAT D2 2EME ETAGE</v>
          </cell>
          <cell r="W591" t="str">
            <v>DOROTHEE.FOUREL2@GENERALI.COM</v>
          </cell>
        </row>
        <row r="592">
          <cell r="B592">
            <v>303393</v>
          </cell>
          <cell r="C592">
            <v>20170401</v>
          </cell>
          <cell r="E592" t="str">
            <v>GPA</v>
          </cell>
          <cell r="F592" t="str">
            <v>COMMERCIALE</v>
          </cell>
          <cell r="G592" t="str">
            <v>REGION ILE DE FRANCE NORD EST</v>
          </cell>
          <cell r="H592" t="str">
            <v>OD SEINE ET MARNE - YONNE</v>
          </cell>
          <cell r="I592">
            <v>386</v>
          </cell>
          <cell r="J592" t="str">
            <v>IE</v>
          </cell>
          <cell r="K592" t="str">
            <v>Inspecteur Expert</v>
          </cell>
          <cell r="L592">
            <v>105</v>
          </cell>
          <cell r="M592" t="str">
            <v>Mme</v>
          </cell>
          <cell r="N592" t="str">
            <v>GIAI GIANETTO</v>
          </cell>
          <cell r="O592" t="str">
            <v>LAURA</v>
          </cell>
          <cell r="P592" t="str">
            <v>3 ALLEE MULATRESSE SOLITUDE</v>
          </cell>
          <cell r="Q592" t="str">
            <v>APPT 223 BAT LAVANDE</v>
          </cell>
          <cell r="S592">
            <v>94200</v>
          </cell>
          <cell r="T592" t="str">
            <v>IVRY SUR SEINE</v>
          </cell>
          <cell r="U592" t="str">
            <v>APPT 223 BAT LAVANDE</v>
          </cell>
          <cell r="V592">
            <v>777149496</v>
          </cell>
          <cell r="W592" t="str">
            <v>LAURA.GIAIGIANETTO@GENERALI.COM</v>
          </cell>
        </row>
        <row r="593">
          <cell r="B593">
            <v>303394</v>
          </cell>
          <cell r="C593">
            <v>20170401</v>
          </cell>
          <cell r="E593" t="str">
            <v>GPA</v>
          </cell>
          <cell r="F593" t="str">
            <v>COMMERCIALE</v>
          </cell>
          <cell r="G593" t="str">
            <v>REGION ILE DE FRANCE NORD EST</v>
          </cell>
          <cell r="H593" t="str">
            <v>OD BAS RHIN - MOSELLE</v>
          </cell>
          <cell r="I593">
            <v>440</v>
          </cell>
          <cell r="J593" t="str">
            <v>CCT</v>
          </cell>
          <cell r="K593" t="str">
            <v>Conseiller Commercial Titulaire</v>
          </cell>
          <cell r="L593">
            <v>105</v>
          </cell>
          <cell r="M593" t="str">
            <v>Mme</v>
          </cell>
          <cell r="N593" t="str">
            <v>BURCKARD</v>
          </cell>
          <cell r="O593" t="str">
            <v>ANGELIQUE</v>
          </cell>
          <cell r="P593" t="str">
            <v>120 IMPASSE DE LA SOURCE</v>
          </cell>
          <cell r="S593">
            <v>67310</v>
          </cell>
          <cell r="T593" t="str">
            <v>BALBRONN</v>
          </cell>
          <cell r="V593">
            <v>777149499</v>
          </cell>
          <cell r="W593" t="str">
            <v>ANGELIQUE.BURCKARD@GENERALI.COM</v>
          </cell>
        </row>
        <row r="594">
          <cell r="B594">
            <v>303395</v>
          </cell>
          <cell r="C594">
            <v>20170401</v>
          </cell>
          <cell r="E594" t="str">
            <v>GPA</v>
          </cell>
          <cell r="F594" t="str">
            <v>COMMERCIALE</v>
          </cell>
          <cell r="G594" t="str">
            <v>REGION ILE DE FRANCE NORD EST</v>
          </cell>
          <cell r="H594" t="str">
            <v>OD GRAND PARIS 75-92-93-94</v>
          </cell>
          <cell r="I594">
            <v>440</v>
          </cell>
          <cell r="J594" t="str">
            <v>CCT</v>
          </cell>
          <cell r="K594" t="str">
            <v>Conseiller Commercial Titulaire</v>
          </cell>
          <cell r="L594">
            <v>105</v>
          </cell>
          <cell r="M594" t="str">
            <v>M.</v>
          </cell>
          <cell r="N594" t="str">
            <v>PENGUE</v>
          </cell>
          <cell r="O594" t="str">
            <v>CARMEL</v>
          </cell>
          <cell r="P594" t="str">
            <v>12 ALLEE DES SAPINS</v>
          </cell>
          <cell r="Q594" t="str">
            <v>APPT 132</v>
          </cell>
          <cell r="S594">
            <v>93340</v>
          </cell>
          <cell r="T594" t="str">
            <v>LE RAINCY</v>
          </cell>
          <cell r="U594" t="str">
            <v>APPT 132</v>
          </cell>
          <cell r="V594">
            <v>650869746</v>
          </cell>
          <cell r="W594" t="str">
            <v>CARMEL.PENGUE@GENERALI.COM</v>
          </cell>
        </row>
        <row r="595">
          <cell r="B595">
            <v>303397</v>
          </cell>
          <cell r="C595">
            <v>20170401</v>
          </cell>
          <cell r="E595" t="str">
            <v>GPA</v>
          </cell>
          <cell r="F595" t="str">
            <v>COMMERCIALE</v>
          </cell>
          <cell r="G595" t="str">
            <v>REGION ILE DE FRANCE NORD EST</v>
          </cell>
          <cell r="H595" t="str">
            <v>OD GRAND PARIS 75-92-93-94</v>
          </cell>
          <cell r="I595">
            <v>200</v>
          </cell>
          <cell r="J595" t="str">
            <v>IMP</v>
          </cell>
          <cell r="K595" t="str">
            <v>Inspecteur Manager Performance</v>
          </cell>
          <cell r="L595">
            <v>104</v>
          </cell>
          <cell r="M595" t="str">
            <v>M.</v>
          </cell>
          <cell r="N595" t="str">
            <v>DENEUX</v>
          </cell>
          <cell r="O595" t="str">
            <v>BRICE</v>
          </cell>
          <cell r="P595" t="str">
            <v>78 BIS AV VICTOR HUGO</v>
          </cell>
          <cell r="S595">
            <v>94600</v>
          </cell>
          <cell r="T595" t="str">
            <v>CHOISY LE ROI</v>
          </cell>
          <cell r="V595">
            <v>777149503</v>
          </cell>
          <cell r="W595" t="str">
            <v>BRICE.DENEUX@GENERALI.COM</v>
          </cell>
        </row>
        <row r="596">
          <cell r="B596">
            <v>303411</v>
          </cell>
          <cell r="C596">
            <v>20170401</v>
          </cell>
          <cell r="E596" t="str">
            <v>GPA</v>
          </cell>
          <cell r="F596" t="str">
            <v>COMMERCIALE</v>
          </cell>
          <cell r="G596" t="str">
            <v>REGION ILE DE FRANCE NORD EST</v>
          </cell>
          <cell r="H596" t="str">
            <v>OD SEINE MARITIME</v>
          </cell>
          <cell r="I596">
            <v>440</v>
          </cell>
          <cell r="J596" t="str">
            <v>CCT</v>
          </cell>
          <cell r="K596" t="str">
            <v>Conseiller Commercial Titulaire</v>
          </cell>
          <cell r="L596">
            <v>105</v>
          </cell>
          <cell r="M596" t="str">
            <v>M.</v>
          </cell>
          <cell r="N596" t="str">
            <v>LEBLANC</v>
          </cell>
          <cell r="O596" t="str">
            <v>MICKAEL</v>
          </cell>
          <cell r="P596" t="str">
            <v>45 RUE SAINT PIERRE</v>
          </cell>
          <cell r="S596">
            <v>76630</v>
          </cell>
          <cell r="T596" t="str">
            <v>GUILMECOURT</v>
          </cell>
          <cell r="V596">
            <v>777149505</v>
          </cell>
          <cell r="W596" t="str">
            <v>MICKAEL.LEBLANC@GENERALI.COM</v>
          </cell>
        </row>
        <row r="597">
          <cell r="B597">
            <v>303412</v>
          </cell>
          <cell r="C597">
            <v>20170401</v>
          </cell>
          <cell r="E597" t="str">
            <v>GPA</v>
          </cell>
          <cell r="F597" t="str">
            <v>COMMERCIALE</v>
          </cell>
          <cell r="G597" t="str">
            <v>REGION ILE DE FRANCE NORD EST</v>
          </cell>
          <cell r="H597" t="str">
            <v>OD GRAND PARIS 75-92-93-94</v>
          </cell>
          <cell r="I597">
            <v>440</v>
          </cell>
          <cell r="J597" t="str">
            <v>CCT</v>
          </cell>
          <cell r="K597" t="str">
            <v>Conseiller Commercial Titulaire</v>
          </cell>
          <cell r="L597">
            <v>105</v>
          </cell>
          <cell r="M597" t="str">
            <v>Mme</v>
          </cell>
          <cell r="N597" t="str">
            <v>MORIN</v>
          </cell>
          <cell r="O597" t="str">
            <v>ADELINE</v>
          </cell>
          <cell r="P597" t="str">
            <v>11 RUE PAULINE KERGOMARD</v>
          </cell>
          <cell r="Q597" t="str">
            <v>APPARTEMENT 4101</v>
          </cell>
          <cell r="S597">
            <v>95150</v>
          </cell>
          <cell r="T597" t="str">
            <v>TAVERNY</v>
          </cell>
          <cell r="U597" t="str">
            <v>APPARTEMENT 4101</v>
          </cell>
          <cell r="V597">
            <v>777149502</v>
          </cell>
          <cell r="W597" t="str">
            <v>ADELINE.MORIN@GENERALI.COM</v>
          </cell>
        </row>
        <row r="598">
          <cell r="B598">
            <v>303426</v>
          </cell>
          <cell r="C598">
            <v>20170501</v>
          </cell>
          <cell r="E598" t="str">
            <v>GPA</v>
          </cell>
          <cell r="F598" t="str">
            <v>COMMERCIALE</v>
          </cell>
          <cell r="G598" t="str">
            <v>REGION GRAND OUEST</v>
          </cell>
          <cell r="H598" t="str">
            <v>OD LOIRE ATLANTIQUE - VENDEE</v>
          </cell>
          <cell r="I598">
            <v>440</v>
          </cell>
          <cell r="J598" t="str">
            <v>CCT</v>
          </cell>
          <cell r="K598" t="str">
            <v>Conseiller Commercial Titulaire</v>
          </cell>
          <cell r="L598">
            <v>105</v>
          </cell>
          <cell r="M598" t="str">
            <v>Mme</v>
          </cell>
          <cell r="N598" t="str">
            <v>DANN</v>
          </cell>
          <cell r="O598" t="str">
            <v>JOELLE</v>
          </cell>
          <cell r="P598" t="str">
            <v>11 ALLEE DU MARECHAL FERRANT</v>
          </cell>
          <cell r="S598">
            <v>44240</v>
          </cell>
          <cell r="T598" t="str">
            <v>LA CHAPELLE SUR ERDRE</v>
          </cell>
          <cell r="V598">
            <v>771357482</v>
          </cell>
          <cell r="W598" t="str">
            <v>JOELLE.DANN@GENERALI.COM</v>
          </cell>
        </row>
        <row r="599">
          <cell r="B599">
            <v>303432</v>
          </cell>
          <cell r="C599">
            <v>20170501</v>
          </cell>
          <cell r="E599" t="str">
            <v>GPA</v>
          </cell>
          <cell r="F599" t="str">
            <v>COMMERCIALE</v>
          </cell>
          <cell r="G599" t="str">
            <v>REGION GRAND EST</v>
          </cell>
          <cell r="H599" t="str">
            <v>OD VAUCLUSE - DROME - ARDECHE - GARD</v>
          </cell>
          <cell r="I599">
            <v>386</v>
          </cell>
          <cell r="J599" t="str">
            <v>IE</v>
          </cell>
          <cell r="K599" t="str">
            <v>Inspecteur Expert</v>
          </cell>
          <cell r="L599">
            <v>105</v>
          </cell>
          <cell r="M599" t="str">
            <v>M.</v>
          </cell>
          <cell r="N599" t="str">
            <v>CAUCHY</v>
          </cell>
          <cell r="O599" t="str">
            <v>RICHARD</v>
          </cell>
          <cell r="P599" t="str">
            <v>379 CHEMIN DE CAMPAGNE</v>
          </cell>
          <cell r="S599">
            <v>30260</v>
          </cell>
          <cell r="T599" t="str">
            <v>QUISSAC</v>
          </cell>
          <cell r="V599">
            <v>771357486</v>
          </cell>
          <cell r="W599" t="str">
            <v>RICHARD.CAUCHY@GENERALI.COM</v>
          </cell>
        </row>
        <row r="600">
          <cell r="B600">
            <v>303452</v>
          </cell>
          <cell r="C600">
            <v>20170601</v>
          </cell>
          <cell r="E600" t="str">
            <v>GPA</v>
          </cell>
          <cell r="F600" t="str">
            <v>COMMERCIALE</v>
          </cell>
          <cell r="G600" t="str">
            <v>REGION GRAND OUEST</v>
          </cell>
          <cell r="H600" t="str">
            <v>OD SARTHE - MAINE ET LOIRE</v>
          </cell>
          <cell r="I600">
            <v>440</v>
          </cell>
          <cell r="J600" t="str">
            <v>CCT</v>
          </cell>
          <cell r="K600" t="str">
            <v>Conseiller Commercial Titulaire</v>
          </cell>
          <cell r="L600">
            <v>105</v>
          </cell>
          <cell r="M600" t="str">
            <v>Mme</v>
          </cell>
          <cell r="N600" t="str">
            <v>GABARD</v>
          </cell>
          <cell r="O600" t="str">
            <v>STEPHANIE</v>
          </cell>
          <cell r="P600" t="str">
            <v>L D LA MOUSSERIE</v>
          </cell>
          <cell r="S600">
            <v>72300</v>
          </cell>
          <cell r="T600" t="str">
            <v>VION</v>
          </cell>
          <cell r="V600">
            <v>771370484</v>
          </cell>
          <cell r="W600" t="str">
            <v>STEPHANIE.GABARD@GENERALI.COM</v>
          </cell>
        </row>
        <row r="601">
          <cell r="B601">
            <v>303461</v>
          </cell>
          <cell r="C601">
            <v>19861101</v>
          </cell>
          <cell r="E601" t="str">
            <v>GPA</v>
          </cell>
          <cell r="F601" t="str">
            <v>COMMERCIALE</v>
          </cell>
          <cell r="G601" t="str">
            <v>REGION GRAND OUEST</v>
          </cell>
          <cell r="I601">
            <v>860</v>
          </cell>
          <cell r="J601" t="str">
            <v>SCG</v>
          </cell>
          <cell r="K601" t="str">
            <v>Secretaire de Controleur Generali</v>
          </cell>
          <cell r="M601" t="str">
            <v>Mme</v>
          </cell>
          <cell r="N601" t="str">
            <v>JUND</v>
          </cell>
          <cell r="O601" t="str">
            <v>VERONIQUE</v>
          </cell>
          <cell r="P601" t="str">
            <v>4 AV MARIE ANTOINETTE TONNEL</v>
          </cell>
          <cell r="Q601" t="str">
            <v>ZAC DE LA CHANTRERIE</v>
          </cell>
          <cell r="S601">
            <v>44300</v>
          </cell>
          <cell r="T601" t="str">
            <v>NANTES</v>
          </cell>
          <cell r="U601" t="str">
            <v>ZAC DE LA CHANTRERIE</v>
          </cell>
          <cell r="W601" t="str">
            <v>VERONIQUE.JUND@GENERALI.COM</v>
          </cell>
        </row>
        <row r="602">
          <cell r="B602">
            <v>303501</v>
          </cell>
          <cell r="C602">
            <v>19990201</v>
          </cell>
          <cell r="E602" t="str">
            <v>GPA</v>
          </cell>
          <cell r="F602" t="str">
            <v>COMMERCIALE</v>
          </cell>
          <cell r="G602" t="str">
            <v>REGION GRAND EST</v>
          </cell>
          <cell r="H602" t="str">
            <v>OD ALLIER-SAONE &amp; LOIRE-NIEVRE-COTE D'OR</v>
          </cell>
          <cell r="I602">
            <v>855</v>
          </cell>
          <cell r="J602" t="str">
            <v>AD</v>
          </cell>
          <cell r="K602" t="str">
            <v>Assistant Division</v>
          </cell>
          <cell r="M602" t="str">
            <v>Mme</v>
          </cell>
          <cell r="N602" t="str">
            <v>PARIZOT</v>
          </cell>
          <cell r="O602" t="str">
            <v>FLORENCE</v>
          </cell>
          <cell r="P602" t="str">
            <v>8 A RUE JEANNE BARRET</v>
          </cell>
          <cell r="Q602" t="str">
            <v>GENERALI PARC VALMY 1ER ETAGE</v>
          </cell>
          <cell r="S602">
            <v>21000</v>
          </cell>
          <cell r="T602" t="str">
            <v>DIJON</v>
          </cell>
          <cell r="U602" t="str">
            <v>GENERALI PARC VALMY 1ER ETAGE</v>
          </cell>
          <cell r="W602" t="str">
            <v>FLORENCE.PARIZOT@GENERALI.COM</v>
          </cell>
        </row>
        <row r="603">
          <cell r="B603">
            <v>303511</v>
          </cell>
          <cell r="C603">
            <v>20170801</v>
          </cell>
          <cell r="E603" t="str">
            <v>GPA</v>
          </cell>
          <cell r="F603" t="str">
            <v>COMMERCIALE</v>
          </cell>
          <cell r="G603" t="str">
            <v>REGION ILE DE FRANCE NORD EST</v>
          </cell>
          <cell r="H603" t="str">
            <v>OD SEINE MARITIME</v>
          </cell>
          <cell r="I603">
            <v>200</v>
          </cell>
          <cell r="J603" t="str">
            <v>IMP</v>
          </cell>
          <cell r="K603" t="str">
            <v>Inspecteur Manager Performance</v>
          </cell>
          <cell r="L603">
            <v>104</v>
          </cell>
          <cell r="M603" t="str">
            <v>M.</v>
          </cell>
          <cell r="N603" t="str">
            <v>MOUYER</v>
          </cell>
          <cell r="O603" t="str">
            <v>YASSIN</v>
          </cell>
          <cell r="P603" t="str">
            <v>3 CHEMIN DE LA BORDE</v>
          </cell>
          <cell r="S603">
            <v>27340</v>
          </cell>
          <cell r="T603" t="str">
            <v>PONT DE L ARCHE</v>
          </cell>
          <cell r="V603">
            <v>771374475</v>
          </cell>
          <cell r="W603" t="str">
            <v>YASSIN.MOUYER@GENERALI.COM</v>
          </cell>
        </row>
        <row r="604">
          <cell r="B604">
            <v>303522</v>
          </cell>
          <cell r="C604">
            <v>20170801</v>
          </cell>
          <cell r="E604" t="str">
            <v>GPA</v>
          </cell>
          <cell r="F604" t="str">
            <v>COMMERCIALE</v>
          </cell>
          <cell r="G604" t="str">
            <v>REGION GRAND OUEST</v>
          </cell>
          <cell r="H604" t="str">
            <v>OD VAL D'OISE - EURE</v>
          </cell>
          <cell r="I604">
            <v>440</v>
          </cell>
          <cell r="J604" t="str">
            <v>CCT</v>
          </cell>
          <cell r="K604" t="str">
            <v>Conseiller Commercial Titulaire</v>
          </cell>
          <cell r="L604">
            <v>105</v>
          </cell>
          <cell r="M604" t="str">
            <v>M.</v>
          </cell>
          <cell r="N604" t="str">
            <v>MOOTOOVEEREN</v>
          </cell>
          <cell r="O604" t="str">
            <v>AJAGHEN</v>
          </cell>
          <cell r="P604" t="str">
            <v>21 RUE DE MONTMORENCY</v>
          </cell>
          <cell r="S604">
            <v>95360</v>
          </cell>
          <cell r="T604" t="str">
            <v>MONTMAGNY</v>
          </cell>
          <cell r="V604">
            <v>771322539</v>
          </cell>
          <cell r="W604" t="str">
            <v>AJAGHEN.MOOTOOVEEREN@GENERALI.COM</v>
          </cell>
        </row>
        <row r="605">
          <cell r="B605">
            <v>303542</v>
          </cell>
          <cell r="C605">
            <v>20170901</v>
          </cell>
          <cell r="E605" t="str">
            <v>GPA</v>
          </cell>
          <cell r="F605" t="str">
            <v>COMMERCIALE</v>
          </cell>
          <cell r="G605" t="str">
            <v>REGION ILE DE FRANCE NORD EST</v>
          </cell>
          <cell r="H605" t="str">
            <v>OD SOMME - OISE - AISNE</v>
          </cell>
          <cell r="I605">
            <v>440</v>
          </cell>
          <cell r="J605" t="str">
            <v>CCT</v>
          </cell>
          <cell r="K605" t="str">
            <v>Conseiller Commercial Titulaire</v>
          </cell>
          <cell r="L605">
            <v>105</v>
          </cell>
          <cell r="M605" t="str">
            <v>Mme</v>
          </cell>
          <cell r="N605" t="str">
            <v>DUCHESNE</v>
          </cell>
          <cell r="O605" t="str">
            <v>ELISE</v>
          </cell>
          <cell r="P605" t="str">
            <v>5 RUE DU MOULIN</v>
          </cell>
          <cell r="S605">
            <v>60190</v>
          </cell>
          <cell r="T605" t="str">
            <v>CRESSONSACQ</v>
          </cell>
          <cell r="V605">
            <v>611269713</v>
          </cell>
          <cell r="W605" t="str">
            <v>ELISE.DUCHESNE@GENERALI.COM</v>
          </cell>
        </row>
        <row r="606">
          <cell r="B606">
            <v>303555</v>
          </cell>
          <cell r="C606">
            <v>20170901</v>
          </cell>
          <cell r="E606" t="str">
            <v>GPA</v>
          </cell>
          <cell r="F606" t="str">
            <v>COMMERCIALE</v>
          </cell>
          <cell r="G606" t="str">
            <v>REGION ILE DE FRANCE NORD EST</v>
          </cell>
          <cell r="H606" t="str">
            <v>OD SOMME - OISE - AISNE</v>
          </cell>
          <cell r="I606">
            <v>200</v>
          </cell>
          <cell r="J606" t="str">
            <v>IMP</v>
          </cell>
          <cell r="K606" t="str">
            <v>Inspecteur Manager Performance</v>
          </cell>
          <cell r="L606">
            <v>104</v>
          </cell>
          <cell r="M606" t="str">
            <v>M.</v>
          </cell>
          <cell r="N606" t="str">
            <v>CARUELLE</v>
          </cell>
          <cell r="O606" t="str">
            <v>FREDERIC</v>
          </cell>
          <cell r="P606" t="str">
            <v>16 RUE LE CORBUSIER</v>
          </cell>
          <cell r="S606">
            <v>80090</v>
          </cell>
          <cell r="T606" t="str">
            <v>AMIENS</v>
          </cell>
          <cell r="V606">
            <v>611263983</v>
          </cell>
          <cell r="W606" t="str">
            <v>FREDERIC.CARUELLE@GENERALI.COM</v>
          </cell>
        </row>
        <row r="607">
          <cell r="B607">
            <v>303575</v>
          </cell>
          <cell r="C607">
            <v>20170901</v>
          </cell>
          <cell r="E607" t="str">
            <v>GPA</v>
          </cell>
          <cell r="F607" t="str">
            <v>COMMERCIALE</v>
          </cell>
          <cell r="G607" t="str">
            <v>REGION GRAND EST</v>
          </cell>
          <cell r="H607" t="str">
            <v>OD HAUTE SAVOIE AIN JURA AIX LES BAINS</v>
          </cell>
          <cell r="I607">
            <v>371</v>
          </cell>
          <cell r="J607" t="str">
            <v>CCM.E</v>
          </cell>
          <cell r="K607" t="str">
            <v>Conseiller Commercial Moniteur Expert</v>
          </cell>
          <cell r="L607">
            <v>105</v>
          </cell>
          <cell r="M607" t="str">
            <v>M.</v>
          </cell>
          <cell r="N607" t="str">
            <v>HENRY</v>
          </cell>
          <cell r="O607" t="str">
            <v>REMI</v>
          </cell>
          <cell r="P607" t="str">
            <v>300 RUE DE LA FONTAINE</v>
          </cell>
          <cell r="S607">
            <v>74800</v>
          </cell>
          <cell r="T607" t="str">
            <v>AMANCY</v>
          </cell>
          <cell r="V607">
            <v>611263987</v>
          </cell>
          <cell r="W607" t="str">
            <v>REMI.HENRY@GENERALI.COM</v>
          </cell>
        </row>
        <row r="608">
          <cell r="B608">
            <v>303576</v>
          </cell>
          <cell r="C608">
            <v>20170901</v>
          </cell>
          <cell r="E608" t="str">
            <v>GPA</v>
          </cell>
          <cell r="F608" t="str">
            <v>COMMERCIALE</v>
          </cell>
          <cell r="G608" t="str">
            <v>REGION GRAND EST</v>
          </cell>
          <cell r="H608" t="str">
            <v>OD ISERE ALBERTVILLE</v>
          </cell>
          <cell r="I608">
            <v>440</v>
          </cell>
          <cell r="J608" t="str">
            <v>CCT</v>
          </cell>
          <cell r="K608" t="str">
            <v>Conseiller Commercial Titulaire</v>
          </cell>
          <cell r="L608">
            <v>105</v>
          </cell>
          <cell r="M608" t="str">
            <v>Mme</v>
          </cell>
          <cell r="N608" t="str">
            <v>DI TOMMASO</v>
          </cell>
          <cell r="O608" t="str">
            <v>FRANCINE</v>
          </cell>
          <cell r="P608" t="str">
            <v>355 AVENUE D URIAGE</v>
          </cell>
          <cell r="S608">
            <v>38410</v>
          </cell>
          <cell r="T608" t="str">
            <v>VAULNAVEYS LE HAUT</v>
          </cell>
          <cell r="V608">
            <v>611268882</v>
          </cell>
          <cell r="W608" t="str">
            <v>FRANCINE.DITOMMASO@GENERALI.COM</v>
          </cell>
        </row>
        <row r="609">
          <cell r="B609">
            <v>303581</v>
          </cell>
          <cell r="C609">
            <v>20170901</v>
          </cell>
          <cell r="E609" t="str">
            <v>GPA</v>
          </cell>
          <cell r="F609" t="str">
            <v>COMMERCIALE</v>
          </cell>
          <cell r="G609" t="str">
            <v>REGION GRAND EST</v>
          </cell>
          <cell r="H609" t="str">
            <v>OD AVEYRON-HERAULT-AUDE-PYRENEES ORIENT.</v>
          </cell>
          <cell r="I609">
            <v>440</v>
          </cell>
          <cell r="J609" t="str">
            <v>CCT</v>
          </cell>
          <cell r="K609" t="str">
            <v>Conseiller Commercial Titulaire</v>
          </cell>
          <cell r="L609">
            <v>105</v>
          </cell>
          <cell r="M609" t="str">
            <v>Mme</v>
          </cell>
          <cell r="N609" t="str">
            <v>BELLOLI</v>
          </cell>
          <cell r="O609" t="str">
            <v>MARION</v>
          </cell>
          <cell r="P609" t="str">
            <v>5 PLACE DE L EGLISE</v>
          </cell>
          <cell r="S609">
            <v>12400</v>
          </cell>
          <cell r="T609" t="str">
            <v>VABRES L ABBAYE</v>
          </cell>
          <cell r="V609">
            <v>611266974</v>
          </cell>
          <cell r="W609" t="str">
            <v>MARION.BELLOLI@GENERALI.COM</v>
          </cell>
        </row>
        <row r="610">
          <cell r="B610">
            <v>303601</v>
          </cell>
          <cell r="C610">
            <v>20171001</v>
          </cell>
          <cell r="E610" t="str">
            <v>GPA</v>
          </cell>
          <cell r="F610" t="str">
            <v>COMMERCIALE</v>
          </cell>
          <cell r="G610" t="str">
            <v>REGION ILE DE FRANCE NORD EST</v>
          </cell>
          <cell r="H610" t="str">
            <v>OD ARDENNES - MARNE - MEUSE - AUBE</v>
          </cell>
          <cell r="I610">
            <v>440</v>
          </cell>
          <cell r="J610" t="str">
            <v>CCT</v>
          </cell>
          <cell r="K610" t="str">
            <v>Conseiller Commercial Titulaire</v>
          </cell>
          <cell r="L610">
            <v>105</v>
          </cell>
          <cell r="M610" t="str">
            <v>M.</v>
          </cell>
          <cell r="N610" t="str">
            <v>GONCALVES</v>
          </cell>
          <cell r="O610" t="str">
            <v>FRANCO</v>
          </cell>
          <cell r="P610" t="str">
            <v>15 RUE DU COLONEL FABIEN</v>
          </cell>
          <cell r="S610">
            <v>10100</v>
          </cell>
          <cell r="T610" t="str">
            <v>ROMILLY SUR SEINE</v>
          </cell>
          <cell r="V610">
            <v>614903393</v>
          </cell>
          <cell r="W610" t="str">
            <v>FRANCO.GONCALVES@GENERALI.COM</v>
          </cell>
        </row>
        <row r="611">
          <cell r="B611">
            <v>303604</v>
          </cell>
          <cell r="C611">
            <v>20171001</v>
          </cell>
          <cell r="E611" t="str">
            <v>GPA</v>
          </cell>
          <cell r="F611" t="str">
            <v>COMMERCIALE</v>
          </cell>
          <cell r="G611" t="str">
            <v>REGION GRAND OUEST</v>
          </cell>
          <cell r="H611" t="str">
            <v>OD YVELINES - EURE ET LOIR</v>
          </cell>
          <cell r="I611">
            <v>440</v>
          </cell>
          <cell r="J611" t="str">
            <v>CCT</v>
          </cell>
          <cell r="K611" t="str">
            <v>Conseiller Commercial Titulaire</v>
          </cell>
          <cell r="L611">
            <v>105</v>
          </cell>
          <cell r="M611" t="str">
            <v>Mme</v>
          </cell>
          <cell r="N611" t="str">
            <v>ANTONOFF</v>
          </cell>
          <cell r="O611" t="str">
            <v>APOLLINE</v>
          </cell>
          <cell r="P611" t="str">
            <v>34 CHEMIN DES SORANGES</v>
          </cell>
          <cell r="S611">
            <v>27620</v>
          </cell>
          <cell r="T611" t="str">
            <v>GASNY</v>
          </cell>
          <cell r="V611">
            <v>620825073</v>
          </cell>
          <cell r="W611" t="str">
            <v>APOLLINE.ANTONOFF@GENERALI.COM</v>
          </cell>
        </row>
        <row r="612">
          <cell r="B612">
            <v>303619</v>
          </cell>
          <cell r="C612">
            <v>20171001</v>
          </cell>
          <cell r="E612" t="str">
            <v>GPA</v>
          </cell>
          <cell r="F612" t="str">
            <v>COMMERCIALE</v>
          </cell>
          <cell r="G612" t="str">
            <v>REGION ILE DE FRANCE NORD EST</v>
          </cell>
          <cell r="H612" t="str">
            <v>OD NORD LITTORAL</v>
          </cell>
          <cell r="I612">
            <v>371</v>
          </cell>
          <cell r="J612" t="str">
            <v>CCM.E</v>
          </cell>
          <cell r="K612" t="str">
            <v>Conseiller Commercial Moniteur Expert</v>
          </cell>
          <cell r="L612">
            <v>105</v>
          </cell>
          <cell r="M612" t="str">
            <v>M.</v>
          </cell>
          <cell r="N612" t="str">
            <v>PRZYBYLSKI</v>
          </cell>
          <cell r="O612" t="str">
            <v>GUILLAUME</v>
          </cell>
          <cell r="P612" t="str">
            <v>7 RESIDENCE BELLEVUE</v>
          </cell>
          <cell r="S612">
            <v>62610</v>
          </cell>
          <cell r="T612" t="str">
            <v>BREMES</v>
          </cell>
          <cell r="V612">
            <v>614903357</v>
          </cell>
          <cell r="W612" t="str">
            <v>GUILLAUME.PRZYBYLSKI@GENERALI.COM</v>
          </cell>
        </row>
        <row r="613">
          <cell r="B613">
            <v>303621</v>
          </cell>
          <cell r="C613">
            <v>20171001</v>
          </cell>
          <cell r="E613" t="str">
            <v>GPA</v>
          </cell>
          <cell r="F613" t="str">
            <v>COMMERCIALE</v>
          </cell>
          <cell r="G613" t="str">
            <v>REGION GRAND OUEST</v>
          </cell>
          <cell r="H613" t="str">
            <v>OD LOIRE ATLANTIQUE - VENDEE</v>
          </cell>
          <cell r="I613">
            <v>440</v>
          </cell>
          <cell r="J613" t="str">
            <v>CCT</v>
          </cell>
          <cell r="K613" t="str">
            <v>Conseiller Commercial Titulaire</v>
          </cell>
          <cell r="L613">
            <v>105</v>
          </cell>
          <cell r="M613" t="str">
            <v>M.</v>
          </cell>
          <cell r="N613" t="str">
            <v>KLEIN</v>
          </cell>
          <cell r="O613" t="str">
            <v>GREGORY</v>
          </cell>
          <cell r="P613" t="str">
            <v>116 ROUTE DE NANTES</v>
          </cell>
          <cell r="S613">
            <v>85190</v>
          </cell>
          <cell r="T613" t="str">
            <v>AIZENAY</v>
          </cell>
          <cell r="V613">
            <v>614903352</v>
          </cell>
          <cell r="W613" t="str">
            <v>GREGORY.KLEIN@GENERALI.COM</v>
          </cell>
        </row>
        <row r="614">
          <cell r="B614">
            <v>303623</v>
          </cell>
          <cell r="C614">
            <v>20171001</v>
          </cell>
          <cell r="E614" t="str">
            <v>GPA</v>
          </cell>
          <cell r="F614" t="str">
            <v>COMMERCIALE</v>
          </cell>
          <cell r="G614" t="str">
            <v>REGION GRAND OUEST</v>
          </cell>
          <cell r="H614" t="str">
            <v>OD CHARENTES-VIENNES-DEUX SEVRES</v>
          </cell>
          <cell r="I614">
            <v>440</v>
          </cell>
          <cell r="J614" t="str">
            <v>CCT</v>
          </cell>
          <cell r="K614" t="str">
            <v>Conseiller Commercial Titulaire</v>
          </cell>
          <cell r="L614">
            <v>105</v>
          </cell>
          <cell r="M614" t="str">
            <v>M.</v>
          </cell>
          <cell r="N614" t="str">
            <v>ROULET</v>
          </cell>
          <cell r="O614" t="str">
            <v>AURELIEN</v>
          </cell>
          <cell r="P614" t="str">
            <v>18 ROUTE DES PATUREAUX</v>
          </cell>
          <cell r="S614">
            <v>79370</v>
          </cell>
          <cell r="T614" t="str">
            <v>CELLES SUR BELLE</v>
          </cell>
          <cell r="V614">
            <v>620886922</v>
          </cell>
          <cell r="W614" t="str">
            <v>AURELIEN.ROULET@GENERALI.COM</v>
          </cell>
        </row>
        <row r="615">
          <cell r="B615">
            <v>303631</v>
          </cell>
          <cell r="C615">
            <v>20171001</v>
          </cell>
          <cell r="E615" t="str">
            <v>GPA</v>
          </cell>
          <cell r="F615" t="str">
            <v>COMMERCIALE</v>
          </cell>
          <cell r="G615" t="str">
            <v>REGION GRAND OUEST</v>
          </cell>
          <cell r="H615" t="str">
            <v>OD LANDES-PYRENEES-GERS-HTE GARONNE SUD</v>
          </cell>
          <cell r="I615">
            <v>440</v>
          </cell>
          <cell r="J615" t="str">
            <v>CCT</v>
          </cell>
          <cell r="K615" t="str">
            <v>Conseiller Commercial Titulaire</v>
          </cell>
          <cell r="L615">
            <v>105</v>
          </cell>
          <cell r="M615" t="str">
            <v>M.</v>
          </cell>
          <cell r="N615" t="str">
            <v>VIGNAUX</v>
          </cell>
          <cell r="O615" t="str">
            <v>GABRIEL</v>
          </cell>
          <cell r="P615" t="str">
            <v>19 AVENUE DU MAS D AZIL</v>
          </cell>
          <cell r="S615">
            <v>31310</v>
          </cell>
          <cell r="T615" t="str">
            <v>MONTESQUIEU VOLVESTRE</v>
          </cell>
          <cell r="V615">
            <v>614903370</v>
          </cell>
          <cell r="W615" t="str">
            <v>GABRIEL.VIGNAUX@GENERALI.COM</v>
          </cell>
        </row>
        <row r="616">
          <cell r="B616">
            <v>303646</v>
          </cell>
          <cell r="C616">
            <v>20171101</v>
          </cell>
          <cell r="E616" t="str">
            <v>GPA</v>
          </cell>
          <cell r="F616" t="str">
            <v>COMMERCIALE</v>
          </cell>
          <cell r="G616" t="str">
            <v>REGION GRAND OUEST</v>
          </cell>
          <cell r="H616" t="str">
            <v>OD FINISTERE - MORBIHAN</v>
          </cell>
          <cell r="I616">
            <v>200</v>
          </cell>
          <cell r="J616" t="str">
            <v>IMP</v>
          </cell>
          <cell r="K616" t="str">
            <v>Inspecteur Manager Performance</v>
          </cell>
          <cell r="L616">
            <v>104</v>
          </cell>
          <cell r="M616" t="str">
            <v>M.</v>
          </cell>
          <cell r="N616" t="str">
            <v>CHAUVET</v>
          </cell>
          <cell r="O616" t="str">
            <v>ROMAIN</v>
          </cell>
          <cell r="P616" t="str">
            <v>5 RUE DE KERLAPINETTE</v>
          </cell>
          <cell r="S616">
            <v>56690</v>
          </cell>
          <cell r="T616" t="str">
            <v>LANDAUL</v>
          </cell>
          <cell r="V616">
            <v>620882986</v>
          </cell>
          <cell r="W616" t="str">
            <v>ROMAIN.CHAUVET@GENERALI.COM</v>
          </cell>
        </row>
        <row r="617">
          <cell r="B617">
            <v>303691</v>
          </cell>
          <cell r="C617">
            <v>20171201</v>
          </cell>
          <cell r="E617" t="str">
            <v>GPA</v>
          </cell>
          <cell r="F617" t="str">
            <v>COMMERCIALE</v>
          </cell>
          <cell r="G617" t="str">
            <v>REGION GRAND EST</v>
          </cell>
          <cell r="H617" t="str">
            <v>OD AVEYRON-HERAULT-AUDE-PYRENEES ORIENT.</v>
          </cell>
          <cell r="I617">
            <v>386</v>
          </cell>
          <cell r="J617" t="str">
            <v>IE</v>
          </cell>
          <cell r="K617" t="str">
            <v>Inspecteur Expert</v>
          </cell>
          <cell r="L617">
            <v>105</v>
          </cell>
          <cell r="M617" t="str">
            <v>M.</v>
          </cell>
          <cell r="N617" t="str">
            <v>BARBARESI</v>
          </cell>
          <cell r="O617" t="str">
            <v>JONATHAN</v>
          </cell>
          <cell r="P617" t="str">
            <v>16 RUE DANIEL BALAVOINE</v>
          </cell>
          <cell r="Q617" t="str">
            <v>ZAC SAINT ESTEVE</v>
          </cell>
          <cell r="S617">
            <v>34570</v>
          </cell>
          <cell r="T617" t="str">
            <v>PIGNAN</v>
          </cell>
          <cell r="U617" t="str">
            <v>ZAC SAINT ESTEVE</v>
          </cell>
          <cell r="V617">
            <v>620884000</v>
          </cell>
          <cell r="W617" t="str">
            <v>JONATHAN.BARBARESI@GENERALI.COM</v>
          </cell>
        </row>
        <row r="618">
          <cell r="B618">
            <v>303696</v>
          </cell>
          <cell r="C618">
            <v>20171201</v>
          </cell>
          <cell r="E618" t="str">
            <v>GPA</v>
          </cell>
          <cell r="F618" t="str">
            <v>COMMERCIALE</v>
          </cell>
          <cell r="G618" t="str">
            <v>REGION GRAND EST</v>
          </cell>
          <cell r="H618" t="str">
            <v>OD HAUTE SAVOIE AIN JURA AIX LES BAINS</v>
          </cell>
          <cell r="I618">
            <v>441</v>
          </cell>
          <cell r="J618" t="str">
            <v>CCTM</v>
          </cell>
          <cell r="K618" t="str">
            <v>Conseiller Commercial Titulaire Moniteur</v>
          </cell>
          <cell r="L618">
            <v>105</v>
          </cell>
          <cell r="M618" t="str">
            <v>Mme</v>
          </cell>
          <cell r="N618" t="str">
            <v>NEYRON</v>
          </cell>
          <cell r="O618" t="str">
            <v>VIRGINIE</v>
          </cell>
          <cell r="P618" t="str">
            <v xml:space="preserve">416 RUE DE LA COURBE </v>
          </cell>
          <cell r="S618">
            <v>1580</v>
          </cell>
          <cell r="T618" t="str">
            <v>IZERNORE</v>
          </cell>
          <cell r="V618">
            <v>618942193</v>
          </cell>
          <cell r="W618" t="str">
            <v>VIRGINIE.NEYRON@GENERALI.COM</v>
          </cell>
        </row>
        <row r="619">
          <cell r="B619">
            <v>303742</v>
          </cell>
          <cell r="C619">
            <v>20180101</v>
          </cell>
          <cell r="D619">
            <v>20231222</v>
          </cell>
          <cell r="E619" t="str">
            <v>GPA</v>
          </cell>
          <cell r="G619" t="str">
            <v>REGION GRAND EST</v>
          </cell>
          <cell r="H619" t="str">
            <v>OD VAUCLUSE - DROME - ARDECHE - GARD</v>
          </cell>
          <cell r="I619">
            <v>200</v>
          </cell>
          <cell r="J619" t="str">
            <v>IMP</v>
          </cell>
          <cell r="K619" t="str">
            <v>Inspecteur Manager Performance</v>
          </cell>
          <cell r="L619">
            <v>104</v>
          </cell>
          <cell r="M619" t="str">
            <v>M.</v>
          </cell>
          <cell r="N619" t="str">
            <v>CIZERON</v>
          </cell>
          <cell r="O619" t="str">
            <v>FRANCK</v>
          </cell>
          <cell r="P619" t="str">
            <v>530 ROUTE DE L ECONDU</v>
          </cell>
          <cell r="S619">
            <v>26500</v>
          </cell>
          <cell r="T619" t="str">
            <v>BOURG LES VALENCE</v>
          </cell>
          <cell r="W619" t="str">
            <v>FRANCK.CIZERON@GENERALI.COM</v>
          </cell>
        </row>
        <row r="620">
          <cell r="B620">
            <v>303751</v>
          </cell>
          <cell r="C620">
            <v>20180101</v>
          </cell>
          <cell r="E620" t="str">
            <v>GPA</v>
          </cell>
          <cell r="F620" t="str">
            <v>COMMERCIALE</v>
          </cell>
          <cell r="G620" t="str">
            <v>REGION ILE DE FRANCE NORD EST</v>
          </cell>
          <cell r="H620" t="str">
            <v>OD SOMME - OISE - AISNE</v>
          </cell>
          <cell r="I620">
            <v>200</v>
          </cell>
          <cell r="J620" t="str">
            <v>IMP</v>
          </cell>
          <cell r="K620" t="str">
            <v>Inspecteur Manager Performance</v>
          </cell>
          <cell r="L620">
            <v>104</v>
          </cell>
          <cell r="M620" t="str">
            <v>Mme</v>
          </cell>
          <cell r="N620" t="str">
            <v>FEVRIER</v>
          </cell>
          <cell r="O620" t="str">
            <v>MAGALIE</v>
          </cell>
          <cell r="P620" t="str">
            <v>11 HAMEAU DE DOUVIEUX</v>
          </cell>
          <cell r="S620">
            <v>80200</v>
          </cell>
          <cell r="T620" t="str">
            <v>MONCHY LAGACHE</v>
          </cell>
          <cell r="V620">
            <v>620885397</v>
          </cell>
          <cell r="W620" t="str">
            <v>MAGALIE.FEVRIER@GENERALI.COM</v>
          </cell>
        </row>
        <row r="621">
          <cell r="B621">
            <v>303752</v>
          </cell>
          <cell r="C621">
            <v>20180101</v>
          </cell>
          <cell r="E621" t="str">
            <v>GPA</v>
          </cell>
          <cell r="F621" t="str">
            <v>COMMERCIALE</v>
          </cell>
          <cell r="G621" t="str">
            <v>REGION GRAND EST</v>
          </cell>
          <cell r="H621" t="str">
            <v>OD VOSGES-HT RHIN-TR BEL-DOUBS-HTE MARNE</v>
          </cell>
          <cell r="I621">
            <v>440</v>
          </cell>
          <cell r="J621" t="str">
            <v>CCT</v>
          </cell>
          <cell r="K621" t="str">
            <v>Conseiller Commercial Titulaire</v>
          </cell>
          <cell r="L621">
            <v>105</v>
          </cell>
          <cell r="M621" t="str">
            <v>Mme</v>
          </cell>
          <cell r="N621" t="str">
            <v>DESBIENS</v>
          </cell>
          <cell r="O621" t="str">
            <v>HELOISE</v>
          </cell>
          <cell r="P621" t="str">
            <v>13 CHEMIN DU FOUNELOT</v>
          </cell>
          <cell r="S621">
            <v>25320</v>
          </cell>
          <cell r="T621" t="str">
            <v>GRANDFONTAINE</v>
          </cell>
          <cell r="V621">
            <v>628921629</v>
          </cell>
          <cell r="W621" t="str">
            <v>HELOISE.DESBIENS@GENERALI.COM</v>
          </cell>
        </row>
        <row r="622">
          <cell r="B622">
            <v>303754</v>
          </cell>
          <cell r="C622">
            <v>20180101</v>
          </cell>
          <cell r="E622" t="str">
            <v>GPA</v>
          </cell>
          <cell r="F622" t="str">
            <v>COMMERCIALE</v>
          </cell>
          <cell r="G622" t="str">
            <v>REGION ILE DE FRANCE NORD EST</v>
          </cell>
          <cell r="H622" t="str">
            <v>OD GRAND PARIS 75-92-93-94</v>
          </cell>
          <cell r="I622">
            <v>440</v>
          </cell>
          <cell r="J622" t="str">
            <v>CCT</v>
          </cell>
          <cell r="K622" t="str">
            <v>Conseiller Commercial Titulaire</v>
          </cell>
          <cell r="L622">
            <v>105</v>
          </cell>
          <cell r="M622" t="str">
            <v>M.</v>
          </cell>
          <cell r="N622" t="str">
            <v>KANE</v>
          </cell>
          <cell r="O622" t="str">
            <v>MAKHTAR</v>
          </cell>
          <cell r="P622" t="str">
            <v>9 RUE VICTOR SCHOELCHER</v>
          </cell>
          <cell r="S622">
            <v>92160</v>
          </cell>
          <cell r="T622" t="str">
            <v>ANTONY</v>
          </cell>
          <cell r="V622">
            <v>611232050</v>
          </cell>
          <cell r="W622" t="str">
            <v>MAKHTAR.KANE@GENERALI.COM</v>
          </cell>
        </row>
        <row r="623">
          <cell r="B623">
            <v>303755</v>
          </cell>
          <cell r="C623">
            <v>20180101</v>
          </cell>
          <cell r="E623" t="str">
            <v>GPA</v>
          </cell>
          <cell r="F623" t="str">
            <v>COMMERCIALE</v>
          </cell>
          <cell r="G623" t="str">
            <v>REGION GRAND OUEST</v>
          </cell>
          <cell r="H623" t="str">
            <v>OD MANCHE - CALVADOS - ORNE - MAYENNE</v>
          </cell>
          <cell r="I623">
            <v>441</v>
          </cell>
          <cell r="J623" t="str">
            <v>CCTM</v>
          </cell>
          <cell r="K623" t="str">
            <v>Conseiller Commercial Titulaire Moniteur</v>
          </cell>
          <cell r="L623">
            <v>105</v>
          </cell>
          <cell r="M623" t="str">
            <v>M.</v>
          </cell>
          <cell r="N623" t="str">
            <v>BERTON</v>
          </cell>
          <cell r="O623" t="str">
            <v>VINCENT</v>
          </cell>
          <cell r="P623" t="str">
            <v>1 CHEMIN DU PRIEURE</v>
          </cell>
          <cell r="S623">
            <v>14860</v>
          </cell>
          <cell r="T623" t="str">
            <v>BAVENT</v>
          </cell>
          <cell r="V623">
            <v>617668511</v>
          </cell>
          <cell r="W623" t="str">
            <v>VINCENT.BERTON@GENERALI.COM</v>
          </cell>
        </row>
        <row r="624">
          <cell r="B624">
            <v>303757</v>
          </cell>
          <cell r="C624">
            <v>20180101</v>
          </cell>
          <cell r="E624" t="str">
            <v>GPA</v>
          </cell>
          <cell r="F624" t="str">
            <v>COMMERCIALE</v>
          </cell>
          <cell r="G624" t="str">
            <v>REGION GRAND OUEST</v>
          </cell>
          <cell r="H624" t="str">
            <v>OD ILLE ET VILAINE-COTES D'ARMOR</v>
          </cell>
          <cell r="I624">
            <v>440</v>
          </cell>
          <cell r="J624" t="str">
            <v>CCT</v>
          </cell>
          <cell r="K624" t="str">
            <v>Conseiller Commercial Titulaire</v>
          </cell>
          <cell r="L624">
            <v>105</v>
          </cell>
          <cell r="M624" t="str">
            <v>Mme</v>
          </cell>
          <cell r="N624" t="str">
            <v>GUILLEMER</v>
          </cell>
          <cell r="O624" t="str">
            <v>MARINA</v>
          </cell>
          <cell r="P624" t="str">
            <v>9 RUE DE KARN</v>
          </cell>
          <cell r="S624">
            <v>35540</v>
          </cell>
          <cell r="T624" t="str">
            <v>MINIAC MORVAN</v>
          </cell>
          <cell r="V624">
            <v>617668514</v>
          </cell>
          <cell r="W624" t="str">
            <v>MARINA.GUILLEMER@GENERALI.COM</v>
          </cell>
        </row>
        <row r="625">
          <cell r="B625">
            <v>303762</v>
          </cell>
          <cell r="C625">
            <v>20180101</v>
          </cell>
          <cell r="E625" t="str">
            <v>GPA</v>
          </cell>
          <cell r="F625" t="str">
            <v>COMMERCIALE</v>
          </cell>
          <cell r="G625" t="str">
            <v>REGION GRAND EST</v>
          </cell>
          <cell r="H625" t="str">
            <v>OD AVEYRON-HERAULT-AUDE-PYRENEES ORIENT.</v>
          </cell>
          <cell r="I625">
            <v>440</v>
          </cell>
          <cell r="J625" t="str">
            <v>CCT</v>
          </cell>
          <cell r="K625" t="str">
            <v>Conseiller Commercial Titulaire</v>
          </cell>
          <cell r="L625">
            <v>105</v>
          </cell>
          <cell r="M625" t="str">
            <v>M.</v>
          </cell>
          <cell r="N625" t="str">
            <v>VERET</v>
          </cell>
          <cell r="O625" t="str">
            <v>THIBAULT</v>
          </cell>
          <cell r="P625" t="str">
            <v>7 CARRERO SANT RAFAEL</v>
          </cell>
          <cell r="S625">
            <v>66320</v>
          </cell>
          <cell r="T625" t="str">
            <v>ESPIRA DE CONFLENT</v>
          </cell>
          <cell r="V625">
            <v>617668520</v>
          </cell>
          <cell r="W625" t="str">
            <v>THIBAULT.VERET@GENERALI.COM</v>
          </cell>
        </row>
        <row r="626">
          <cell r="B626">
            <v>303792</v>
          </cell>
          <cell r="C626">
            <v>20180201</v>
          </cell>
          <cell r="E626" t="str">
            <v>GPA</v>
          </cell>
          <cell r="F626" t="str">
            <v>COMMERCIALE</v>
          </cell>
          <cell r="G626" t="str">
            <v>REGION GRAND EST</v>
          </cell>
          <cell r="H626" t="str">
            <v>OD PUY DE DOME - LOIRE - HAUTE LOIRE</v>
          </cell>
          <cell r="I626">
            <v>440</v>
          </cell>
          <cell r="J626" t="str">
            <v>CCT</v>
          </cell>
          <cell r="K626" t="str">
            <v>Conseiller Commercial Titulaire</v>
          </cell>
          <cell r="L626">
            <v>105</v>
          </cell>
          <cell r="M626" t="str">
            <v>M.</v>
          </cell>
          <cell r="N626" t="str">
            <v>NOGUER</v>
          </cell>
          <cell r="O626" t="str">
            <v>SEBASTIEN</v>
          </cell>
          <cell r="P626" t="str">
            <v>9 RUE DE LA PRADELLE</v>
          </cell>
          <cell r="S626">
            <v>63190</v>
          </cell>
          <cell r="T626" t="str">
            <v>LEZOUX</v>
          </cell>
          <cell r="V626">
            <v>617291514</v>
          </cell>
          <cell r="W626" t="str">
            <v>SEBASTIEN.NOGUER@GENERALI.COM</v>
          </cell>
        </row>
        <row r="627">
          <cell r="B627">
            <v>303794</v>
          </cell>
          <cell r="C627">
            <v>20180201</v>
          </cell>
          <cell r="E627" t="str">
            <v>GPA</v>
          </cell>
          <cell r="F627" t="str">
            <v>COMMERCIALE</v>
          </cell>
          <cell r="G627" t="str">
            <v>REGION ILE DE FRANCE NORD EST</v>
          </cell>
          <cell r="H627" t="str">
            <v>OD SOMME - OISE - AISNE</v>
          </cell>
          <cell r="I627">
            <v>440</v>
          </cell>
          <cell r="J627" t="str">
            <v>CCT</v>
          </cell>
          <cell r="K627" t="str">
            <v>Conseiller Commercial Titulaire</v>
          </cell>
          <cell r="L627">
            <v>105</v>
          </cell>
          <cell r="M627" t="str">
            <v>Mme</v>
          </cell>
          <cell r="N627" t="str">
            <v>COUSTENOBLE</v>
          </cell>
          <cell r="O627" t="str">
            <v>LESLY</v>
          </cell>
          <cell r="P627" t="str">
            <v>15 RUE DES AUBEPINES</v>
          </cell>
          <cell r="S627">
            <v>80540</v>
          </cell>
          <cell r="T627" t="str">
            <v>GUIGNEMICOURT</v>
          </cell>
          <cell r="V627">
            <v>617291522</v>
          </cell>
          <cell r="W627" t="str">
            <v>LESLY.COUSTENOBLE@GENERALI.COM</v>
          </cell>
        </row>
        <row r="628">
          <cell r="B628">
            <v>303812</v>
          </cell>
          <cell r="C628">
            <v>20180301</v>
          </cell>
          <cell r="E628" t="str">
            <v>GPA</v>
          </cell>
          <cell r="F628" t="str">
            <v>COMMERCIALE</v>
          </cell>
          <cell r="G628" t="str">
            <v>REGION ILE DE FRANCE NORD EST</v>
          </cell>
          <cell r="H628" t="str">
            <v>OD MOSELLE - MEURTHE ET MOSELLE</v>
          </cell>
          <cell r="I628">
            <v>441</v>
          </cell>
          <cell r="J628" t="str">
            <v>CCTM</v>
          </cell>
          <cell r="K628" t="str">
            <v>Conseiller Commercial Titulaire Moniteur</v>
          </cell>
          <cell r="L628">
            <v>105</v>
          </cell>
          <cell r="M628" t="str">
            <v>M.</v>
          </cell>
          <cell r="N628" t="str">
            <v>DAMONT</v>
          </cell>
          <cell r="O628" t="str">
            <v>FRANCIS</v>
          </cell>
          <cell r="P628" t="str">
            <v>2 RUE EDGAR DEGAS</v>
          </cell>
          <cell r="Q628" t="str">
            <v>CHEZ M. COLNAT DOMINIQUE</v>
          </cell>
          <cell r="S628">
            <v>54800</v>
          </cell>
          <cell r="T628" t="str">
            <v>JARNY</v>
          </cell>
          <cell r="U628" t="str">
            <v>CHEZ M. COLNAT DOMINIQUE</v>
          </cell>
          <cell r="V628">
            <v>623514232</v>
          </cell>
          <cell r="W628" t="str">
            <v>FRANCIS.DAMONT@GENERALI.COM</v>
          </cell>
        </row>
        <row r="629">
          <cell r="B629">
            <v>303814</v>
          </cell>
          <cell r="C629">
            <v>20200501</v>
          </cell>
          <cell r="E629" t="str">
            <v>GPA</v>
          </cell>
          <cell r="F629" t="str">
            <v>COMMERCIALE</v>
          </cell>
          <cell r="G629" t="str">
            <v>REGION GRAND EST</v>
          </cell>
          <cell r="H629" t="str">
            <v>OD VAUCLUSE - DROME - ARDECHE - GARD</v>
          </cell>
          <cell r="I629">
            <v>200</v>
          </cell>
          <cell r="J629" t="str">
            <v>IMP</v>
          </cell>
          <cell r="K629" t="str">
            <v>Inspecteur Manager Performance</v>
          </cell>
          <cell r="L629">
            <v>104</v>
          </cell>
          <cell r="M629" t="str">
            <v>M.</v>
          </cell>
          <cell r="N629" t="str">
            <v>BIDET</v>
          </cell>
          <cell r="O629" t="str">
            <v>GAETAN</v>
          </cell>
          <cell r="P629" t="str">
            <v>24 IMPASSE DU MOULIN</v>
          </cell>
          <cell r="S629">
            <v>26600</v>
          </cell>
          <cell r="T629" t="str">
            <v>CHANTEMERLE LES BLES</v>
          </cell>
          <cell r="V629">
            <v>659526951</v>
          </cell>
          <cell r="W629" t="str">
            <v>GAETAN.BIDET@GENERALI.COM</v>
          </cell>
        </row>
        <row r="630">
          <cell r="B630">
            <v>303815</v>
          </cell>
          <cell r="C630">
            <v>20180301</v>
          </cell>
          <cell r="E630" t="str">
            <v>GPA</v>
          </cell>
          <cell r="F630" t="str">
            <v>COMMERCIALE</v>
          </cell>
          <cell r="G630" t="str">
            <v>REGION ILE DE FRANCE NORD EST</v>
          </cell>
          <cell r="H630" t="str">
            <v>OD GRAND PARIS 75-92-93-94</v>
          </cell>
          <cell r="I630">
            <v>440</v>
          </cell>
          <cell r="J630" t="str">
            <v>CCT</v>
          </cell>
          <cell r="K630" t="str">
            <v>Conseiller Commercial Titulaire</v>
          </cell>
          <cell r="L630">
            <v>105</v>
          </cell>
          <cell r="M630" t="str">
            <v>M.</v>
          </cell>
          <cell r="N630" t="str">
            <v>BETON</v>
          </cell>
          <cell r="O630" t="str">
            <v>FREDERIC</v>
          </cell>
          <cell r="P630" t="str">
            <v>95 BD JEAN BAPTISTE OUDRY</v>
          </cell>
          <cell r="S630">
            <v>94000</v>
          </cell>
          <cell r="T630" t="str">
            <v>CRETEIL</v>
          </cell>
          <cell r="V630">
            <v>617294018</v>
          </cell>
          <cell r="W630" t="str">
            <v>FREDERIC.BETON@GENERALI.COM</v>
          </cell>
        </row>
        <row r="631">
          <cell r="B631">
            <v>303817</v>
          </cell>
          <cell r="C631">
            <v>20180301</v>
          </cell>
          <cell r="E631" t="str">
            <v>GPA</v>
          </cell>
          <cell r="F631" t="str">
            <v>COMMERCIALE</v>
          </cell>
          <cell r="G631" t="str">
            <v>REGION ILE DE FRANCE NORD EST</v>
          </cell>
          <cell r="H631" t="str">
            <v>OD NORD ARTOIS</v>
          </cell>
          <cell r="I631">
            <v>441</v>
          </cell>
          <cell r="J631" t="str">
            <v>CCTM</v>
          </cell>
          <cell r="K631" t="str">
            <v>Conseiller Commercial Titulaire Moniteur</v>
          </cell>
          <cell r="L631">
            <v>105</v>
          </cell>
          <cell r="M631" t="str">
            <v>Mme</v>
          </cell>
          <cell r="N631" t="str">
            <v>NOEL</v>
          </cell>
          <cell r="O631" t="str">
            <v>ANNE CHARLOTTE</v>
          </cell>
          <cell r="P631" t="str">
            <v>57 GRAND RUE</v>
          </cell>
          <cell r="S631">
            <v>62140</v>
          </cell>
          <cell r="T631" t="str">
            <v>LA LOGE</v>
          </cell>
          <cell r="V631">
            <v>619053479</v>
          </cell>
          <cell r="W631" t="str">
            <v>ANNECHARLOTTE.NOEL@GENERALI.COM</v>
          </cell>
        </row>
        <row r="632">
          <cell r="B632">
            <v>303818</v>
          </cell>
          <cell r="C632">
            <v>20180301</v>
          </cell>
          <cell r="E632" t="str">
            <v>GPA</v>
          </cell>
          <cell r="F632" t="str">
            <v>COMMERCIALE</v>
          </cell>
          <cell r="G632" t="str">
            <v>SUPPORT COMMERCIAL</v>
          </cell>
          <cell r="I632">
            <v>250</v>
          </cell>
          <cell r="J632" t="str">
            <v>IF</v>
          </cell>
          <cell r="K632" t="str">
            <v>Inspecteur Formateur</v>
          </cell>
          <cell r="L632">
            <v>0</v>
          </cell>
          <cell r="M632" t="str">
            <v>M.</v>
          </cell>
          <cell r="N632" t="str">
            <v>FAVIER DU PERRON</v>
          </cell>
          <cell r="O632" t="str">
            <v>ARTHUR</v>
          </cell>
          <cell r="P632" t="str">
            <v>15 BIS RUE DE PONTOISE</v>
          </cell>
          <cell r="S632">
            <v>95160</v>
          </cell>
          <cell r="T632" t="str">
            <v>MONTMORENCY</v>
          </cell>
          <cell r="V632">
            <v>626686638</v>
          </cell>
          <cell r="W632" t="str">
            <v>ARTHUR.FAVIERDUPERRON@GENERALI.COM</v>
          </cell>
        </row>
        <row r="633">
          <cell r="B633">
            <v>303822</v>
          </cell>
          <cell r="C633">
            <v>20180301</v>
          </cell>
          <cell r="E633" t="str">
            <v>GPA</v>
          </cell>
          <cell r="F633" t="str">
            <v>COMMERCIALE</v>
          </cell>
          <cell r="G633" t="str">
            <v>REGION ILE DE FRANCE NORD EST</v>
          </cell>
          <cell r="H633" t="str">
            <v>OD SEINE ET MARNE - YONNE</v>
          </cell>
          <cell r="I633">
            <v>440</v>
          </cell>
          <cell r="J633" t="str">
            <v>CCT</v>
          </cell>
          <cell r="K633" t="str">
            <v>Conseiller Commercial Titulaire</v>
          </cell>
          <cell r="L633">
            <v>105</v>
          </cell>
          <cell r="M633" t="str">
            <v>Mme</v>
          </cell>
          <cell r="N633" t="str">
            <v>BERDIN</v>
          </cell>
          <cell r="O633" t="str">
            <v>ZELIE</v>
          </cell>
          <cell r="P633" t="str">
            <v>10 BIS ROUTE DE LA TUILERIE</v>
          </cell>
          <cell r="S633">
            <v>89300</v>
          </cell>
          <cell r="T633" t="str">
            <v>ST AUBIN SUR YONNE</v>
          </cell>
          <cell r="V633">
            <v>620662560</v>
          </cell>
          <cell r="W633" t="str">
            <v>ZELIE.BERDIN@GENERALI.COM</v>
          </cell>
        </row>
        <row r="634">
          <cell r="B634">
            <v>303831</v>
          </cell>
          <cell r="C634">
            <v>20180301</v>
          </cell>
          <cell r="E634" t="str">
            <v>GPA</v>
          </cell>
          <cell r="F634" t="str">
            <v>COMMERCIALE</v>
          </cell>
          <cell r="G634" t="str">
            <v>REGION GRAND OUEST</v>
          </cell>
          <cell r="H634" t="str">
            <v>OD YVELINES - EURE ET LOIR</v>
          </cell>
          <cell r="I634">
            <v>440</v>
          </cell>
          <cell r="J634" t="str">
            <v>CCT</v>
          </cell>
          <cell r="K634" t="str">
            <v>Conseiller Commercial Titulaire</v>
          </cell>
          <cell r="L634">
            <v>105</v>
          </cell>
          <cell r="M634" t="str">
            <v>Mme</v>
          </cell>
          <cell r="N634" t="str">
            <v>DALIGAUD</v>
          </cell>
          <cell r="O634" t="str">
            <v>VERONIQUE</v>
          </cell>
          <cell r="P634" t="str">
            <v>95 AVENUE HORTENSE FOUBERT</v>
          </cell>
          <cell r="S634">
            <v>78500</v>
          </cell>
          <cell r="T634" t="str">
            <v>SARTROUVILLE</v>
          </cell>
          <cell r="V634">
            <v>621938927</v>
          </cell>
          <cell r="W634" t="str">
            <v>VERONIQUE.DALIGAUD@GENERALI.COM</v>
          </cell>
        </row>
        <row r="635">
          <cell r="B635">
            <v>303848</v>
          </cell>
          <cell r="C635">
            <v>20180401</v>
          </cell>
          <cell r="E635" t="str">
            <v>GPA</v>
          </cell>
          <cell r="F635" t="str">
            <v>COMMERCIALE</v>
          </cell>
          <cell r="G635" t="str">
            <v>REGION ILE DE FRANCE NORD EST</v>
          </cell>
          <cell r="H635" t="str">
            <v>OD SEINE MARITIME</v>
          </cell>
          <cell r="I635">
            <v>440</v>
          </cell>
          <cell r="J635" t="str">
            <v>CCT</v>
          </cell>
          <cell r="K635" t="str">
            <v>Conseiller Commercial Titulaire</v>
          </cell>
          <cell r="L635">
            <v>105</v>
          </cell>
          <cell r="M635" t="str">
            <v>M.</v>
          </cell>
          <cell r="N635" t="str">
            <v>GOURDIN</v>
          </cell>
          <cell r="O635" t="str">
            <v>GAUTHIER</v>
          </cell>
          <cell r="P635" t="str">
            <v>3 RUE ADOLPHE THIERS</v>
          </cell>
          <cell r="S635">
            <v>76410</v>
          </cell>
          <cell r="T635" t="str">
            <v>ST AUBIN LES ELBEUF</v>
          </cell>
          <cell r="V635">
            <v>622489826</v>
          </cell>
          <cell r="W635" t="str">
            <v>GAUTHIER.GOURDIN@GENERALI.COM</v>
          </cell>
        </row>
        <row r="636">
          <cell r="B636">
            <v>303850</v>
          </cell>
          <cell r="C636">
            <v>20180401</v>
          </cell>
          <cell r="E636" t="str">
            <v>GPA</v>
          </cell>
          <cell r="F636" t="str">
            <v>COMMERCIALE</v>
          </cell>
          <cell r="G636" t="str">
            <v>REGION GRAND EST</v>
          </cell>
          <cell r="H636" t="str">
            <v>OD RHONE</v>
          </cell>
          <cell r="I636">
            <v>200</v>
          </cell>
          <cell r="J636" t="str">
            <v>IMP</v>
          </cell>
          <cell r="K636" t="str">
            <v>Inspecteur Manager Performance</v>
          </cell>
          <cell r="L636">
            <v>104</v>
          </cell>
          <cell r="M636" t="str">
            <v>M.</v>
          </cell>
          <cell r="N636" t="str">
            <v>BOISSON</v>
          </cell>
          <cell r="O636" t="str">
            <v>GAETAN</v>
          </cell>
          <cell r="P636" t="str">
            <v>5 B IMPASSE DU GYMNASE</v>
          </cell>
          <cell r="S636">
            <v>71100</v>
          </cell>
          <cell r="T636" t="str">
            <v>ST REMY</v>
          </cell>
          <cell r="V636">
            <v>622709501</v>
          </cell>
          <cell r="W636" t="str">
            <v>GAETAN.BOISSON@GENERALI.COM</v>
          </cell>
        </row>
        <row r="637">
          <cell r="B637">
            <v>303861</v>
          </cell>
          <cell r="C637">
            <v>20180401</v>
          </cell>
          <cell r="E637" t="str">
            <v>GPA</v>
          </cell>
          <cell r="F637" t="str">
            <v>COMMERCIALE</v>
          </cell>
          <cell r="G637" t="str">
            <v>REGION GRAND OUEST</v>
          </cell>
          <cell r="H637" t="str">
            <v>OD VAL D'OISE - EURE</v>
          </cell>
          <cell r="I637">
            <v>200</v>
          </cell>
          <cell r="J637" t="str">
            <v>IMP</v>
          </cell>
          <cell r="K637" t="str">
            <v>Inspecteur Manager Performance</v>
          </cell>
          <cell r="L637">
            <v>104</v>
          </cell>
          <cell r="M637" t="str">
            <v>M.</v>
          </cell>
          <cell r="N637" t="str">
            <v>PORTELLI</v>
          </cell>
          <cell r="O637" t="str">
            <v>PACO</v>
          </cell>
          <cell r="P637" t="str">
            <v>8 CHEMIN SAINT GORGON</v>
          </cell>
          <cell r="Q637" t="str">
            <v>8C CHEMIN SAINT GORGON</v>
          </cell>
          <cell r="S637">
            <v>76840</v>
          </cell>
          <cell r="T637" t="str">
            <v>ST MARTIN DE BOSCHERVILLE</v>
          </cell>
          <cell r="U637" t="str">
            <v>8C CHEMIN SAINT GORGON</v>
          </cell>
          <cell r="V637">
            <v>618223602</v>
          </cell>
          <cell r="W637" t="str">
            <v>PACO.PORTELLI@GENERALI.COM</v>
          </cell>
        </row>
        <row r="638">
          <cell r="B638">
            <v>303885</v>
          </cell>
          <cell r="C638">
            <v>20180501</v>
          </cell>
          <cell r="E638" t="str">
            <v>GPA</v>
          </cell>
          <cell r="F638" t="str">
            <v>COMMERCIALE</v>
          </cell>
          <cell r="G638" t="str">
            <v>REGION GRAND EST</v>
          </cell>
          <cell r="H638" t="str">
            <v>OD HAUTE SAVOIE AIN JURA AIX LES BAINS</v>
          </cell>
          <cell r="I638">
            <v>200</v>
          </cell>
          <cell r="J638" t="str">
            <v>IMP</v>
          </cell>
          <cell r="K638" t="str">
            <v>Inspecteur Manager Performance</v>
          </cell>
          <cell r="L638">
            <v>104</v>
          </cell>
          <cell r="M638" t="str">
            <v>M.</v>
          </cell>
          <cell r="N638" t="str">
            <v>VIRET</v>
          </cell>
          <cell r="O638" t="str">
            <v>STEPHANE</v>
          </cell>
          <cell r="P638" t="str">
            <v>4 RUE DE MONNIERES</v>
          </cell>
          <cell r="S638">
            <v>39100</v>
          </cell>
          <cell r="T638" t="str">
            <v>CHAMPVANS</v>
          </cell>
          <cell r="V638">
            <v>601642964</v>
          </cell>
          <cell r="W638" t="str">
            <v>STEPHANE.VIRET@GENERALI.COM</v>
          </cell>
        </row>
        <row r="639">
          <cell r="B639">
            <v>303904</v>
          </cell>
          <cell r="C639">
            <v>20180601</v>
          </cell>
          <cell r="E639" t="str">
            <v>GPA</v>
          </cell>
          <cell r="F639" t="str">
            <v>COMMERCIALE</v>
          </cell>
          <cell r="G639" t="str">
            <v>REGION GRAND EST</v>
          </cell>
          <cell r="H639" t="str">
            <v>OD RHONE</v>
          </cell>
          <cell r="I639">
            <v>391</v>
          </cell>
          <cell r="J639" t="str">
            <v>CCEIM</v>
          </cell>
          <cell r="K639" t="str">
            <v>Conseiller Commercial Echelon Interm. Moniteu</v>
          </cell>
          <cell r="L639">
            <v>105</v>
          </cell>
          <cell r="M639" t="str">
            <v>Mme</v>
          </cell>
          <cell r="N639" t="str">
            <v>THEVENET</v>
          </cell>
          <cell r="O639" t="str">
            <v>VIRGINIE</v>
          </cell>
          <cell r="P639" t="str">
            <v>10 IMPASSE GUTENBERG</v>
          </cell>
          <cell r="S639">
            <v>69620</v>
          </cell>
          <cell r="T639" t="str">
            <v>VAL D OINGT</v>
          </cell>
          <cell r="V639">
            <v>603151200</v>
          </cell>
          <cell r="W639" t="str">
            <v>VIRGINIE.THEVENET@GENERALI.COM</v>
          </cell>
        </row>
        <row r="640">
          <cell r="B640">
            <v>303912</v>
          </cell>
          <cell r="C640">
            <v>20180601</v>
          </cell>
          <cell r="E640" t="str">
            <v>GPA</v>
          </cell>
          <cell r="F640" t="str">
            <v>COMMERCIALE</v>
          </cell>
          <cell r="G640" t="str">
            <v>REGION ILE DE FRANCE NORD EST</v>
          </cell>
          <cell r="H640" t="str">
            <v>OD NORD ARTOIS</v>
          </cell>
          <cell r="I640">
            <v>440</v>
          </cell>
          <cell r="J640" t="str">
            <v>CCT</v>
          </cell>
          <cell r="K640" t="str">
            <v>Conseiller Commercial Titulaire</v>
          </cell>
          <cell r="L640">
            <v>105</v>
          </cell>
          <cell r="M640" t="str">
            <v>M.</v>
          </cell>
          <cell r="N640" t="str">
            <v>RESTEGHINI</v>
          </cell>
          <cell r="O640" t="str">
            <v>SEBASTIEN</v>
          </cell>
          <cell r="P640" t="str">
            <v>127 RUE JEAN JAURES</v>
          </cell>
          <cell r="S640">
            <v>62660</v>
          </cell>
          <cell r="T640" t="str">
            <v>BEUVRY</v>
          </cell>
          <cell r="V640">
            <v>616189268</v>
          </cell>
          <cell r="W640" t="str">
            <v>SEBASTIEN.RESTEGHINI@GENERALI.COM</v>
          </cell>
        </row>
        <row r="641">
          <cell r="B641">
            <v>303915</v>
          </cell>
          <cell r="C641">
            <v>20180601</v>
          </cell>
          <cell r="E641" t="str">
            <v>GPA</v>
          </cell>
          <cell r="F641" t="str">
            <v>COMMERCIALE</v>
          </cell>
          <cell r="G641" t="str">
            <v>REGION GRAND EST</v>
          </cell>
          <cell r="H641" t="str">
            <v>OD VOSGES-HT RHIN-TR BEL-DOUBS-HTE MARNE</v>
          </cell>
          <cell r="I641">
            <v>440</v>
          </cell>
          <cell r="J641" t="str">
            <v>CCT</v>
          </cell>
          <cell r="K641" t="str">
            <v>Conseiller Commercial Titulaire</v>
          </cell>
          <cell r="L641">
            <v>105</v>
          </cell>
          <cell r="M641" t="str">
            <v>M.</v>
          </cell>
          <cell r="N641" t="str">
            <v>HUSS</v>
          </cell>
          <cell r="O641" t="str">
            <v>OLIVIER</v>
          </cell>
          <cell r="P641" t="str">
            <v>6 A RUE D AVALLON</v>
          </cell>
          <cell r="S641">
            <v>68150</v>
          </cell>
          <cell r="T641" t="str">
            <v>OSTHEIM</v>
          </cell>
          <cell r="V641">
            <v>625748316</v>
          </cell>
          <cell r="W641" t="str">
            <v>OLIVIER.HUSS@GENERALI.COM</v>
          </cell>
        </row>
        <row r="642">
          <cell r="B642">
            <v>303916</v>
          </cell>
          <cell r="C642">
            <v>20180601</v>
          </cell>
          <cell r="E642" t="str">
            <v>GPA</v>
          </cell>
          <cell r="F642" t="str">
            <v>COMMERCIALE</v>
          </cell>
          <cell r="G642" t="str">
            <v>REGION GRAND EST</v>
          </cell>
          <cell r="H642" t="str">
            <v>OD BOUCHES DU RHONE</v>
          </cell>
          <cell r="I642">
            <v>391</v>
          </cell>
          <cell r="J642" t="str">
            <v>CCEIM</v>
          </cell>
          <cell r="K642" t="str">
            <v>Conseiller Commercial Echelon Interm. Moniteu</v>
          </cell>
          <cell r="L642">
            <v>105</v>
          </cell>
          <cell r="M642" t="str">
            <v>M.</v>
          </cell>
          <cell r="N642" t="str">
            <v>PUGGIONI</v>
          </cell>
          <cell r="O642" t="str">
            <v>FREDERIC</v>
          </cell>
          <cell r="P642" t="str">
            <v>994 CHEMIN DE REGANAT</v>
          </cell>
          <cell r="S642">
            <v>13170</v>
          </cell>
          <cell r="T642" t="str">
            <v>LES PENNES MIRABEAU</v>
          </cell>
          <cell r="V642">
            <v>625742440</v>
          </cell>
          <cell r="W642" t="str">
            <v>FREDERIC.PUGGIONI@GENERALI.COM</v>
          </cell>
        </row>
        <row r="643">
          <cell r="B643">
            <v>303923</v>
          </cell>
          <cell r="C643">
            <v>20180801</v>
          </cell>
          <cell r="E643" t="str">
            <v>GPA</v>
          </cell>
          <cell r="F643" t="str">
            <v>COMMERCIALE</v>
          </cell>
          <cell r="G643" t="str">
            <v>REGION GRAND EST</v>
          </cell>
          <cell r="H643" t="str">
            <v>OD AVEYRON-HERAULT-AUDE-PYRENEES ORIENT.</v>
          </cell>
          <cell r="I643">
            <v>440</v>
          </cell>
          <cell r="J643" t="str">
            <v>CCT</v>
          </cell>
          <cell r="K643" t="str">
            <v>Conseiller Commercial Titulaire</v>
          </cell>
          <cell r="L643">
            <v>105</v>
          </cell>
          <cell r="M643" t="str">
            <v>M.</v>
          </cell>
          <cell r="N643" t="str">
            <v>MALET</v>
          </cell>
          <cell r="O643" t="str">
            <v>ROMAIN</v>
          </cell>
          <cell r="P643" t="str">
            <v>3 IMPASSE CALLOT</v>
          </cell>
          <cell r="S643">
            <v>66350</v>
          </cell>
          <cell r="T643" t="str">
            <v>TOULOUGES</v>
          </cell>
          <cell r="V643">
            <v>629253547</v>
          </cell>
          <cell r="W643" t="str">
            <v>ROMAIN.MALET@GENERALI.COM</v>
          </cell>
        </row>
        <row r="644">
          <cell r="B644">
            <v>303926</v>
          </cell>
          <cell r="C644">
            <v>20180801</v>
          </cell>
          <cell r="E644" t="str">
            <v>GPA</v>
          </cell>
          <cell r="F644" t="str">
            <v>COMMERCIALE</v>
          </cell>
          <cell r="G644" t="str">
            <v>REGION GRAND EST</v>
          </cell>
          <cell r="H644" t="str">
            <v>OD PUY DE DOME - LOIRE - HAUTE LOIRE</v>
          </cell>
          <cell r="I644">
            <v>440</v>
          </cell>
          <cell r="J644" t="str">
            <v>CCT</v>
          </cell>
          <cell r="K644" t="str">
            <v>Conseiller Commercial Titulaire</v>
          </cell>
          <cell r="L644">
            <v>105</v>
          </cell>
          <cell r="M644" t="str">
            <v>Mme</v>
          </cell>
          <cell r="N644" t="str">
            <v>CHARREYRAS</v>
          </cell>
          <cell r="O644" t="str">
            <v>MARIANNE</v>
          </cell>
          <cell r="P644" t="str">
            <v>1 RUE ANGELIQUE</v>
          </cell>
          <cell r="S644">
            <v>63800</v>
          </cell>
          <cell r="T644" t="str">
            <v>COURNON D AUVERGNE</v>
          </cell>
          <cell r="V644">
            <v>614251488</v>
          </cell>
          <cell r="W644" t="str">
            <v>MARIANNE.CHARREYRAS@GENERALI.COM</v>
          </cell>
        </row>
        <row r="645">
          <cell r="B645">
            <v>303928</v>
          </cell>
          <cell r="C645">
            <v>20180801</v>
          </cell>
          <cell r="E645" t="str">
            <v>GPA</v>
          </cell>
          <cell r="F645" t="str">
            <v>COMMERCIALE</v>
          </cell>
          <cell r="G645" t="str">
            <v>REGION ILE DE FRANCE NORD EST</v>
          </cell>
          <cell r="H645" t="str">
            <v>OD ARDENNES - MARNE - MEUSE - AUBE</v>
          </cell>
          <cell r="I645">
            <v>440</v>
          </cell>
          <cell r="J645" t="str">
            <v>CCT</v>
          </cell>
          <cell r="K645" t="str">
            <v>Conseiller Commercial Titulaire</v>
          </cell>
          <cell r="L645">
            <v>105</v>
          </cell>
          <cell r="M645" t="str">
            <v>M.</v>
          </cell>
          <cell r="N645" t="str">
            <v>EVANGELISTI</v>
          </cell>
          <cell r="O645" t="str">
            <v>JORDAN</v>
          </cell>
          <cell r="P645" t="str">
            <v>72 RUE BILLAUDEL</v>
          </cell>
          <cell r="S645">
            <v>8300</v>
          </cell>
          <cell r="T645" t="str">
            <v>RETHEL</v>
          </cell>
          <cell r="V645">
            <v>629255812</v>
          </cell>
          <cell r="W645" t="str">
            <v>JORDAN.EVANGELISTI@GENERALI.COM</v>
          </cell>
        </row>
        <row r="646">
          <cell r="B646">
            <v>303929</v>
          </cell>
          <cell r="C646">
            <v>20180801</v>
          </cell>
          <cell r="E646" t="str">
            <v>GPA</v>
          </cell>
          <cell r="F646" t="str">
            <v>COMMERCIALE</v>
          </cell>
          <cell r="G646" t="str">
            <v>REGION ILE DE FRANCE NORD EST</v>
          </cell>
          <cell r="H646" t="str">
            <v>OD NORD LITTORAL</v>
          </cell>
          <cell r="I646">
            <v>440</v>
          </cell>
          <cell r="J646" t="str">
            <v>CCT</v>
          </cell>
          <cell r="K646" t="str">
            <v>Conseiller Commercial Titulaire</v>
          </cell>
          <cell r="L646">
            <v>105</v>
          </cell>
          <cell r="M646" t="str">
            <v>Mme</v>
          </cell>
          <cell r="N646" t="str">
            <v>LEONE</v>
          </cell>
          <cell r="O646" t="str">
            <v>SANDRINE</v>
          </cell>
          <cell r="P646" t="str">
            <v>11 BIS RUE DE LA BRIQUETERIE</v>
          </cell>
          <cell r="S646">
            <v>62152</v>
          </cell>
          <cell r="T646" t="str">
            <v>NEUFCHATEL HARDELOT</v>
          </cell>
          <cell r="V646">
            <v>603761887</v>
          </cell>
          <cell r="W646" t="str">
            <v>SANDRINE.LEONE@GENERALI.COM</v>
          </cell>
        </row>
        <row r="647">
          <cell r="B647">
            <v>303930</v>
          </cell>
          <cell r="C647">
            <v>20180801</v>
          </cell>
          <cell r="E647" t="str">
            <v>GPA</v>
          </cell>
          <cell r="F647" t="str">
            <v>COMMERCIALE</v>
          </cell>
          <cell r="G647" t="str">
            <v>REGION ILE DE FRANCE NORD EST</v>
          </cell>
          <cell r="H647" t="str">
            <v>OD NORD LITTORAL</v>
          </cell>
          <cell r="I647">
            <v>440</v>
          </cell>
          <cell r="J647" t="str">
            <v>CCT</v>
          </cell>
          <cell r="K647" t="str">
            <v>Conseiller Commercial Titulaire</v>
          </cell>
          <cell r="L647">
            <v>105</v>
          </cell>
          <cell r="M647" t="str">
            <v>M.</v>
          </cell>
          <cell r="N647" t="str">
            <v>DUCROCQ</v>
          </cell>
          <cell r="O647" t="str">
            <v>MATHIEU</v>
          </cell>
          <cell r="P647" t="str">
            <v>54 RUE PRINCIPALE</v>
          </cell>
          <cell r="S647">
            <v>62890</v>
          </cell>
          <cell r="T647" t="str">
            <v>ZOUAFQUES</v>
          </cell>
          <cell r="V647">
            <v>626767519</v>
          </cell>
          <cell r="W647" t="str">
            <v>MATHIEU.DUCROCQ2@GENERALI.COM</v>
          </cell>
        </row>
        <row r="648">
          <cell r="B648">
            <v>303933</v>
          </cell>
          <cell r="C648">
            <v>20180801</v>
          </cell>
          <cell r="E648" t="str">
            <v>GPA</v>
          </cell>
          <cell r="F648" t="str">
            <v>COMMERCIALE</v>
          </cell>
          <cell r="G648" t="str">
            <v>REGION ILE DE FRANCE NORD EST</v>
          </cell>
          <cell r="H648" t="str">
            <v>OD NORD ARTOIS</v>
          </cell>
          <cell r="I648">
            <v>440</v>
          </cell>
          <cell r="J648" t="str">
            <v>CCT</v>
          </cell>
          <cell r="K648" t="str">
            <v>Conseiller Commercial Titulaire</v>
          </cell>
          <cell r="L648">
            <v>105</v>
          </cell>
          <cell r="M648" t="str">
            <v>M.</v>
          </cell>
          <cell r="N648" t="str">
            <v>DORANGEVILLE</v>
          </cell>
          <cell r="O648" t="str">
            <v>BRUNO</v>
          </cell>
          <cell r="P648" t="str">
            <v>29 RUE DE LA CROIX ROUGE</v>
          </cell>
          <cell r="S648">
            <v>62190</v>
          </cell>
          <cell r="T648" t="str">
            <v>LILLERS</v>
          </cell>
          <cell r="V648">
            <v>629626326</v>
          </cell>
          <cell r="W648" t="str">
            <v>BRUNO.DORANGEVILLE@GENERALI.COM</v>
          </cell>
        </row>
        <row r="649">
          <cell r="B649">
            <v>303958</v>
          </cell>
          <cell r="C649">
            <v>20180901</v>
          </cell>
          <cell r="E649" t="str">
            <v>GPA</v>
          </cell>
          <cell r="F649" t="str">
            <v>COMMERCIALE</v>
          </cell>
          <cell r="G649" t="str">
            <v>REGION GRAND OUEST</v>
          </cell>
          <cell r="H649" t="str">
            <v>OD LOT-TARN-TARN ET GARONNE-HTE GARONNE</v>
          </cell>
          <cell r="I649">
            <v>440</v>
          </cell>
          <cell r="J649" t="str">
            <v>CCT</v>
          </cell>
          <cell r="K649" t="str">
            <v>Conseiller Commercial Titulaire</v>
          </cell>
          <cell r="L649">
            <v>105</v>
          </cell>
          <cell r="M649" t="str">
            <v>Mme</v>
          </cell>
          <cell r="N649" t="str">
            <v>DESCAMPS</v>
          </cell>
          <cell r="O649" t="str">
            <v>HARMONIE</v>
          </cell>
          <cell r="P649" t="str">
            <v>14 RUE MAXIMILIEN LUCE</v>
          </cell>
          <cell r="S649">
            <v>81000</v>
          </cell>
          <cell r="T649" t="str">
            <v>ALBI</v>
          </cell>
          <cell r="V649">
            <v>629178315</v>
          </cell>
          <cell r="W649" t="str">
            <v>HARMONIE.DESCAMPS@GENERALI.COM</v>
          </cell>
        </row>
        <row r="650">
          <cell r="B650">
            <v>303960</v>
          </cell>
          <cell r="C650">
            <v>20180901</v>
          </cell>
          <cell r="E650" t="str">
            <v>GPA</v>
          </cell>
          <cell r="F650" t="str">
            <v>COMMERCIALE</v>
          </cell>
          <cell r="G650" t="str">
            <v>REGION GRAND OUEST</v>
          </cell>
          <cell r="H650" t="str">
            <v>OD FINISTERE - MORBIHAN</v>
          </cell>
          <cell r="I650">
            <v>440</v>
          </cell>
          <cell r="J650" t="str">
            <v>CCT</v>
          </cell>
          <cell r="K650" t="str">
            <v>Conseiller Commercial Titulaire</v>
          </cell>
          <cell r="L650">
            <v>105</v>
          </cell>
          <cell r="M650" t="str">
            <v>M.</v>
          </cell>
          <cell r="N650" t="str">
            <v>LEHUEDE</v>
          </cell>
          <cell r="O650" t="str">
            <v>BERTRAND</v>
          </cell>
          <cell r="P650" t="str">
            <v>1 QUAI DU COUVENT</v>
          </cell>
          <cell r="S650">
            <v>56300</v>
          </cell>
          <cell r="T650" t="str">
            <v>PONTIVY</v>
          </cell>
          <cell r="V650">
            <v>629178689</v>
          </cell>
          <cell r="W650" t="str">
            <v>BERTRAND.LEHUEDE@GENERALI.COM</v>
          </cell>
        </row>
        <row r="651">
          <cell r="B651">
            <v>303962</v>
          </cell>
          <cell r="C651">
            <v>20180901</v>
          </cell>
          <cell r="E651" t="str">
            <v>GPA</v>
          </cell>
          <cell r="F651" t="str">
            <v>COMMERCIALE</v>
          </cell>
          <cell r="G651" t="str">
            <v>REGION GRAND OUEST</v>
          </cell>
          <cell r="H651" t="str">
            <v>OD ILLE ET VILAINE-COTES D'ARMOR</v>
          </cell>
          <cell r="I651">
            <v>200</v>
          </cell>
          <cell r="J651" t="str">
            <v>IMP</v>
          </cell>
          <cell r="K651" t="str">
            <v>Inspecteur Manager Performance</v>
          </cell>
          <cell r="L651">
            <v>104</v>
          </cell>
          <cell r="M651" t="str">
            <v>M.</v>
          </cell>
          <cell r="N651" t="str">
            <v>BRICARD</v>
          </cell>
          <cell r="O651" t="str">
            <v>JORDAN</v>
          </cell>
          <cell r="P651" t="str">
            <v>VERNAY</v>
          </cell>
          <cell r="S651">
            <v>35690</v>
          </cell>
          <cell r="T651" t="str">
            <v>ACIGNE</v>
          </cell>
          <cell r="V651">
            <v>603044115</v>
          </cell>
          <cell r="W651" t="str">
            <v>JORDAN.BRICARD@GENERALI.COM</v>
          </cell>
        </row>
        <row r="652">
          <cell r="B652">
            <v>303970</v>
          </cell>
          <cell r="C652">
            <v>20180901</v>
          </cell>
          <cell r="E652" t="str">
            <v>GPA</v>
          </cell>
          <cell r="F652" t="str">
            <v>COMMERCIALE</v>
          </cell>
          <cell r="G652" t="str">
            <v>REGION GRAND OUEST</v>
          </cell>
          <cell r="H652" t="str">
            <v>OD FINISTERE - MORBIHAN</v>
          </cell>
          <cell r="I652">
            <v>391</v>
          </cell>
          <cell r="J652" t="str">
            <v>CCEIM</v>
          </cell>
          <cell r="K652" t="str">
            <v>Conseiller Commercial Echelon Interm. Moniteu</v>
          </cell>
          <cell r="L652">
            <v>105</v>
          </cell>
          <cell r="M652" t="str">
            <v>M.</v>
          </cell>
          <cell r="N652" t="str">
            <v>GOURRONC</v>
          </cell>
          <cell r="O652" t="str">
            <v>SEBASTIEN</v>
          </cell>
          <cell r="P652" t="str">
            <v>171 RUE DE LARMOR</v>
          </cell>
          <cell r="S652">
            <v>56100</v>
          </cell>
          <cell r="T652" t="str">
            <v>LORIENT</v>
          </cell>
          <cell r="V652">
            <v>624657641</v>
          </cell>
          <cell r="W652" t="str">
            <v>SEBASTIEN.GOURRONC@GENERALI.COM</v>
          </cell>
        </row>
        <row r="653">
          <cell r="B653">
            <v>303985</v>
          </cell>
          <cell r="C653">
            <v>20180901</v>
          </cell>
          <cell r="E653" t="str">
            <v>GPA</v>
          </cell>
          <cell r="F653" t="str">
            <v>COMMERCIALE</v>
          </cell>
          <cell r="G653" t="str">
            <v>REGION ILE DE FRANCE NORD EST</v>
          </cell>
          <cell r="H653" t="str">
            <v>OD NORD LITTORAL</v>
          </cell>
          <cell r="I653">
            <v>440</v>
          </cell>
          <cell r="J653" t="str">
            <v>CCT</v>
          </cell>
          <cell r="K653" t="str">
            <v>Conseiller Commercial Titulaire</v>
          </cell>
          <cell r="L653">
            <v>105</v>
          </cell>
          <cell r="M653" t="str">
            <v>M.</v>
          </cell>
          <cell r="N653" t="str">
            <v>BELACHE</v>
          </cell>
          <cell r="O653" t="str">
            <v>MEHDI</v>
          </cell>
          <cell r="P653" t="str">
            <v>9 SQUARE DE LISBONNE</v>
          </cell>
          <cell r="Q653" t="str">
            <v>CHEZ MME KAHINA AMOKRANE</v>
          </cell>
          <cell r="S653">
            <v>59760</v>
          </cell>
          <cell r="T653" t="str">
            <v>GRANDE SYNTHE</v>
          </cell>
          <cell r="U653" t="str">
            <v>CHEZ MME KAHINA AMOKRANE</v>
          </cell>
          <cell r="V653">
            <v>635886658</v>
          </cell>
          <cell r="W653" t="str">
            <v>MEHDI.BELACHE@GENERALI.COM</v>
          </cell>
        </row>
        <row r="654">
          <cell r="B654">
            <v>303987</v>
          </cell>
          <cell r="C654">
            <v>20180901</v>
          </cell>
          <cell r="E654" t="str">
            <v>GPA</v>
          </cell>
          <cell r="F654" t="str">
            <v>COMMERCIALE</v>
          </cell>
          <cell r="G654" t="str">
            <v>REGION ILE DE FRANCE NORD EST</v>
          </cell>
          <cell r="H654" t="str">
            <v>OD SEINE ET MARNE - YONNE</v>
          </cell>
          <cell r="I654">
            <v>371</v>
          </cell>
          <cell r="J654" t="str">
            <v>CCM.E</v>
          </cell>
          <cell r="K654" t="str">
            <v>Conseiller Commercial Moniteur Expert</v>
          </cell>
          <cell r="L654">
            <v>105</v>
          </cell>
          <cell r="M654" t="str">
            <v>M.</v>
          </cell>
          <cell r="N654" t="str">
            <v>KOUAME</v>
          </cell>
          <cell r="O654" t="str">
            <v>STEEVE</v>
          </cell>
          <cell r="P654" t="str">
            <v>33 BOUCLE DES EPILLETS</v>
          </cell>
          <cell r="S654">
            <v>77700</v>
          </cell>
          <cell r="T654" t="str">
            <v>MAGNY LE HONGRE</v>
          </cell>
          <cell r="V654">
            <v>601293971</v>
          </cell>
          <cell r="W654" t="str">
            <v>STEEVE.KOUAME@GENERALI.COM</v>
          </cell>
        </row>
        <row r="655">
          <cell r="B655">
            <v>303994</v>
          </cell>
          <cell r="C655">
            <v>20180901</v>
          </cell>
          <cell r="E655" t="str">
            <v>GPA</v>
          </cell>
          <cell r="F655" t="str">
            <v>COMMERCIALE</v>
          </cell>
          <cell r="G655" t="str">
            <v>REGION GRAND EST</v>
          </cell>
          <cell r="H655" t="str">
            <v>OD VAR - BOUCHES DU RHONE</v>
          </cell>
          <cell r="I655">
            <v>440</v>
          </cell>
          <cell r="J655" t="str">
            <v>CCT</v>
          </cell>
          <cell r="K655" t="str">
            <v>Conseiller Commercial Titulaire</v>
          </cell>
          <cell r="L655">
            <v>105</v>
          </cell>
          <cell r="M655" t="str">
            <v>M.</v>
          </cell>
          <cell r="N655" t="str">
            <v>MEIFFREN</v>
          </cell>
          <cell r="O655" t="str">
            <v>MAYEUL</v>
          </cell>
          <cell r="P655" t="str">
            <v>612 AVENUE DU GENERAL DE GAULLE</v>
          </cell>
          <cell r="S655">
            <v>83300</v>
          </cell>
          <cell r="T655" t="str">
            <v>DRAGUIGNAN</v>
          </cell>
          <cell r="V655">
            <v>601645355</v>
          </cell>
          <cell r="W655" t="str">
            <v>MAYEUL.MEIFFREN@GENERALI.COM</v>
          </cell>
        </row>
        <row r="656">
          <cell r="B656">
            <v>304004</v>
          </cell>
          <cell r="C656">
            <v>20181001</v>
          </cell>
          <cell r="E656" t="str">
            <v>GPA</v>
          </cell>
          <cell r="F656" t="str">
            <v>COMMERCIALE</v>
          </cell>
          <cell r="G656" t="str">
            <v>REGION GRAND EST</v>
          </cell>
          <cell r="H656" t="str">
            <v>OD VOSGES-HT RHIN-TR BEL-DOUBS-HTE MARNE</v>
          </cell>
          <cell r="I656">
            <v>200</v>
          </cell>
          <cell r="J656" t="str">
            <v>IMP</v>
          </cell>
          <cell r="K656" t="str">
            <v>Inspecteur Manager Performance</v>
          </cell>
          <cell r="L656">
            <v>104</v>
          </cell>
          <cell r="M656" t="str">
            <v>Mme</v>
          </cell>
          <cell r="N656" t="str">
            <v>BALTAZAR</v>
          </cell>
          <cell r="O656" t="str">
            <v>LARA</v>
          </cell>
          <cell r="P656" t="str">
            <v>110 IMPASSE DU PAQUIS</v>
          </cell>
          <cell r="S656">
            <v>70360</v>
          </cell>
          <cell r="T656" t="str">
            <v>PONTCEY</v>
          </cell>
          <cell r="V656">
            <v>601088157</v>
          </cell>
          <cell r="W656" t="str">
            <v>LARA.BALTAZAR@GENERALI.COM</v>
          </cell>
        </row>
        <row r="657">
          <cell r="B657">
            <v>304006</v>
          </cell>
          <cell r="C657">
            <v>20190901</v>
          </cell>
          <cell r="E657" t="str">
            <v>GPA</v>
          </cell>
          <cell r="F657" t="str">
            <v>COMMERCIALE</v>
          </cell>
          <cell r="G657" t="str">
            <v>REGION ILE DE FRANCE NORD EST</v>
          </cell>
          <cell r="H657" t="str">
            <v>OD SEINE MARITIME</v>
          </cell>
          <cell r="I657">
            <v>440</v>
          </cell>
          <cell r="J657" t="str">
            <v>CCT</v>
          </cell>
          <cell r="K657" t="str">
            <v>Conseiller Commercial Titulaire</v>
          </cell>
          <cell r="L657">
            <v>105</v>
          </cell>
          <cell r="M657" t="str">
            <v>M.</v>
          </cell>
          <cell r="N657" t="str">
            <v>BULAN</v>
          </cell>
          <cell r="O657" t="str">
            <v>MATHIS</v>
          </cell>
          <cell r="P657" t="str">
            <v>760 RUE DES TOURELLES</v>
          </cell>
          <cell r="S657">
            <v>76760</v>
          </cell>
          <cell r="T657" t="str">
            <v>VIBEUF</v>
          </cell>
          <cell r="V657">
            <v>628090472</v>
          </cell>
          <cell r="W657" t="str">
            <v>MATHIS.BULAN@GENERALI.COM</v>
          </cell>
        </row>
        <row r="658">
          <cell r="B658">
            <v>304007</v>
          </cell>
          <cell r="C658">
            <v>20180901</v>
          </cell>
          <cell r="E658" t="str">
            <v>GPA</v>
          </cell>
          <cell r="F658" t="str">
            <v>COMMERCIALE</v>
          </cell>
          <cell r="G658" t="str">
            <v>REGION GRAND EST</v>
          </cell>
          <cell r="H658" t="str">
            <v>OD ALLIER-SAONE &amp; LOIRE-NIEVRE-COTE D'OR</v>
          </cell>
          <cell r="I658">
            <v>440</v>
          </cell>
          <cell r="J658" t="str">
            <v>CCT</v>
          </cell>
          <cell r="K658" t="str">
            <v>Conseiller Commercial Titulaire</v>
          </cell>
          <cell r="L658">
            <v>105</v>
          </cell>
          <cell r="M658" t="str">
            <v>M.</v>
          </cell>
          <cell r="N658" t="str">
            <v>PAGES</v>
          </cell>
          <cell r="O658" t="str">
            <v>SIMON</v>
          </cell>
          <cell r="P658" t="str">
            <v>5 RUE DU PRESIDENT KRUGER</v>
          </cell>
          <cell r="S658">
            <v>71100</v>
          </cell>
          <cell r="T658" t="str">
            <v>CHALON SUR SAONE</v>
          </cell>
          <cell r="V658">
            <v>601084995</v>
          </cell>
          <cell r="W658" t="str">
            <v>SIMON.PAGES@GENERALI.COM</v>
          </cell>
        </row>
        <row r="659">
          <cell r="B659">
            <v>304009</v>
          </cell>
          <cell r="C659">
            <v>20180901</v>
          </cell>
          <cell r="E659" t="str">
            <v>GPA</v>
          </cell>
          <cell r="F659" t="str">
            <v>COMMERCIALE</v>
          </cell>
          <cell r="G659" t="str">
            <v>REGION GRAND EST</v>
          </cell>
          <cell r="H659" t="str">
            <v>OD VAUCLUSE - DROME - ARDECHE - GARD</v>
          </cell>
          <cell r="I659">
            <v>200</v>
          </cell>
          <cell r="J659" t="str">
            <v>IMP</v>
          </cell>
          <cell r="K659" t="str">
            <v>Inspecteur Manager Performance</v>
          </cell>
          <cell r="L659">
            <v>104</v>
          </cell>
          <cell r="M659" t="str">
            <v>Mme</v>
          </cell>
          <cell r="N659" t="str">
            <v>GASTALDI LE LAMER</v>
          </cell>
          <cell r="O659" t="str">
            <v>LUDIVINE</v>
          </cell>
          <cell r="P659" t="str">
            <v>22 AVE PAUL ELUARD</v>
          </cell>
          <cell r="Q659" t="str">
            <v>LOT LA FONT DU LOUP</v>
          </cell>
          <cell r="S659">
            <v>13550</v>
          </cell>
          <cell r="T659" t="str">
            <v>NOVES</v>
          </cell>
          <cell r="U659" t="str">
            <v>LOT LA FONT DU LOUP</v>
          </cell>
          <cell r="V659">
            <v>601080778</v>
          </cell>
          <cell r="W659" t="str">
            <v>LUDIVINE.GASTALDILELAMER@GENERALI.COM</v>
          </cell>
        </row>
        <row r="660">
          <cell r="B660">
            <v>304015</v>
          </cell>
          <cell r="C660">
            <v>20180901</v>
          </cell>
          <cell r="E660" t="str">
            <v>GPA</v>
          </cell>
          <cell r="F660" t="str">
            <v>COMMERCIALE</v>
          </cell>
          <cell r="G660" t="str">
            <v>REGION GRAND EST</v>
          </cell>
          <cell r="H660" t="str">
            <v>OD VAR - BOUCHES DU RHONE</v>
          </cell>
          <cell r="I660">
            <v>440</v>
          </cell>
          <cell r="J660" t="str">
            <v>CCT</v>
          </cell>
          <cell r="K660" t="str">
            <v>Conseiller Commercial Titulaire</v>
          </cell>
          <cell r="L660">
            <v>105</v>
          </cell>
          <cell r="M660" t="str">
            <v>Mme</v>
          </cell>
          <cell r="N660" t="str">
            <v>AUDIBERT</v>
          </cell>
          <cell r="O660" t="str">
            <v>AUDE</v>
          </cell>
          <cell r="P660" t="str">
            <v>163 CHEMIN DU LAVOIR DE RIOU</v>
          </cell>
          <cell r="S660">
            <v>13360</v>
          </cell>
          <cell r="T660" t="str">
            <v>ROQUEVAIRE</v>
          </cell>
          <cell r="V660">
            <v>634570638</v>
          </cell>
          <cell r="W660" t="str">
            <v>AUDE.AUDIBERT@GENERALI.COM</v>
          </cell>
        </row>
        <row r="661">
          <cell r="B661">
            <v>304024</v>
          </cell>
          <cell r="C661">
            <v>20181001</v>
          </cell>
          <cell r="E661" t="str">
            <v>GPA</v>
          </cell>
          <cell r="F661" t="str">
            <v>COMMERCIALE</v>
          </cell>
          <cell r="G661" t="str">
            <v>REGION GRAND EST</v>
          </cell>
          <cell r="H661" t="str">
            <v>OD VOSGES-HT RHIN-TR BEL-DOUBS-HTE MARNE</v>
          </cell>
          <cell r="I661">
            <v>440</v>
          </cell>
          <cell r="J661" t="str">
            <v>CCT</v>
          </cell>
          <cell r="K661" t="str">
            <v>Conseiller Commercial Titulaire</v>
          </cell>
          <cell r="L661">
            <v>105</v>
          </cell>
          <cell r="M661" t="str">
            <v>Mme</v>
          </cell>
          <cell r="N661" t="str">
            <v>GROCOLAS</v>
          </cell>
          <cell r="O661" t="str">
            <v>ISABELLE</v>
          </cell>
          <cell r="P661" t="str">
            <v>10 RUE DE LA CROIX D EN HAUT</v>
          </cell>
          <cell r="S661">
            <v>88170</v>
          </cell>
          <cell r="T661" t="str">
            <v>GIRONCOURT SUR VRAINE</v>
          </cell>
          <cell r="V661">
            <v>610670676</v>
          </cell>
          <cell r="W661" t="str">
            <v>ISABELLE.GROCOLAS@GENERALI.COM</v>
          </cell>
        </row>
        <row r="662">
          <cell r="B662">
            <v>304026</v>
          </cell>
          <cell r="C662">
            <v>20181001</v>
          </cell>
          <cell r="E662" t="str">
            <v>GPA</v>
          </cell>
          <cell r="F662" t="str">
            <v>COMMERCIALE</v>
          </cell>
          <cell r="G662" t="str">
            <v>REGION ILE DE FRANCE NORD EST</v>
          </cell>
          <cell r="H662" t="str">
            <v>OD MOSELLE - MEURTHE ET MOSELLE</v>
          </cell>
          <cell r="I662">
            <v>200</v>
          </cell>
          <cell r="J662" t="str">
            <v>IMP</v>
          </cell>
          <cell r="K662" t="str">
            <v>Inspecteur Manager Performance</v>
          </cell>
          <cell r="L662">
            <v>104</v>
          </cell>
          <cell r="M662" t="str">
            <v>M.</v>
          </cell>
          <cell r="N662" t="str">
            <v>FOREST</v>
          </cell>
          <cell r="O662" t="str">
            <v>NICOLAS</v>
          </cell>
          <cell r="P662" t="str">
            <v>79 BOULEVARD DE CHAMPELLE</v>
          </cell>
          <cell r="S662">
            <v>54600</v>
          </cell>
          <cell r="T662" t="str">
            <v>VILLERS LES NANCY</v>
          </cell>
          <cell r="V662">
            <v>624457808</v>
          </cell>
          <cell r="W662" t="str">
            <v>NICOLAS.FOREST@GENERALI.COM</v>
          </cell>
        </row>
        <row r="663">
          <cell r="B663">
            <v>304027</v>
          </cell>
          <cell r="C663">
            <v>20181001</v>
          </cell>
          <cell r="E663" t="str">
            <v>GPA</v>
          </cell>
          <cell r="F663" t="str">
            <v>COMMERCIALE</v>
          </cell>
          <cell r="G663" t="str">
            <v>REGION ILE DE FRANCE NORD EST</v>
          </cell>
          <cell r="H663" t="str">
            <v>OD ARDENNES - MARNE - MEUSE - AUBE</v>
          </cell>
          <cell r="I663">
            <v>441</v>
          </cell>
          <cell r="J663" t="str">
            <v>CCTM</v>
          </cell>
          <cell r="K663" t="str">
            <v>Conseiller Commercial Titulaire Moniteur</v>
          </cell>
          <cell r="L663">
            <v>105</v>
          </cell>
          <cell r="M663" t="str">
            <v>M.</v>
          </cell>
          <cell r="N663" t="str">
            <v>NICOLA</v>
          </cell>
          <cell r="O663" t="str">
            <v>DAMIEN</v>
          </cell>
          <cell r="P663" t="str">
            <v>11 RUE DE MANTOUE</v>
          </cell>
          <cell r="S663">
            <v>8000</v>
          </cell>
          <cell r="T663" t="str">
            <v>CHARLEVILLE MEZIERES</v>
          </cell>
          <cell r="V663">
            <v>624459498</v>
          </cell>
          <cell r="W663" t="str">
            <v>DAMIEN.NICOLA@GENERALI.COM</v>
          </cell>
        </row>
        <row r="664">
          <cell r="B664">
            <v>304029</v>
          </cell>
          <cell r="C664">
            <v>20181001</v>
          </cell>
          <cell r="E664" t="str">
            <v>GPA</v>
          </cell>
          <cell r="F664" t="str">
            <v>COMMERCIALE</v>
          </cell>
          <cell r="G664" t="str">
            <v>REGION ILE DE FRANCE NORD EST</v>
          </cell>
          <cell r="H664" t="str">
            <v>OD NORD LILLE</v>
          </cell>
          <cell r="I664">
            <v>440</v>
          </cell>
          <cell r="J664" t="str">
            <v>CCT</v>
          </cell>
          <cell r="K664" t="str">
            <v>Conseiller Commercial Titulaire</v>
          </cell>
          <cell r="L664">
            <v>105</v>
          </cell>
          <cell r="M664" t="str">
            <v>M.</v>
          </cell>
          <cell r="N664" t="str">
            <v>WROBLEWSKI</v>
          </cell>
          <cell r="O664" t="str">
            <v>CHRISTOPHE</v>
          </cell>
          <cell r="P664" t="str">
            <v>14 T RUE CASIMIR BEUGNET</v>
          </cell>
          <cell r="S664">
            <v>62160</v>
          </cell>
          <cell r="T664" t="str">
            <v>GRENAY</v>
          </cell>
          <cell r="V664">
            <v>618424847</v>
          </cell>
          <cell r="W664" t="str">
            <v>CHRISTOPHE.WROBLEWSKI@GENERALI.COM</v>
          </cell>
        </row>
        <row r="665">
          <cell r="B665">
            <v>304031</v>
          </cell>
          <cell r="C665">
            <v>20181001</v>
          </cell>
          <cell r="E665" t="str">
            <v>GPA</v>
          </cell>
          <cell r="F665" t="str">
            <v>COMMERCIALE</v>
          </cell>
          <cell r="G665" t="str">
            <v>REGION GRAND OUEST</v>
          </cell>
          <cell r="H665" t="str">
            <v>OD CHARENTES-VIENNES-DEUX SEVRES</v>
          </cell>
          <cell r="I665">
            <v>441</v>
          </cell>
          <cell r="J665" t="str">
            <v>CCTM</v>
          </cell>
          <cell r="K665" t="str">
            <v>Conseiller Commercial Titulaire Moniteur</v>
          </cell>
          <cell r="L665">
            <v>105</v>
          </cell>
          <cell r="M665" t="str">
            <v>M.</v>
          </cell>
          <cell r="N665" t="str">
            <v>BERUGEAU</v>
          </cell>
          <cell r="O665" t="str">
            <v>MATHIEU</v>
          </cell>
          <cell r="P665" t="str">
            <v>1 IMPASSE ONESIME MARIE CHAUVET</v>
          </cell>
          <cell r="Q665" t="str">
            <v>LIEU DIT LIMBRE</v>
          </cell>
          <cell r="S665">
            <v>86440</v>
          </cell>
          <cell r="T665" t="str">
            <v>MIGNE AUXANCES</v>
          </cell>
          <cell r="U665" t="str">
            <v>LIEU DIT LIMBRE</v>
          </cell>
          <cell r="V665">
            <v>610875311</v>
          </cell>
          <cell r="W665" t="str">
            <v>MATHIEU.BERUGEAU@GENERALI.COM</v>
          </cell>
        </row>
        <row r="666">
          <cell r="B666">
            <v>304032</v>
          </cell>
          <cell r="C666">
            <v>20181001</v>
          </cell>
          <cell r="E666" t="str">
            <v>GPA</v>
          </cell>
          <cell r="F666" t="str">
            <v>COMMERCIALE</v>
          </cell>
          <cell r="G666" t="str">
            <v>REGION GRAND OUEST</v>
          </cell>
          <cell r="H666" t="str">
            <v>OD YVELINES - EURE ET LOIR</v>
          </cell>
          <cell r="I666">
            <v>440</v>
          </cell>
          <cell r="J666" t="str">
            <v>CCT</v>
          </cell>
          <cell r="K666" t="str">
            <v>Conseiller Commercial Titulaire</v>
          </cell>
          <cell r="L666">
            <v>105</v>
          </cell>
          <cell r="M666" t="str">
            <v>M.</v>
          </cell>
          <cell r="N666" t="str">
            <v>BUROT</v>
          </cell>
          <cell r="O666" t="str">
            <v>LAURENT</v>
          </cell>
          <cell r="P666" t="str">
            <v>17 RUE GEORGE SAND</v>
          </cell>
          <cell r="S666">
            <v>78200</v>
          </cell>
          <cell r="T666" t="str">
            <v>BUCHELAY</v>
          </cell>
          <cell r="V666">
            <v>611735899</v>
          </cell>
          <cell r="W666" t="str">
            <v>LAURENT.BUROT@GENERALI.COM</v>
          </cell>
        </row>
        <row r="667">
          <cell r="B667">
            <v>304041</v>
          </cell>
          <cell r="C667">
            <v>20181001</v>
          </cell>
          <cell r="E667" t="str">
            <v>GPA</v>
          </cell>
          <cell r="F667" t="str">
            <v>COMMERCIALE</v>
          </cell>
          <cell r="G667" t="str">
            <v>REGION ILE DE FRANCE NORD EST</v>
          </cell>
          <cell r="H667" t="str">
            <v>OD SEINE ET MARNE - YONNE</v>
          </cell>
          <cell r="I667">
            <v>440</v>
          </cell>
          <cell r="J667" t="str">
            <v>CCT</v>
          </cell>
          <cell r="K667" t="str">
            <v>Conseiller Commercial Titulaire</v>
          </cell>
          <cell r="L667">
            <v>105</v>
          </cell>
          <cell r="M667" t="str">
            <v>Mme</v>
          </cell>
          <cell r="N667" t="str">
            <v>HENRI</v>
          </cell>
          <cell r="O667" t="str">
            <v>CHRISTIANE</v>
          </cell>
          <cell r="P667" t="str">
            <v>17 RUE DE HULEY</v>
          </cell>
          <cell r="S667">
            <v>77880</v>
          </cell>
          <cell r="T667" t="str">
            <v>GREZ SUR LOING</v>
          </cell>
          <cell r="V667">
            <v>625805679</v>
          </cell>
          <cell r="W667" t="str">
            <v>CHRISTIANE.HENRI@GENERALI.COM</v>
          </cell>
        </row>
        <row r="668">
          <cell r="B668">
            <v>304042</v>
          </cell>
          <cell r="C668">
            <v>20181001</v>
          </cell>
          <cell r="E668" t="str">
            <v>GPA</v>
          </cell>
          <cell r="F668" t="str">
            <v>COMMERCIALE</v>
          </cell>
          <cell r="G668" t="str">
            <v>REGION GRAND EST</v>
          </cell>
          <cell r="H668" t="str">
            <v>OD VAUCLUSE - DROME - ARDECHE - GARD</v>
          </cell>
          <cell r="I668">
            <v>391</v>
          </cell>
          <cell r="J668" t="str">
            <v>CCEIM</v>
          </cell>
          <cell r="K668" t="str">
            <v>Conseiller Commercial Echelon Interm. Moniteu</v>
          </cell>
          <cell r="L668">
            <v>105</v>
          </cell>
          <cell r="M668" t="str">
            <v>M.</v>
          </cell>
          <cell r="N668" t="str">
            <v>MARQUER</v>
          </cell>
          <cell r="O668" t="str">
            <v>FLORIAN</v>
          </cell>
          <cell r="P668" t="str">
            <v>6 CHEMIN DES TAMARIS</v>
          </cell>
          <cell r="Q668" t="str">
            <v>CHEZ M ET MME SUSINI PHILIPPE</v>
          </cell>
          <cell r="S668">
            <v>30131</v>
          </cell>
          <cell r="T668" t="str">
            <v>PUJAUT</v>
          </cell>
          <cell r="U668" t="str">
            <v>CHEZ M ET MME SUSINI PHILIPPE</v>
          </cell>
          <cell r="V668">
            <v>611881599</v>
          </cell>
          <cell r="W668" t="str">
            <v>FLORIAN.MARQUER@GENERALI.COM</v>
          </cell>
        </row>
        <row r="669">
          <cell r="B669">
            <v>304054</v>
          </cell>
          <cell r="C669">
            <v>20181001</v>
          </cell>
          <cell r="E669" t="str">
            <v>GPA</v>
          </cell>
          <cell r="F669" t="str">
            <v>COMMERCIALE</v>
          </cell>
          <cell r="G669" t="str">
            <v>REGION GRAND EST</v>
          </cell>
          <cell r="H669" t="str">
            <v>OD ISERE ALBERTVILLE</v>
          </cell>
          <cell r="I669">
            <v>440</v>
          </cell>
          <cell r="J669" t="str">
            <v>CCT</v>
          </cell>
          <cell r="K669" t="str">
            <v>Conseiller Commercial Titulaire</v>
          </cell>
          <cell r="L669">
            <v>105</v>
          </cell>
          <cell r="M669" t="str">
            <v>M.</v>
          </cell>
          <cell r="N669" t="str">
            <v>PERDEREAU</v>
          </cell>
          <cell r="O669" t="str">
            <v>RENAN</v>
          </cell>
          <cell r="P669" t="str">
            <v>24 RUE DE LA GARE</v>
          </cell>
          <cell r="S669">
            <v>38120</v>
          </cell>
          <cell r="T669" t="str">
            <v>ST EGREVE</v>
          </cell>
          <cell r="V669">
            <v>624999551</v>
          </cell>
          <cell r="W669" t="str">
            <v>RENAN.PERDEREAU@GENERALI.COM</v>
          </cell>
        </row>
        <row r="670">
          <cell r="B670">
            <v>304061</v>
          </cell>
          <cell r="C670">
            <v>20181101</v>
          </cell>
          <cell r="E670" t="str">
            <v>GPA</v>
          </cell>
          <cell r="F670" t="str">
            <v>COMMERCIALE</v>
          </cell>
          <cell r="G670" t="str">
            <v>REGION ILE DE FRANCE NORD EST</v>
          </cell>
          <cell r="H670" t="str">
            <v>OD BAS RHIN - MOSELLE</v>
          </cell>
          <cell r="I670">
            <v>441</v>
          </cell>
          <cell r="J670" t="str">
            <v>CCTM</v>
          </cell>
          <cell r="K670" t="str">
            <v>Conseiller Commercial Titulaire Moniteur</v>
          </cell>
          <cell r="L670">
            <v>105</v>
          </cell>
          <cell r="M670" t="str">
            <v>Mme</v>
          </cell>
          <cell r="N670" t="str">
            <v>NETZER</v>
          </cell>
          <cell r="O670" t="str">
            <v>SONIA</v>
          </cell>
          <cell r="P670" t="str">
            <v>11 RUE D INGWILLER</v>
          </cell>
          <cell r="S670">
            <v>67330</v>
          </cell>
          <cell r="T670" t="str">
            <v>NIEDERSOULTZBACH</v>
          </cell>
          <cell r="V670">
            <v>778674906</v>
          </cell>
          <cell r="W670" t="str">
            <v>SONIA.NETZER@GENERALI.COM</v>
          </cell>
        </row>
        <row r="671">
          <cell r="B671">
            <v>304072</v>
          </cell>
          <cell r="C671">
            <v>20181101</v>
          </cell>
          <cell r="E671" t="str">
            <v>GPA</v>
          </cell>
          <cell r="F671" t="str">
            <v>COMMERCIALE</v>
          </cell>
          <cell r="G671" t="str">
            <v>REGION ILE DE FRANCE NORD EST</v>
          </cell>
          <cell r="H671" t="str">
            <v>OD NORD ARTOIS</v>
          </cell>
          <cell r="I671">
            <v>440</v>
          </cell>
          <cell r="J671" t="str">
            <v>CCT</v>
          </cell>
          <cell r="K671" t="str">
            <v>Conseiller Commercial Titulaire</v>
          </cell>
          <cell r="L671">
            <v>105</v>
          </cell>
          <cell r="M671" t="str">
            <v>Mme</v>
          </cell>
          <cell r="N671" t="str">
            <v>RIBEIRO</v>
          </cell>
          <cell r="O671" t="str">
            <v>EMILIA</v>
          </cell>
          <cell r="V671">
            <v>613088759</v>
          </cell>
          <cell r="W671" t="str">
            <v>EMILIA.RIBEIRO@GENERALI.COM</v>
          </cell>
        </row>
        <row r="672">
          <cell r="B672">
            <v>304075</v>
          </cell>
          <cell r="C672">
            <v>20181101</v>
          </cell>
          <cell r="E672" t="str">
            <v>GPA</v>
          </cell>
          <cell r="F672" t="str">
            <v>COMMERCIALE</v>
          </cell>
          <cell r="G672" t="str">
            <v>REGION GRAND OUEST</v>
          </cell>
          <cell r="H672" t="str">
            <v>OD FINISTERE - MORBIHAN</v>
          </cell>
          <cell r="I672">
            <v>440</v>
          </cell>
          <cell r="J672" t="str">
            <v>CCT</v>
          </cell>
          <cell r="K672" t="str">
            <v>Conseiller Commercial Titulaire</v>
          </cell>
          <cell r="L672">
            <v>105</v>
          </cell>
          <cell r="M672" t="str">
            <v>Mme</v>
          </cell>
          <cell r="N672" t="str">
            <v>PELLEGRI</v>
          </cell>
          <cell r="O672" t="str">
            <v>CELINE</v>
          </cell>
          <cell r="P672" t="str">
            <v>MOULIN DE TOULOUDU</v>
          </cell>
          <cell r="S672">
            <v>29590</v>
          </cell>
          <cell r="T672" t="str">
            <v>LE FAOU</v>
          </cell>
          <cell r="V672">
            <v>622921076</v>
          </cell>
          <cell r="W672" t="str">
            <v>CELINE.PELLEGRI@GENERALI.COM</v>
          </cell>
        </row>
        <row r="673">
          <cell r="B673">
            <v>304077</v>
          </cell>
          <cell r="C673">
            <v>20181101</v>
          </cell>
          <cell r="E673" t="str">
            <v>GPA</v>
          </cell>
          <cell r="F673" t="str">
            <v>COMMERCIALE</v>
          </cell>
          <cell r="G673" t="str">
            <v>REGION ILE DE FRANCE NORD EST</v>
          </cell>
          <cell r="H673" t="str">
            <v>OD SEINE ET MARNE - YONNE</v>
          </cell>
          <cell r="I673">
            <v>371</v>
          </cell>
          <cell r="J673" t="str">
            <v>CCM.E</v>
          </cell>
          <cell r="K673" t="str">
            <v>Conseiller Commercial Moniteur Expert</v>
          </cell>
          <cell r="L673">
            <v>105</v>
          </cell>
          <cell r="M673" t="str">
            <v>M.</v>
          </cell>
          <cell r="N673" t="str">
            <v>BERNY</v>
          </cell>
          <cell r="O673" t="str">
            <v>JUSTIN</v>
          </cell>
          <cell r="P673" t="str">
            <v>11 RUE DE ROISE</v>
          </cell>
          <cell r="Q673" t="str">
            <v>MONGROLLE</v>
          </cell>
          <cell r="S673">
            <v>77580</v>
          </cell>
          <cell r="T673" t="str">
            <v>CRECY LA CHAPELLE</v>
          </cell>
          <cell r="U673" t="str">
            <v>MONGROLLE</v>
          </cell>
          <cell r="V673">
            <v>629445583</v>
          </cell>
          <cell r="W673" t="str">
            <v>JUSTIN.BERNY@GENERALI.COM</v>
          </cell>
        </row>
        <row r="674">
          <cell r="B674">
            <v>304081</v>
          </cell>
          <cell r="C674">
            <v>20181101</v>
          </cell>
          <cell r="E674" t="str">
            <v>GPA</v>
          </cell>
          <cell r="F674" t="str">
            <v>COMMERCIALE</v>
          </cell>
          <cell r="G674" t="str">
            <v>REGION ILE DE FRANCE NORD EST</v>
          </cell>
          <cell r="H674" t="str">
            <v>OD SEINE ET MARNE - YONNE</v>
          </cell>
          <cell r="I674">
            <v>440</v>
          </cell>
          <cell r="J674" t="str">
            <v>CCT</v>
          </cell>
          <cell r="K674" t="str">
            <v>Conseiller Commercial Titulaire</v>
          </cell>
          <cell r="L674">
            <v>105</v>
          </cell>
          <cell r="M674" t="str">
            <v>Mme</v>
          </cell>
          <cell r="N674" t="str">
            <v>MELAO</v>
          </cell>
          <cell r="O674" t="str">
            <v>MYRIAM</v>
          </cell>
          <cell r="P674" t="str">
            <v>14 RUE DE LA SOURCE</v>
          </cell>
          <cell r="S674">
            <v>89140</v>
          </cell>
          <cell r="T674" t="str">
            <v>VILLETHIERRY</v>
          </cell>
          <cell r="V674">
            <v>603464238</v>
          </cell>
          <cell r="W674" t="str">
            <v>MYRIAM.MELAO@GENERALI.COM</v>
          </cell>
        </row>
        <row r="675">
          <cell r="B675">
            <v>304091</v>
          </cell>
          <cell r="C675">
            <v>20181201</v>
          </cell>
          <cell r="E675" t="str">
            <v>GPA</v>
          </cell>
          <cell r="F675" t="str">
            <v>COMMERCIALE</v>
          </cell>
          <cell r="G675" t="str">
            <v>REGION GRAND EST</v>
          </cell>
          <cell r="H675" t="str">
            <v>OD VOSGES-HT RHIN-TR BEL-DOUBS-HTE MARNE</v>
          </cell>
          <cell r="I675">
            <v>310</v>
          </cell>
          <cell r="J675" t="str">
            <v>CMA</v>
          </cell>
          <cell r="K675" t="str">
            <v>Chargé Mission Animation</v>
          </cell>
          <cell r="L675">
            <v>104</v>
          </cell>
          <cell r="M675" t="str">
            <v>Mme</v>
          </cell>
          <cell r="N675" t="str">
            <v>SCHMERBER</v>
          </cell>
          <cell r="O675" t="str">
            <v>OPHELIE</v>
          </cell>
          <cell r="P675" t="str">
            <v>20 RUE LIEUTENANT WINKLER</v>
          </cell>
          <cell r="Q675" t="str">
            <v>CAPAVENIR VOSGES</v>
          </cell>
          <cell r="S675">
            <v>88150</v>
          </cell>
          <cell r="T675" t="str">
            <v>CAPAVENIR VOSGES</v>
          </cell>
          <cell r="U675" t="str">
            <v>CAPAVENIR VOSGES</v>
          </cell>
          <cell r="V675">
            <v>603070151</v>
          </cell>
          <cell r="W675" t="str">
            <v>OPHELIE.SCHMERBER@GENERALI.COM</v>
          </cell>
        </row>
        <row r="676">
          <cell r="B676">
            <v>304101</v>
          </cell>
          <cell r="C676">
            <v>20181201</v>
          </cell>
          <cell r="E676" t="str">
            <v>GPA</v>
          </cell>
          <cell r="F676" t="str">
            <v>COMMERCIALE</v>
          </cell>
          <cell r="G676" t="str">
            <v>REGION GRAND EST</v>
          </cell>
          <cell r="H676" t="str">
            <v>OD PUY DE DOME - LOIRE - HAUTE LOIRE</v>
          </cell>
          <cell r="I676">
            <v>440</v>
          </cell>
          <cell r="J676" t="str">
            <v>CCT</v>
          </cell>
          <cell r="K676" t="str">
            <v>Conseiller Commercial Titulaire</v>
          </cell>
          <cell r="L676">
            <v>105</v>
          </cell>
          <cell r="M676" t="str">
            <v>M.</v>
          </cell>
          <cell r="N676" t="str">
            <v>VIGIER</v>
          </cell>
          <cell r="O676" t="str">
            <v>ANTOINE</v>
          </cell>
          <cell r="P676" t="str">
            <v>3 PLACE JOSEPH CLAUSSAT</v>
          </cell>
          <cell r="S676">
            <v>63130</v>
          </cell>
          <cell r="T676" t="str">
            <v>ROYAT</v>
          </cell>
          <cell r="V676">
            <v>603469996</v>
          </cell>
          <cell r="W676" t="str">
            <v>ANTOINE.VIGIER@GENERALI.COM</v>
          </cell>
        </row>
        <row r="677">
          <cell r="B677">
            <v>304123</v>
          </cell>
          <cell r="C677">
            <v>20181201</v>
          </cell>
          <cell r="E677" t="str">
            <v>GPA</v>
          </cell>
          <cell r="F677" t="str">
            <v>COMMERCIALE</v>
          </cell>
          <cell r="G677" t="str">
            <v>REGION ILE DE FRANCE NORD EST</v>
          </cell>
          <cell r="H677" t="str">
            <v>OD BAS RHIN - MOSELLE</v>
          </cell>
          <cell r="I677">
            <v>386</v>
          </cell>
          <cell r="J677" t="str">
            <v>IE</v>
          </cell>
          <cell r="K677" t="str">
            <v>Inspecteur Expert</v>
          </cell>
          <cell r="L677">
            <v>105</v>
          </cell>
          <cell r="M677" t="str">
            <v>Mme</v>
          </cell>
          <cell r="N677" t="str">
            <v>GRABAREK</v>
          </cell>
          <cell r="O677" t="str">
            <v>SYLVIA</v>
          </cell>
          <cell r="P677" t="str">
            <v>16 A RUE JEANNE D ARC</v>
          </cell>
          <cell r="S677">
            <v>57460</v>
          </cell>
          <cell r="T677" t="str">
            <v>BOUSBACH</v>
          </cell>
          <cell r="V677">
            <v>621199165</v>
          </cell>
          <cell r="W677" t="str">
            <v>SYLVIA.GRABAREK@GENERALI.COM</v>
          </cell>
        </row>
        <row r="678">
          <cell r="B678">
            <v>304132</v>
          </cell>
          <cell r="C678">
            <v>20190101</v>
          </cell>
          <cell r="E678" t="str">
            <v>GPA</v>
          </cell>
          <cell r="F678" t="str">
            <v>COMMERCIALE</v>
          </cell>
          <cell r="G678" t="str">
            <v>REGION GRAND OUEST</v>
          </cell>
          <cell r="H678" t="str">
            <v>OD MANCHE - CALVADOS - ORNE - MAYENNE</v>
          </cell>
          <cell r="I678">
            <v>440</v>
          </cell>
          <cell r="J678" t="str">
            <v>CCT</v>
          </cell>
          <cell r="K678" t="str">
            <v>Conseiller Commercial Titulaire</v>
          </cell>
          <cell r="L678">
            <v>105</v>
          </cell>
          <cell r="M678" t="str">
            <v>M.</v>
          </cell>
          <cell r="N678" t="str">
            <v>GEMAIN</v>
          </cell>
          <cell r="O678" t="str">
            <v>REYNALD</v>
          </cell>
          <cell r="P678" t="str">
            <v>LES CHENES SECS</v>
          </cell>
          <cell r="S678">
            <v>53810</v>
          </cell>
          <cell r="T678" t="str">
            <v>CHANGE</v>
          </cell>
          <cell r="V678">
            <v>623116852</v>
          </cell>
          <cell r="W678" t="str">
            <v>REYNALD.GEMAIN@GENERALI.COM</v>
          </cell>
        </row>
        <row r="679">
          <cell r="B679">
            <v>304134</v>
          </cell>
          <cell r="C679">
            <v>20190101</v>
          </cell>
          <cell r="E679" t="str">
            <v>GPA</v>
          </cell>
          <cell r="F679" t="str">
            <v>COMMERCIALE</v>
          </cell>
          <cell r="G679" t="str">
            <v>REGION GRAND OUEST</v>
          </cell>
          <cell r="H679" t="str">
            <v>OD FINISTERE - MORBIHAN</v>
          </cell>
          <cell r="I679">
            <v>440</v>
          </cell>
          <cell r="J679" t="str">
            <v>CCT</v>
          </cell>
          <cell r="K679" t="str">
            <v>Conseiller Commercial Titulaire</v>
          </cell>
          <cell r="L679">
            <v>105</v>
          </cell>
          <cell r="M679" t="str">
            <v>Mme</v>
          </cell>
          <cell r="N679" t="str">
            <v>DUSSART</v>
          </cell>
          <cell r="O679" t="str">
            <v>STAICY</v>
          </cell>
          <cell r="P679" t="str">
            <v>ROZ AR BELLEC</v>
          </cell>
          <cell r="S679">
            <v>29410</v>
          </cell>
          <cell r="T679" t="str">
            <v>PLEYBER CHRIST</v>
          </cell>
          <cell r="V679">
            <v>627898185</v>
          </cell>
          <cell r="W679" t="str">
            <v>STAICY.DUSSART@GENERALI.COM</v>
          </cell>
        </row>
        <row r="680">
          <cell r="B680">
            <v>304137</v>
          </cell>
          <cell r="C680">
            <v>20190101</v>
          </cell>
          <cell r="E680" t="str">
            <v>GPA</v>
          </cell>
          <cell r="F680" t="str">
            <v>COMMERCIALE</v>
          </cell>
          <cell r="G680" t="str">
            <v>REGION GRAND OUEST</v>
          </cell>
          <cell r="H680" t="str">
            <v>OD GIRONDE - DORDOGNE</v>
          </cell>
          <cell r="I680">
            <v>200</v>
          </cell>
          <cell r="J680" t="str">
            <v>IMP</v>
          </cell>
          <cell r="K680" t="str">
            <v>Inspecteur Manager Performance</v>
          </cell>
          <cell r="L680">
            <v>104</v>
          </cell>
          <cell r="M680" t="str">
            <v>M.</v>
          </cell>
          <cell r="N680" t="str">
            <v>SALOME</v>
          </cell>
          <cell r="O680" t="str">
            <v>STEVIE</v>
          </cell>
          <cell r="P680" t="str">
            <v>10 RUE JEAN BOUIN</v>
          </cell>
          <cell r="S680">
            <v>33380</v>
          </cell>
          <cell r="T680" t="str">
            <v>BIGANOS</v>
          </cell>
          <cell r="V680">
            <v>627898389</v>
          </cell>
          <cell r="W680" t="str">
            <v>STEVIE.SALOME@GENERALI.COM</v>
          </cell>
        </row>
        <row r="681">
          <cell r="B681">
            <v>304146</v>
          </cell>
          <cell r="C681">
            <v>20190101</v>
          </cell>
          <cell r="E681" t="str">
            <v>GPA</v>
          </cell>
          <cell r="F681" t="str">
            <v>COMMERCIALE</v>
          </cell>
          <cell r="G681" t="str">
            <v>REGION GRAND EST</v>
          </cell>
          <cell r="H681" t="str">
            <v>OD VAR - BOUCHES DU RHONE</v>
          </cell>
          <cell r="I681">
            <v>371</v>
          </cell>
          <cell r="J681" t="str">
            <v>CCM.E</v>
          </cell>
          <cell r="K681" t="str">
            <v>Conseiller Commercial Moniteur Expert</v>
          </cell>
          <cell r="L681">
            <v>105</v>
          </cell>
          <cell r="M681" t="str">
            <v>M.</v>
          </cell>
          <cell r="N681" t="str">
            <v>ARNEODO</v>
          </cell>
          <cell r="O681" t="str">
            <v>THIBAUT</v>
          </cell>
          <cell r="P681" t="str">
            <v>590 ROUTE DE LA VALETTE</v>
          </cell>
          <cell r="S681">
            <v>83200</v>
          </cell>
          <cell r="T681" t="str">
            <v>LE REVEST LES EAUX</v>
          </cell>
          <cell r="V681">
            <v>626378127</v>
          </cell>
          <cell r="W681" t="str">
            <v>THIBAUT.ARNEODO@GENERALI.COM</v>
          </cell>
        </row>
        <row r="682">
          <cell r="B682">
            <v>304157</v>
          </cell>
          <cell r="C682">
            <v>20190101</v>
          </cell>
          <cell r="E682" t="str">
            <v>GPA</v>
          </cell>
          <cell r="F682" t="str">
            <v>COMMERCIALE</v>
          </cell>
          <cell r="G682" t="str">
            <v>REGION ILE DE FRANCE NORD EST</v>
          </cell>
          <cell r="H682" t="str">
            <v>OD SOMME - OISE - AISNE</v>
          </cell>
          <cell r="I682">
            <v>440</v>
          </cell>
          <cell r="J682" t="str">
            <v>CCT</v>
          </cell>
          <cell r="K682" t="str">
            <v>Conseiller Commercial Titulaire</v>
          </cell>
          <cell r="L682">
            <v>105</v>
          </cell>
          <cell r="M682" t="str">
            <v>M.</v>
          </cell>
          <cell r="N682" t="str">
            <v>DEMARCQ</v>
          </cell>
          <cell r="O682" t="str">
            <v>FLORIAN</v>
          </cell>
          <cell r="P682" t="str">
            <v>19 RUE DU PONT CHEMINET</v>
          </cell>
          <cell r="S682">
            <v>2290</v>
          </cell>
          <cell r="T682" t="str">
            <v>AMBLENY</v>
          </cell>
          <cell r="V682">
            <v>611229474</v>
          </cell>
          <cell r="W682" t="str">
            <v>FLORIAN.DEMARCQ@GENERALI.COM</v>
          </cell>
        </row>
        <row r="683">
          <cell r="B683">
            <v>304158</v>
          </cell>
          <cell r="C683">
            <v>20190101</v>
          </cell>
          <cell r="E683" t="str">
            <v>GPA</v>
          </cell>
          <cell r="F683" t="str">
            <v>COMMERCIALE</v>
          </cell>
          <cell r="G683" t="str">
            <v>REGION GRAND EST</v>
          </cell>
          <cell r="H683" t="str">
            <v>OD VAR - BOUCHES DU RHONE</v>
          </cell>
          <cell r="I683">
            <v>440</v>
          </cell>
          <cell r="J683" t="str">
            <v>CCT</v>
          </cell>
          <cell r="K683" t="str">
            <v>Conseiller Commercial Titulaire</v>
          </cell>
          <cell r="L683">
            <v>105</v>
          </cell>
          <cell r="M683" t="str">
            <v>M.</v>
          </cell>
          <cell r="N683" t="str">
            <v>CASTRONOVO</v>
          </cell>
          <cell r="O683" t="str">
            <v>FRANCK</v>
          </cell>
          <cell r="P683" t="str">
            <v>8 RUE PIERRE LESCOT</v>
          </cell>
          <cell r="Q683" t="str">
            <v>CHEZ MME BACKES</v>
          </cell>
          <cell r="S683">
            <v>94000</v>
          </cell>
          <cell r="T683" t="str">
            <v>CRETEIL</v>
          </cell>
          <cell r="U683" t="str">
            <v>CHEZ MME BACKES</v>
          </cell>
          <cell r="V683">
            <v>626968917</v>
          </cell>
          <cell r="W683" t="str">
            <v>FRANCK.CASTRONOVO@GENERALI.COM</v>
          </cell>
        </row>
        <row r="684">
          <cell r="B684">
            <v>304163</v>
          </cell>
          <cell r="C684">
            <v>20190201</v>
          </cell>
          <cell r="E684" t="str">
            <v>GPA</v>
          </cell>
          <cell r="F684" t="str">
            <v>COMMERCIALE</v>
          </cell>
          <cell r="G684" t="str">
            <v>REGION ILE DE FRANCE NORD EST</v>
          </cell>
          <cell r="H684" t="str">
            <v>OD BAS RHIN - MOSELLE</v>
          </cell>
          <cell r="I684">
            <v>200</v>
          </cell>
          <cell r="J684" t="str">
            <v>IMP</v>
          </cell>
          <cell r="K684" t="str">
            <v>Inspecteur Manager Performance</v>
          </cell>
          <cell r="L684">
            <v>104</v>
          </cell>
          <cell r="M684" t="str">
            <v>M.</v>
          </cell>
          <cell r="N684" t="str">
            <v>BIEBER</v>
          </cell>
          <cell r="O684" t="str">
            <v>GEOFFREY</v>
          </cell>
          <cell r="P684" t="str">
            <v>7 RUE ELIE FLEUR</v>
          </cell>
          <cell r="S684">
            <v>57245</v>
          </cell>
          <cell r="T684" t="str">
            <v>MECLEUVES</v>
          </cell>
          <cell r="V684">
            <v>601855906</v>
          </cell>
          <cell r="W684" t="str">
            <v>GEOFFREY.BIEBER@GENERALI.COM</v>
          </cell>
        </row>
        <row r="685">
          <cell r="B685">
            <v>304166</v>
          </cell>
          <cell r="C685">
            <v>20190201</v>
          </cell>
          <cell r="E685" t="str">
            <v>GPA</v>
          </cell>
          <cell r="F685" t="str">
            <v>COMMERCIALE</v>
          </cell>
          <cell r="G685" t="str">
            <v>REGION GRAND OUEST</v>
          </cell>
          <cell r="H685" t="str">
            <v>OD VAL D'OISE - EURE</v>
          </cell>
          <cell r="I685">
            <v>441</v>
          </cell>
          <cell r="J685" t="str">
            <v>CCTM</v>
          </cell>
          <cell r="K685" t="str">
            <v>Conseiller Commercial Titulaire Moniteur</v>
          </cell>
          <cell r="L685">
            <v>105</v>
          </cell>
          <cell r="M685" t="str">
            <v>M.</v>
          </cell>
          <cell r="N685" t="str">
            <v>LOISON</v>
          </cell>
          <cell r="O685" t="str">
            <v>FLORIAN</v>
          </cell>
          <cell r="P685" t="str">
            <v>9 T RUE DE LA MAIRIE</v>
          </cell>
          <cell r="S685">
            <v>27930</v>
          </cell>
          <cell r="T685" t="str">
            <v>AVIRON</v>
          </cell>
          <cell r="V685">
            <v>623804130</v>
          </cell>
          <cell r="W685" t="str">
            <v>FLORIAN.LOISON@GENERALI.COM</v>
          </cell>
        </row>
        <row r="686">
          <cell r="B686">
            <v>304167</v>
          </cell>
          <cell r="C686">
            <v>20190201</v>
          </cell>
          <cell r="E686" t="str">
            <v>GPA</v>
          </cell>
          <cell r="F686" t="str">
            <v>COMMERCIALE</v>
          </cell>
          <cell r="G686" t="str">
            <v>REGION GRAND OUEST</v>
          </cell>
          <cell r="H686" t="str">
            <v>OD ILLE ET VILAINE-COTES D'ARMOR</v>
          </cell>
          <cell r="I686">
            <v>441</v>
          </cell>
          <cell r="J686" t="str">
            <v>CCTM</v>
          </cell>
          <cell r="K686" t="str">
            <v>Conseiller Commercial Titulaire Moniteur</v>
          </cell>
          <cell r="L686">
            <v>105</v>
          </cell>
          <cell r="M686" t="str">
            <v>M.</v>
          </cell>
          <cell r="N686" t="str">
            <v>CALONNE</v>
          </cell>
          <cell r="O686" t="str">
            <v>AMBROISE</v>
          </cell>
          <cell r="P686" t="str">
            <v>2 TREBUARD</v>
          </cell>
          <cell r="S686">
            <v>35190</v>
          </cell>
          <cell r="T686" t="str">
            <v>TINTENIAC</v>
          </cell>
          <cell r="V686">
            <v>601852325</v>
          </cell>
          <cell r="W686" t="str">
            <v>AMBROISE.CALONNE@GENERALI.COM</v>
          </cell>
        </row>
        <row r="687">
          <cell r="B687">
            <v>304176</v>
          </cell>
          <cell r="C687">
            <v>20190201</v>
          </cell>
          <cell r="E687" t="str">
            <v>GPA</v>
          </cell>
          <cell r="F687" t="str">
            <v>COMMERCIALE</v>
          </cell>
          <cell r="G687" t="str">
            <v>REGION ILE DE FRANCE NORD EST</v>
          </cell>
          <cell r="H687" t="str">
            <v>OD BAS RHIN - MOSELLE</v>
          </cell>
          <cell r="I687">
            <v>440</v>
          </cell>
          <cell r="J687" t="str">
            <v>CCT</v>
          </cell>
          <cell r="K687" t="str">
            <v>Conseiller Commercial Titulaire</v>
          </cell>
          <cell r="L687">
            <v>105</v>
          </cell>
          <cell r="M687" t="str">
            <v>M.</v>
          </cell>
          <cell r="N687" t="str">
            <v>MEYER</v>
          </cell>
          <cell r="O687" t="str">
            <v>JULIEN</v>
          </cell>
          <cell r="P687" t="str">
            <v>2 RUE DU STADE</v>
          </cell>
          <cell r="S687">
            <v>67490</v>
          </cell>
          <cell r="T687" t="str">
            <v>LUPSTEIN</v>
          </cell>
          <cell r="V687">
            <v>612658673</v>
          </cell>
          <cell r="W687" t="str">
            <v>JULIEN.MEYER@GENERALI.COM</v>
          </cell>
        </row>
        <row r="688">
          <cell r="B688">
            <v>304192</v>
          </cell>
          <cell r="C688">
            <v>20190301</v>
          </cell>
          <cell r="E688" t="str">
            <v>GPA</v>
          </cell>
          <cell r="F688" t="str">
            <v>COMMERCIALE</v>
          </cell>
          <cell r="G688" t="str">
            <v>REGION ILE DE FRANCE NORD EST</v>
          </cell>
          <cell r="H688" t="str">
            <v>OD GRAND PARIS 75-92-93-94</v>
          </cell>
          <cell r="I688">
            <v>441</v>
          </cell>
          <cell r="J688" t="str">
            <v>CCTM</v>
          </cell>
          <cell r="K688" t="str">
            <v>Conseiller Commercial Titulaire Moniteur</v>
          </cell>
          <cell r="L688">
            <v>105</v>
          </cell>
          <cell r="M688" t="str">
            <v>M.</v>
          </cell>
          <cell r="N688" t="str">
            <v>CADIN</v>
          </cell>
          <cell r="O688" t="str">
            <v>JEROME</v>
          </cell>
          <cell r="P688" t="str">
            <v>24 RUE DE BARTILLAT</v>
          </cell>
          <cell r="S688">
            <v>91190</v>
          </cell>
          <cell r="T688" t="str">
            <v>VILLIERS LE BACLE</v>
          </cell>
          <cell r="V688">
            <v>610939791</v>
          </cell>
          <cell r="W688" t="str">
            <v>JEROME.CADIN@GENERALI.COM</v>
          </cell>
        </row>
        <row r="689">
          <cell r="B689">
            <v>304203</v>
          </cell>
          <cell r="C689">
            <v>20190301</v>
          </cell>
          <cell r="E689" t="str">
            <v>GPA</v>
          </cell>
          <cell r="F689" t="str">
            <v>COMMERCIALE</v>
          </cell>
          <cell r="G689" t="str">
            <v>REGION GRAND EST</v>
          </cell>
          <cell r="H689" t="str">
            <v>OD ALPES MARITIMES</v>
          </cell>
          <cell r="I689">
            <v>371</v>
          </cell>
          <cell r="J689" t="str">
            <v>CCM.E</v>
          </cell>
          <cell r="K689" t="str">
            <v>Conseiller Commercial Moniteur Expert</v>
          </cell>
          <cell r="L689">
            <v>105</v>
          </cell>
          <cell r="M689" t="str">
            <v>M.</v>
          </cell>
          <cell r="N689" t="str">
            <v>BODRANT</v>
          </cell>
          <cell r="O689" t="str">
            <v>JEROME</v>
          </cell>
          <cell r="P689" t="str">
            <v>300 CHEMIN DU PLAN DE CLERMONT</v>
          </cell>
          <cell r="S689">
            <v>6740</v>
          </cell>
          <cell r="T689" t="str">
            <v>CHATEAUNEUF GRASSE</v>
          </cell>
          <cell r="V689">
            <v>614275427</v>
          </cell>
          <cell r="W689" t="str">
            <v>JEROME.BODRANT@GENERALI.COM</v>
          </cell>
        </row>
        <row r="690">
          <cell r="B690">
            <v>304204</v>
          </cell>
          <cell r="C690">
            <v>20190301</v>
          </cell>
          <cell r="E690" t="str">
            <v>GPA</v>
          </cell>
          <cell r="F690" t="str">
            <v>COMMERCIALE</v>
          </cell>
          <cell r="G690" t="str">
            <v>REGION ILE DE FRANCE NORD EST</v>
          </cell>
          <cell r="H690" t="str">
            <v>OD BAS RHIN - MOSELLE</v>
          </cell>
          <cell r="I690">
            <v>386</v>
          </cell>
          <cell r="J690" t="str">
            <v>IE</v>
          </cell>
          <cell r="K690" t="str">
            <v>Inspecteur Expert</v>
          </cell>
          <cell r="L690">
            <v>105</v>
          </cell>
          <cell r="M690" t="str">
            <v>M.</v>
          </cell>
          <cell r="N690" t="str">
            <v>RANJIT</v>
          </cell>
          <cell r="O690" t="str">
            <v>MARTIN</v>
          </cell>
          <cell r="P690" t="str">
            <v>9 B RAMPE SAINT AUGUSTIN</v>
          </cell>
          <cell r="Q690" t="str">
            <v>BATIMENT B</v>
          </cell>
          <cell r="S690">
            <v>29600</v>
          </cell>
          <cell r="T690" t="str">
            <v>MORLAIX</v>
          </cell>
          <cell r="U690" t="str">
            <v>BATIMENT B</v>
          </cell>
          <cell r="V690">
            <v>616043577</v>
          </cell>
          <cell r="W690" t="str">
            <v>MARTIN.RANJIT@GENERALI.COM</v>
          </cell>
        </row>
        <row r="691">
          <cell r="B691">
            <v>304213</v>
          </cell>
          <cell r="C691">
            <v>20190401</v>
          </cell>
          <cell r="E691" t="str">
            <v>GPA</v>
          </cell>
          <cell r="F691" t="str">
            <v>COMMERCIALE</v>
          </cell>
          <cell r="G691" t="str">
            <v>REGION ILE DE FRANCE NORD EST</v>
          </cell>
          <cell r="H691" t="str">
            <v>OD NORD ARTOIS</v>
          </cell>
          <cell r="I691">
            <v>440</v>
          </cell>
          <cell r="J691" t="str">
            <v>CCT</v>
          </cell>
          <cell r="K691" t="str">
            <v>Conseiller Commercial Titulaire</v>
          </cell>
          <cell r="L691">
            <v>105</v>
          </cell>
          <cell r="M691" t="str">
            <v>M.</v>
          </cell>
          <cell r="N691" t="str">
            <v>SOARES</v>
          </cell>
          <cell r="O691" t="str">
            <v>JOAO MIGUEL</v>
          </cell>
          <cell r="P691" t="str">
            <v>55 RUE DE ROCROI</v>
          </cell>
          <cell r="S691">
            <v>59100</v>
          </cell>
          <cell r="T691" t="str">
            <v>ROUBAIX</v>
          </cell>
          <cell r="V691">
            <v>627233552</v>
          </cell>
          <cell r="W691" t="str">
            <v>JOAOMIGUEL.SOARES@GENERALI.COM</v>
          </cell>
        </row>
        <row r="692">
          <cell r="B692">
            <v>304214</v>
          </cell>
          <cell r="C692">
            <v>20190401</v>
          </cell>
          <cell r="E692" t="str">
            <v>GPA</v>
          </cell>
          <cell r="F692" t="str">
            <v>COMMERCIALE</v>
          </cell>
          <cell r="G692" t="str">
            <v>REGION ILE DE FRANCE NORD EST</v>
          </cell>
          <cell r="H692" t="str">
            <v>OD NORD ARTOIS</v>
          </cell>
          <cell r="I692">
            <v>440</v>
          </cell>
          <cell r="J692" t="str">
            <v>CCT</v>
          </cell>
          <cell r="K692" t="str">
            <v>Conseiller Commercial Titulaire</v>
          </cell>
          <cell r="L692">
            <v>105</v>
          </cell>
          <cell r="M692" t="str">
            <v>Mme</v>
          </cell>
          <cell r="N692" t="str">
            <v>DUFOUR</v>
          </cell>
          <cell r="O692" t="str">
            <v>CINDY</v>
          </cell>
          <cell r="P692" t="str">
            <v>91 RUE DE VARSOVIE</v>
          </cell>
          <cell r="Q692" t="str">
            <v>APPT D</v>
          </cell>
          <cell r="S692">
            <v>62440</v>
          </cell>
          <cell r="T692" t="str">
            <v>HARNES</v>
          </cell>
          <cell r="U692" t="str">
            <v>APPT D</v>
          </cell>
          <cell r="V692">
            <v>613926850</v>
          </cell>
          <cell r="W692" t="str">
            <v>CINDY.DUFOUR@GENERALI.COM</v>
          </cell>
        </row>
        <row r="693">
          <cell r="B693">
            <v>304215</v>
          </cell>
          <cell r="C693">
            <v>20190401</v>
          </cell>
          <cell r="E693" t="str">
            <v>GPA</v>
          </cell>
          <cell r="F693" t="str">
            <v>COMMERCIALE</v>
          </cell>
          <cell r="G693" t="str">
            <v>REGION ILE DE FRANCE NORD EST</v>
          </cell>
          <cell r="H693" t="str">
            <v>OD ESSONNE - LOIRET</v>
          </cell>
          <cell r="I693">
            <v>440</v>
          </cell>
          <cell r="J693" t="str">
            <v>CCT</v>
          </cell>
          <cell r="K693" t="str">
            <v>Conseiller Commercial Titulaire</v>
          </cell>
          <cell r="L693">
            <v>105</v>
          </cell>
          <cell r="M693" t="str">
            <v>Mme</v>
          </cell>
          <cell r="N693" t="str">
            <v>BUCHOTTE</v>
          </cell>
          <cell r="O693" t="str">
            <v>MORGANE</v>
          </cell>
          <cell r="P693" t="str">
            <v>14 ALLEE DES BOUVREUILS</v>
          </cell>
          <cell r="S693">
            <v>91830</v>
          </cell>
          <cell r="T693" t="str">
            <v>LE COUDRAY MONTCEAUX</v>
          </cell>
          <cell r="V693">
            <v>646269839</v>
          </cell>
          <cell r="W693" t="str">
            <v>MORGANE.BUCHOTTE@GENERALI.COM</v>
          </cell>
        </row>
        <row r="694">
          <cell r="B694">
            <v>304221</v>
          </cell>
          <cell r="C694">
            <v>20190401</v>
          </cell>
          <cell r="E694" t="str">
            <v>GPA</v>
          </cell>
          <cell r="F694" t="str">
            <v>COMMERCIALE</v>
          </cell>
          <cell r="G694" t="str">
            <v>REGION GRAND EST</v>
          </cell>
          <cell r="H694" t="str">
            <v>OD HAUTE SAVOIE AIN JURA AIX LES BAINS</v>
          </cell>
          <cell r="I694">
            <v>391</v>
          </cell>
          <cell r="J694" t="str">
            <v>CCEIM</v>
          </cell>
          <cell r="K694" t="str">
            <v>Conseiller Commercial Echelon Interm. Moniteu</v>
          </cell>
          <cell r="L694">
            <v>105</v>
          </cell>
          <cell r="M694" t="str">
            <v>M.</v>
          </cell>
          <cell r="N694" t="str">
            <v>PULCINA</v>
          </cell>
          <cell r="O694" t="str">
            <v>WILLIAM</v>
          </cell>
          <cell r="P694" t="str">
            <v>39 RUE DES PINSONS</v>
          </cell>
          <cell r="S694">
            <v>1540</v>
          </cell>
          <cell r="T694" t="str">
            <v>VONNAS</v>
          </cell>
          <cell r="V694">
            <v>776939345</v>
          </cell>
          <cell r="W694" t="str">
            <v>WILLIAM.PULCINA@GENERALI.COM</v>
          </cell>
        </row>
        <row r="695">
          <cell r="B695">
            <v>304222</v>
          </cell>
          <cell r="C695">
            <v>20190401</v>
          </cell>
          <cell r="E695" t="str">
            <v>GPA</v>
          </cell>
          <cell r="F695" t="str">
            <v>COMMERCIALE</v>
          </cell>
          <cell r="G695" t="str">
            <v>REGION GRAND OUEST</v>
          </cell>
          <cell r="H695" t="str">
            <v>OD INDRE-INDRE &amp; LOIRE-CHER-LOIR &amp; CHER</v>
          </cell>
          <cell r="I695">
            <v>440</v>
          </cell>
          <cell r="J695" t="str">
            <v>CCT</v>
          </cell>
          <cell r="K695" t="str">
            <v>Conseiller Commercial Titulaire</v>
          </cell>
          <cell r="L695">
            <v>105</v>
          </cell>
          <cell r="M695" t="str">
            <v>M.</v>
          </cell>
          <cell r="N695" t="str">
            <v>SANTERRE</v>
          </cell>
          <cell r="O695" t="str">
            <v>ROMAIN</v>
          </cell>
          <cell r="P695" t="str">
            <v>7 RUE VOLTAIRE</v>
          </cell>
          <cell r="S695">
            <v>37000</v>
          </cell>
          <cell r="T695" t="str">
            <v>TOURS</v>
          </cell>
          <cell r="V695">
            <v>646285407</v>
          </cell>
          <cell r="W695" t="str">
            <v>ROMAIN.SANTERRE@GENERALI.COM</v>
          </cell>
        </row>
        <row r="696">
          <cell r="B696">
            <v>304252</v>
          </cell>
          <cell r="C696">
            <v>20190501</v>
          </cell>
          <cell r="E696" t="str">
            <v>GPA</v>
          </cell>
          <cell r="F696" t="str">
            <v>COMMERCIALE</v>
          </cell>
          <cell r="G696" t="str">
            <v>REGION GRAND EST</v>
          </cell>
          <cell r="H696" t="str">
            <v>OD VOSGES-HT RHIN-TR BEL-DOUBS-HTE MARNE</v>
          </cell>
          <cell r="I696">
            <v>386</v>
          </cell>
          <cell r="J696" t="str">
            <v>IE</v>
          </cell>
          <cell r="K696" t="str">
            <v>Inspecteur Expert</v>
          </cell>
          <cell r="L696">
            <v>105</v>
          </cell>
          <cell r="M696" t="str">
            <v>Mme</v>
          </cell>
          <cell r="N696" t="str">
            <v>MANARANCHE</v>
          </cell>
          <cell r="O696" t="str">
            <v>BENEDICTE</v>
          </cell>
          <cell r="P696" t="str">
            <v>24 B RUE PRINCIPALE</v>
          </cell>
          <cell r="S696">
            <v>68210</v>
          </cell>
          <cell r="T696" t="str">
            <v>FALKWILLER</v>
          </cell>
          <cell r="V696">
            <v>669557206</v>
          </cell>
          <cell r="W696" t="str">
            <v>BENEDICTE.MANARANCHE@GENERALI.COM</v>
          </cell>
        </row>
        <row r="697">
          <cell r="B697">
            <v>304255</v>
          </cell>
          <cell r="C697">
            <v>20190501</v>
          </cell>
          <cell r="E697" t="str">
            <v>GPA</v>
          </cell>
          <cell r="F697" t="str">
            <v>COMMERCIALE</v>
          </cell>
          <cell r="G697" t="str">
            <v>REGION GRAND OUEST</v>
          </cell>
          <cell r="H697" t="str">
            <v>OD ILLE ET VILAINE-COTES D'ARMOR</v>
          </cell>
          <cell r="I697">
            <v>371</v>
          </cell>
          <cell r="J697" t="str">
            <v>CCM.E</v>
          </cell>
          <cell r="K697" t="str">
            <v>Conseiller Commercial Moniteur Expert</v>
          </cell>
          <cell r="L697">
            <v>105</v>
          </cell>
          <cell r="M697" t="str">
            <v>M.</v>
          </cell>
          <cell r="N697" t="str">
            <v>DANTEC</v>
          </cell>
          <cell r="O697" t="str">
            <v>MATHIEU</v>
          </cell>
          <cell r="P697" t="str">
            <v>7 RUE BALZAC</v>
          </cell>
          <cell r="S697">
            <v>22000</v>
          </cell>
          <cell r="T697" t="str">
            <v>ST BRIEUC</v>
          </cell>
          <cell r="V697">
            <v>669557207</v>
          </cell>
          <cell r="W697" t="str">
            <v>MATHIEU.DANTEC@GENERALI.COM</v>
          </cell>
        </row>
        <row r="698">
          <cell r="B698">
            <v>304256</v>
          </cell>
          <cell r="C698">
            <v>20190501</v>
          </cell>
          <cell r="E698" t="str">
            <v>GPA</v>
          </cell>
          <cell r="F698" t="str">
            <v>COMMERCIALE</v>
          </cell>
          <cell r="G698" t="str">
            <v>REGION GRAND OUEST</v>
          </cell>
          <cell r="H698" t="str">
            <v>OD SARTHE - MAINE ET LOIRE</v>
          </cell>
          <cell r="I698">
            <v>440</v>
          </cell>
          <cell r="J698" t="str">
            <v>CCT</v>
          </cell>
          <cell r="K698" t="str">
            <v>Conseiller Commercial Titulaire</v>
          </cell>
          <cell r="L698">
            <v>105</v>
          </cell>
          <cell r="M698" t="str">
            <v>M.</v>
          </cell>
          <cell r="N698" t="str">
            <v>JEUDY</v>
          </cell>
          <cell r="O698" t="str">
            <v>YANNICK</v>
          </cell>
          <cell r="P698" t="str">
            <v>2 RUE DE MALPALU</v>
          </cell>
          <cell r="S698">
            <v>72000</v>
          </cell>
          <cell r="T698" t="str">
            <v>LE MANS</v>
          </cell>
          <cell r="V698">
            <v>669557204</v>
          </cell>
          <cell r="W698" t="str">
            <v>YANNICK.JEUDY@GENERALI.COM</v>
          </cell>
        </row>
        <row r="699">
          <cell r="B699">
            <v>304262</v>
          </cell>
          <cell r="C699">
            <v>20190501</v>
          </cell>
          <cell r="E699" t="str">
            <v>GPA</v>
          </cell>
          <cell r="F699" t="str">
            <v>COMMERCIALE</v>
          </cell>
          <cell r="G699" t="str">
            <v>REGION ILE DE FRANCE NORD EST</v>
          </cell>
          <cell r="H699" t="str">
            <v>OD ESSONNE - LOIRET</v>
          </cell>
          <cell r="I699">
            <v>440</v>
          </cell>
          <cell r="J699" t="str">
            <v>CCT</v>
          </cell>
          <cell r="K699" t="str">
            <v>Conseiller Commercial Titulaire</v>
          </cell>
          <cell r="L699">
            <v>105</v>
          </cell>
          <cell r="M699" t="str">
            <v>M.</v>
          </cell>
          <cell r="N699" t="str">
            <v>AZZOPARDI</v>
          </cell>
          <cell r="O699" t="str">
            <v>BRICE</v>
          </cell>
          <cell r="P699" t="str">
            <v>30 CHEMIN DES MASCADEES</v>
          </cell>
          <cell r="S699">
            <v>91310</v>
          </cell>
          <cell r="T699" t="str">
            <v>LONGPONT SUR ORGE</v>
          </cell>
          <cell r="V699">
            <v>669278555</v>
          </cell>
          <cell r="W699" t="str">
            <v>BRICE.AZZOPARDI@GENERALI.COM</v>
          </cell>
        </row>
        <row r="700">
          <cell r="B700">
            <v>304265</v>
          </cell>
          <cell r="C700">
            <v>20190501</v>
          </cell>
          <cell r="E700" t="str">
            <v>GPA</v>
          </cell>
          <cell r="F700" t="str">
            <v>COMMERCIALE</v>
          </cell>
          <cell r="G700" t="str">
            <v>REGION GRAND EST</v>
          </cell>
          <cell r="H700" t="str">
            <v>OD VOSGES-HT RHIN-TR BEL-DOUBS-HTE MARNE</v>
          </cell>
          <cell r="I700">
            <v>441</v>
          </cell>
          <cell r="J700" t="str">
            <v>CCTM</v>
          </cell>
          <cell r="K700" t="str">
            <v>Conseiller Commercial Titulaire Moniteur</v>
          </cell>
          <cell r="L700">
            <v>105</v>
          </cell>
          <cell r="M700" t="str">
            <v>M.</v>
          </cell>
          <cell r="N700" t="str">
            <v>HAABY</v>
          </cell>
          <cell r="O700" t="str">
            <v>BENOIT</v>
          </cell>
          <cell r="P700" t="str">
            <v>11 RUE DES ABEILLES</v>
          </cell>
          <cell r="S700">
            <v>68440</v>
          </cell>
          <cell r="T700" t="str">
            <v>STEINBRUNN LE BAS</v>
          </cell>
          <cell r="V700">
            <v>669278553</v>
          </cell>
          <cell r="W700" t="str">
            <v>BENOIT.HAABY@GENERALI.COM</v>
          </cell>
        </row>
        <row r="701">
          <cell r="B701">
            <v>304292</v>
          </cell>
          <cell r="C701">
            <v>20190701</v>
          </cell>
          <cell r="E701" t="str">
            <v>GPA</v>
          </cell>
          <cell r="F701" t="str">
            <v>COMMERCIALE</v>
          </cell>
          <cell r="G701" t="str">
            <v>REGION GRAND OUEST</v>
          </cell>
          <cell r="H701" t="str">
            <v>OD LOT-TARN-TARN ET GARONNE-HTE GARONNE</v>
          </cell>
          <cell r="I701">
            <v>200</v>
          </cell>
          <cell r="J701" t="str">
            <v>IMP</v>
          </cell>
          <cell r="K701" t="str">
            <v>Inspecteur Manager Performance</v>
          </cell>
          <cell r="L701">
            <v>104</v>
          </cell>
          <cell r="M701" t="str">
            <v>M.</v>
          </cell>
          <cell r="N701" t="str">
            <v>LOPEZ</v>
          </cell>
          <cell r="O701" t="str">
            <v>STEPHANE</v>
          </cell>
          <cell r="P701" t="str">
            <v>46 RUE ROQUELAINE</v>
          </cell>
          <cell r="S701">
            <v>31000</v>
          </cell>
          <cell r="T701" t="str">
            <v>TOULOUSE</v>
          </cell>
          <cell r="V701">
            <v>699751683</v>
          </cell>
          <cell r="W701" t="str">
            <v>STEPHANE.LOPEZ@GENERALI.COM</v>
          </cell>
        </row>
        <row r="702">
          <cell r="B702">
            <v>304296</v>
          </cell>
          <cell r="C702">
            <v>20190701</v>
          </cell>
          <cell r="E702" t="str">
            <v>GPA</v>
          </cell>
          <cell r="F702" t="str">
            <v>COMMERCIALE</v>
          </cell>
          <cell r="G702" t="str">
            <v>REGION GRAND EST</v>
          </cell>
          <cell r="H702" t="str">
            <v>OD ISERE ALBERTVILLE</v>
          </cell>
          <cell r="I702">
            <v>440</v>
          </cell>
          <cell r="J702" t="str">
            <v>CCT</v>
          </cell>
          <cell r="K702" t="str">
            <v>Conseiller Commercial Titulaire</v>
          </cell>
          <cell r="L702">
            <v>105</v>
          </cell>
          <cell r="M702" t="str">
            <v>Mme</v>
          </cell>
          <cell r="N702" t="str">
            <v>MARTINEZ</v>
          </cell>
          <cell r="O702" t="str">
            <v>ALEXA</v>
          </cell>
          <cell r="P702" t="str">
            <v>4 RUE DU PARC ALIX</v>
          </cell>
          <cell r="S702">
            <v>69720</v>
          </cell>
          <cell r="T702" t="str">
            <v>ST BONNET DE MURE</v>
          </cell>
          <cell r="V702">
            <v>698744067</v>
          </cell>
          <cell r="W702" t="str">
            <v>ALEXA.MARTINEZ@GENERALI.COM</v>
          </cell>
        </row>
        <row r="703">
          <cell r="B703">
            <v>304302</v>
          </cell>
          <cell r="C703">
            <v>20190701</v>
          </cell>
          <cell r="E703" t="str">
            <v>GPA</v>
          </cell>
          <cell r="F703" t="str">
            <v>COMMERCIALE</v>
          </cell>
          <cell r="G703" t="str">
            <v>REGION ILE DE FRANCE NORD EST</v>
          </cell>
          <cell r="H703" t="str">
            <v>OD ARDENNES - MARNE - MEUSE - AUBE</v>
          </cell>
          <cell r="I703">
            <v>440</v>
          </cell>
          <cell r="J703" t="str">
            <v>CCT</v>
          </cell>
          <cell r="K703" t="str">
            <v>Conseiller Commercial Titulaire</v>
          </cell>
          <cell r="L703">
            <v>105</v>
          </cell>
          <cell r="M703" t="str">
            <v>Mme</v>
          </cell>
          <cell r="N703" t="str">
            <v>VATEL</v>
          </cell>
          <cell r="O703" t="str">
            <v>SANDRINE</v>
          </cell>
          <cell r="P703" t="str">
            <v>9 RUE JEAN BAPTISTE MOTTE</v>
          </cell>
          <cell r="S703">
            <v>51430</v>
          </cell>
          <cell r="T703" t="str">
            <v>TINQUEUX</v>
          </cell>
          <cell r="V703">
            <v>699756095</v>
          </cell>
          <cell r="W703" t="str">
            <v>SANDRINE.VATEL@GENERALI.COM</v>
          </cell>
        </row>
        <row r="704">
          <cell r="B704">
            <v>304311</v>
          </cell>
          <cell r="C704">
            <v>20190701</v>
          </cell>
          <cell r="E704" t="str">
            <v>GPA</v>
          </cell>
          <cell r="F704" t="str">
            <v>COMMERCIALE</v>
          </cell>
          <cell r="G704" t="str">
            <v>REGION ILE DE FRANCE NORD EST</v>
          </cell>
          <cell r="H704" t="str">
            <v>OD ESSONNE - LOIRET</v>
          </cell>
          <cell r="I704">
            <v>440</v>
          </cell>
          <cell r="J704" t="str">
            <v>CCT</v>
          </cell>
          <cell r="K704" t="str">
            <v>Conseiller Commercial Titulaire</v>
          </cell>
          <cell r="L704">
            <v>105</v>
          </cell>
          <cell r="M704" t="str">
            <v>M.</v>
          </cell>
          <cell r="N704" t="str">
            <v>VEILLON</v>
          </cell>
          <cell r="O704" t="str">
            <v>EDOUARD</v>
          </cell>
          <cell r="P704" t="str">
            <v>15 RUE DE MAISON ROUGE</v>
          </cell>
          <cell r="Q704" t="str">
            <v>BAT B APPT 2</v>
          </cell>
          <cell r="S704">
            <v>45140</v>
          </cell>
          <cell r="T704" t="str">
            <v>ST JEAN DE LA RUELLE</v>
          </cell>
          <cell r="U704" t="str">
            <v>BAT B APPT 2</v>
          </cell>
          <cell r="V704">
            <v>699109433</v>
          </cell>
          <cell r="W704" t="str">
            <v>EDOUARD.VEILLON@GENERALI.COM</v>
          </cell>
        </row>
        <row r="705">
          <cell r="B705">
            <v>304312</v>
          </cell>
          <cell r="C705">
            <v>20190701</v>
          </cell>
          <cell r="E705" t="str">
            <v>GPA</v>
          </cell>
          <cell r="F705" t="str">
            <v>COMMERCIALE</v>
          </cell>
          <cell r="G705" t="str">
            <v>REGION ILE DE FRANCE NORD EST</v>
          </cell>
          <cell r="H705" t="str">
            <v>OD ESSONNE - LOIRET</v>
          </cell>
          <cell r="I705">
            <v>371</v>
          </cell>
          <cell r="J705" t="str">
            <v>CCM.E</v>
          </cell>
          <cell r="K705" t="str">
            <v>Conseiller Commercial Moniteur Expert</v>
          </cell>
          <cell r="L705">
            <v>105</v>
          </cell>
          <cell r="M705" t="str">
            <v>M.</v>
          </cell>
          <cell r="N705" t="str">
            <v>GANDOSSI</v>
          </cell>
          <cell r="O705" t="str">
            <v>JEAN BAPTISTE</v>
          </cell>
          <cell r="P705" t="str">
            <v>16 AVENUE GOUNOD</v>
          </cell>
          <cell r="S705">
            <v>91590</v>
          </cell>
          <cell r="T705" t="str">
            <v>LA FERTE ALAIS</v>
          </cell>
          <cell r="V705">
            <v>699109429</v>
          </cell>
          <cell r="W705" t="str">
            <v>JEANBAPTISTE.GANDOSSI@GENERALI.COM</v>
          </cell>
        </row>
        <row r="706">
          <cell r="B706">
            <v>304313</v>
          </cell>
          <cell r="C706">
            <v>20190701</v>
          </cell>
          <cell r="E706" t="str">
            <v>GPA</v>
          </cell>
          <cell r="F706" t="str">
            <v>COMMERCIALE</v>
          </cell>
          <cell r="G706" t="str">
            <v>REGION ILE DE FRANCE NORD EST</v>
          </cell>
          <cell r="H706" t="str">
            <v>OD ESSONNE - LOIRET</v>
          </cell>
          <cell r="I706">
            <v>440</v>
          </cell>
          <cell r="J706" t="str">
            <v>CCT</v>
          </cell>
          <cell r="K706" t="str">
            <v>Conseiller Commercial Titulaire</v>
          </cell>
          <cell r="L706">
            <v>105</v>
          </cell>
          <cell r="M706" t="str">
            <v>M.</v>
          </cell>
          <cell r="N706" t="str">
            <v>KODIA</v>
          </cell>
          <cell r="O706" t="str">
            <v>YANN</v>
          </cell>
          <cell r="P706" t="str">
            <v>410 RUE DU BIGNON</v>
          </cell>
          <cell r="S706">
            <v>45400</v>
          </cell>
          <cell r="T706" t="str">
            <v>SEMOY</v>
          </cell>
          <cell r="V706">
            <v>699050437</v>
          </cell>
          <cell r="W706" t="str">
            <v>YANN.KODIA@GENERALI.COM</v>
          </cell>
        </row>
        <row r="707">
          <cell r="B707">
            <v>304336</v>
          </cell>
          <cell r="C707">
            <v>20190816</v>
          </cell>
          <cell r="D707">
            <v>20240129</v>
          </cell>
          <cell r="E707" t="str">
            <v>GPA</v>
          </cell>
          <cell r="G707" t="str">
            <v>POLE PILOTAGE DU RESEAU COMMERCIAL</v>
          </cell>
          <cell r="H707" t="str">
            <v>ORGANISATION DE FIDELISATION</v>
          </cell>
          <cell r="I707">
            <v>460</v>
          </cell>
          <cell r="J707" t="str">
            <v>CC</v>
          </cell>
          <cell r="K707" t="str">
            <v>Conseiller Client</v>
          </cell>
          <cell r="L707">
            <v>0</v>
          </cell>
          <cell r="M707" t="str">
            <v>Mme</v>
          </cell>
          <cell r="N707" t="str">
            <v>ASSIER</v>
          </cell>
          <cell r="O707" t="str">
            <v>CASSANDRA</v>
          </cell>
          <cell r="P707" t="str">
            <v>2 CHEMIN DU COUTELIER</v>
          </cell>
          <cell r="S707">
            <v>44119</v>
          </cell>
          <cell r="T707" t="str">
            <v>TREILLIERES</v>
          </cell>
          <cell r="W707" t="str">
            <v>CASSANDRA.ASSIER@GENERALI.COM</v>
          </cell>
        </row>
        <row r="708">
          <cell r="B708">
            <v>304337</v>
          </cell>
          <cell r="C708">
            <v>20190816</v>
          </cell>
          <cell r="E708" t="str">
            <v>GPA</v>
          </cell>
          <cell r="F708" t="str">
            <v>COMMERCIALE</v>
          </cell>
          <cell r="G708" t="str">
            <v>POLE PILOTAGE DU RESEAU COMMERCIAL</v>
          </cell>
          <cell r="H708" t="str">
            <v>ORGANISATION DE FIDELISATION</v>
          </cell>
          <cell r="I708">
            <v>375</v>
          </cell>
          <cell r="J708" t="str">
            <v>SUP OF</v>
          </cell>
          <cell r="K708" t="str">
            <v>Superviseur Organisation de Fidélisation</v>
          </cell>
          <cell r="L708">
            <v>0</v>
          </cell>
          <cell r="M708" t="str">
            <v>Mme</v>
          </cell>
          <cell r="N708" t="str">
            <v>ADAM</v>
          </cell>
          <cell r="O708" t="str">
            <v>CATHY</v>
          </cell>
          <cell r="P708" t="str">
            <v>22 LE MOULIN DES BROSSES</v>
          </cell>
          <cell r="S708">
            <v>44430</v>
          </cell>
          <cell r="T708" t="str">
            <v>LE LOROUX BOTTEREAU</v>
          </cell>
          <cell r="V708">
            <v>699735542</v>
          </cell>
          <cell r="W708" t="str">
            <v>CATHY.ADAM@GENERALI.COM</v>
          </cell>
        </row>
        <row r="709">
          <cell r="B709">
            <v>304341</v>
          </cell>
          <cell r="C709">
            <v>20190901</v>
          </cell>
          <cell r="E709" t="str">
            <v>GPA</v>
          </cell>
          <cell r="F709" t="str">
            <v>COMMERCIALE</v>
          </cell>
          <cell r="G709" t="str">
            <v>REGION GRAND OUEST</v>
          </cell>
          <cell r="H709" t="str">
            <v>OD LOT-TARN-TARN ET GARONNE-HTE GARONNE</v>
          </cell>
          <cell r="I709">
            <v>441</v>
          </cell>
          <cell r="J709" t="str">
            <v>CCTM</v>
          </cell>
          <cell r="K709" t="str">
            <v>Conseiller Commercial Titulaire Moniteur</v>
          </cell>
          <cell r="L709">
            <v>105</v>
          </cell>
          <cell r="M709" t="str">
            <v>M.</v>
          </cell>
          <cell r="N709" t="str">
            <v>MASCHIETTO</v>
          </cell>
          <cell r="O709" t="str">
            <v>GUILLAUME</v>
          </cell>
          <cell r="P709" t="str">
            <v>25 RUE FLOREAL</v>
          </cell>
          <cell r="Q709" t="str">
            <v>APPT C09</v>
          </cell>
          <cell r="S709">
            <v>31130</v>
          </cell>
          <cell r="T709" t="str">
            <v>BALMA</v>
          </cell>
          <cell r="U709" t="str">
            <v>APPT C09</v>
          </cell>
          <cell r="V709">
            <v>763590914</v>
          </cell>
          <cell r="W709" t="str">
            <v>GUILLAUME.MASCHIETTO@GENERALI.COM</v>
          </cell>
        </row>
        <row r="710">
          <cell r="B710">
            <v>304351</v>
          </cell>
          <cell r="C710">
            <v>20190901</v>
          </cell>
          <cell r="E710" t="str">
            <v>GPA</v>
          </cell>
          <cell r="F710" t="str">
            <v>COMMERCIALE</v>
          </cell>
          <cell r="G710" t="str">
            <v>REGION GRAND EST</v>
          </cell>
          <cell r="H710" t="str">
            <v>OD PUY DE DOME - LOIRE - HAUTE LOIRE</v>
          </cell>
          <cell r="I710">
            <v>440</v>
          </cell>
          <cell r="J710" t="str">
            <v>CCT</v>
          </cell>
          <cell r="K710" t="str">
            <v>Conseiller Commercial Titulaire</v>
          </cell>
          <cell r="L710">
            <v>105</v>
          </cell>
          <cell r="M710" t="str">
            <v>Mme</v>
          </cell>
          <cell r="N710" t="str">
            <v>CONVERTINI</v>
          </cell>
          <cell r="O710" t="str">
            <v>LAETITIA</v>
          </cell>
          <cell r="P710" t="str">
            <v>24 RUE DE LISERON</v>
          </cell>
          <cell r="Q710" t="str">
            <v>LES CONDAMINES</v>
          </cell>
          <cell r="S710">
            <v>42230</v>
          </cell>
          <cell r="T710" t="str">
            <v>ST ETIENNE</v>
          </cell>
          <cell r="U710" t="str">
            <v>LES CONDAMINES</v>
          </cell>
          <cell r="V710">
            <v>763882820</v>
          </cell>
          <cell r="W710" t="str">
            <v>LAETITIA.CONVERTINI@GENERALI.COM</v>
          </cell>
        </row>
        <row r="711">
          <cell r="B711">
            <v>304353</v>
          </cell>
          <cell r="C711">
            <v>20190901</v>
          </cell>
          <cell r="E711" t="str">
            <v>GPA</v>
          </cell>
          <cell r="F711" t="str">
            <v>COMMERCIALE</v>
          </cell>
          <cell r="G711" t="str">
            <v>REGION GRAND EST</v>
          </cell>
          <cell r="H711" t="str">
            <v>OD PUY DE DOME - LOIRE - HAUTE LOIRE</v>
          </cell>
          <cell r="I711">
            <v>371</v>
          </cell>
          <cell r="J711" t="str">
            <v>CCM.E</v>
          </cell>
          <cell r="K711" t="str">
            <v>Conseiller Commercial Moniteur Expert</v>
          </cell>
          <cell r="L711">
            <v>105</v>
          </cell>
          <cell r="M711" t="str">
            <v>M.</v>
          </cell>
          <cell r="N711" t="str">
            <v>DENIS</v>
          </cell>
          <cell r="O711" t="str">
            <v>CHRISTOPHE</v>
          </cell>
          <cell r="P711" t="str">
            <v>384 RUE DES GIRAUDIERES</v>
          </cell>
          <cell r="S711">
            <v>42630</v>
          </cell>
          <cell r="T711" t="str">
            <v>PRADINES</v>
          </cell>
          <cell r="V711">
            <v>763882816</v>
          </cell>
          <cell r="W711" t="str">
            <v>CHRISTOPHE.DENIS@GENERALI.COM</v>
          </cell>
        </row>
        <row r="712">
          <cell r="B712">
            <v>304355</v>
          </cell>
          <cell r="C712">
            <v>20190901</v>
          </cell>
          <cell r="E712" t="str">
            <v>GPA</v>
          </cell>
          <cell r="F712" t="str">
            <v>COMMERCIALE</v>
          </cell>
          <cell r="G712" t="str">
            <v>REGION ILE DE FRANCE NORD EST</v>
          </cell>
          <cell r="H712" t="str">
            <v>OD ESSONNE - LOIRET</v>
          </cell>
          <cell r="I712">
            <v>440</v>
          </cell>
          <cell r="J712" t="str">
            <v>CCT</v>
          </cell>
          <cell r="K712" t="str">
            <v>Conseiller Commercial Titulaire</v>
          </cell>
          <cell r="L712">
            <v>105</v>
          </cell>
          <cell r="M712" t="str">
            <v>M.</v>
          </cell>
          <cell r="N712" t="str">
            <v>PIEGE</v>
          </cell>
          <cell r="O712" t="str">
            <v>ERIC</v>
          </cell>
          <cell r="P712" t="str">
            <v>15 RUE DU FAUBOURG DE CHARTRES</v>
          </cell>
          <cell r="S712">
            <v>91410</v>
          </cell>
          <cell r="T712" t="str">
            <v>DOURDAN</v>
          </cell>
          <cell r="V712">
            <v>763886477</v>
          </cell>
          <cell r="W712" t="str">
            <v>ERIC.PIEGE@GENERALI.COM</v>
          </cell>
        </row>
        <row r="713">
          <cell r="B713">
            <v>304358</v>
          </cell>
          <cell r="C713">
            <v>20190901</v>
          </cell>
          <cell r="E713" t="str">
            <v>GPA</v>
          </cell>
          <cell r="F713" t="str">
            <v>COMMERCIALE</v>
          </cell>
          <cell r="G713" t="str">
            <v>REGION ILE DE FRANCE NORD EST</v>
          </cell>
          <cell r="H713" t="str">
            <v>OD SEINE ET MARNE - YONNE</v>
          </cell>
          <cell r="I713">
            <v>440</v>
          </cell>
          <cell r="J713" t="str">
            <v>CCT</v>
          </cell>
          <cell r="K713" t="str">
            <v>Conseiller Commercial Titulaire</v>
          </cell>
          <cell r="L713">
            <v>105</v>
          </cell>
          <cell r="M713" t="str">
            <v>M.</v>
          </cell>
          <cell r="N713" t="str">
            <v>NJIKI NYA</v>
          </cell>
          <cell r="O713" t="str">
            <v>PAULIN</v>
          </cell>
          <cell r="P713" t="str">
            <v>6 RUE JACQUES CARTIER</v>
          </cell>
          <cell r="Q713" t="str">
            <v>APPARTEMENT D111</v>
          </cell>
          <cell r="S713">
            <v>77700</v>
          </cell>
          <cell r="T713" t="str">
            <v>SERRIS</v>
          </cell>
          <cell r="U713" t="str">
            <v>APPARTEMENT D111</v>
          </cell>
          <cell r="V713">
            <v>763886439</v>
          </cell>
          <cell r="W713" t="str">
            <v>PAULIN.NJIKINYA@GENERALI.COM</v>
          </cell>
        </row>
        <row r="714">
          <cell r="B714">
            <v>304366</v>
          </cell>
          <cell r="C714">
            <v>20190901</v>
          </cell>
          <cell r="E714" t="str">
            <v>GPA</v>
          </cell>
          <cell r="F714" t="str">
            <v>COMMERCIALE</v>
          </cell>
          <cell r="G714" t="str">
            <v>REGION ILE DE FRANCE NORD EST</v>
          </cell>
          <cell r="H714" t="str">
            <v>OD SEINE MARITIME</v>
          </cell>
          <cell r="I714">
            <v>440</v>
          </cell>
          <cell r="J714" t="str">
            <v>CCT</v>
          </cell>
          <cell r="K714" t="str">
            <v>Conseiller Commercial Titulaire</v>
          </cell>
          <cell r="L714">
            <v>105</v>
          </cell>
          <cell r="M714" t="str">
            <v>Mme</v>
          </cell>
          <cell r="N714" t="str">
            <v>ROUSSEL</v>
          </cell>
          <cell r="O714" t="str">
            <v>SYLVIA</v>
          </cell>
          <cell r="P714" t="str">
            <v>909 RUE FREMONT</v>
          </cell>
          <cell r="S714">
            <v>76450</v>
          </cell>
          <cell r="T714" t="str">
            <v>OURVILLE EN CAUX</v>
          </cell>
          <cell r="V714">
            <v>763886409</v>
          </cell>
          <cell r="W714" t="str">
            <v>SYLVIA.ROUSSEL@GENERALI.COM</v>
          </cell>
        </row>
        <row r="715">
          <cell r="B715">
            <v>304367</v>
          </cell>
          <cell r="C715">
            <v>20190901</v>
          </cell>
          <cell r="E715" t="str">
            <v>GPA</v>
          </cell>
          <cell r="F715" t="str">
            <v>COMMERCIALE</v>
          </cell>
          <cell r="G715" t="str">
            <v>REGION GRAND EST</v>
          </cell>
          <cell r="H715" t="str">
            <v>OD HAUTE SAVOIE AIN JURA AIX LES BAINS</v>
          </cell>
          <cell r="I715">
            <v>440</v>
          </cell>
          <cell r="J715" t="str">
            <v>CCT</v>
          </cell>
          <cell r="K715" t="str">
            <v>Conseiller Commercial Titulaire</v>
          </cell>
          <cell r="L715">
            <v>105</v>
          </cell>
          <cell r="M715" t="str">
            <v>Mme</v>
          </cell>
          <cell r="N715" t="str">
            <v>BALLALOUD</v>
          </cell>
          <cell r="O715" t="str">
            <v>VERONIQUE</v>
          </cell>
          <cell r="P715" t="str">
            <v>586 ROUTE DES PERCHETS</v>
          </cell>
          <cell r="S715">
            <v>74120</v>
          </cell>
          <cell r="T715" t="str">
            <v>MEGEVE</v>
          </cell>
          <cell r="V715">
            <v>763886434</v>
          </cell>
          <cell r="W715" t="str">
            <v>VERONIQUE.BALLALOUD@GENERALI.COM</v>
          </cell>
        </row>
        <row r="716">
          <cell r="B716">
            <v>304372</v>
          </cell>
          <cell r="C716">
            <v>20190901</v>
          </cell>
          <cell r="E716" t="str">
            <v>GPA</v>
          </cell>
          <cell r="F716" t="str">
            <v>COMMERCIALE</v>
          </cell>
          <cell r="G716" t="str">
            <v>REGION ILE DE FRANCE NORD EST</v>
          </cell>
          <cell r="H716" t="str">
            <v>OD NORD ARTOIS</v>
          </cell>
          <cell r="I716">
            <v>440</v>
          </cell>
          <cell r="J716" t="str">
            <v>CCT</v>
          </cell>
          <cell r="K716" t="str">
            <v>Conseiller Commercial Titulaire</v>
          </cell>
          <cell r="L716">
            <v>105</v>
          </cell>
          <cell r="M716" t="str">
            <v>Mme</v>
          </cell>
          <cell r="N716" t="str">
            <v>RABASSE</v>
          </cell>
          <cell r="O716" t="str">
            <v>FABIENNE</v>
          </cell>
          <cell r="P716" t="str">
            <v>25 RUE FONTENELLE</v>
          </cell>
          <cell r="Q716" t="str">
            <v>NUMERO 302</v>
          </cell>
          <cell r="S716">
            <v>62000</v>
          </cell>
          <cell r="T716" t="str">
            <v>ARRAS</v>
          </cell>
          <cell r="U716" t="str">
            <v>NUMERO 302</v>
          </cell>
          <cell r="V716">
            <v>763886428</v>
          </cell>
          <cell r="W716" t="str">
            <v>FABIENNE.RABASSE@GENERALI.COM</v>
          </cell>
        </row>
        <row r="717">
          <cell r="B717">
            <v>304373</v>
          </cell>
          <cell r="C717">
            <v>20190901</v>
          </cell>
          <cell r="E717" t="str">
            <v>GPA</v>
          </cell>
          <cell r="F717" t="str">
            <v>COMMERCIALE</v>
          </cell>
          <cell r="G717" t="str">
            <v>REGION GRAND EST</v>
          </cell>
          <cell r="H717" t="str">
            <v>OD ISERE ALBERTVILLE</v>
          </cell>
          <cell r="I717">
            <v>440</v>
          </cell>
          <cell r="J717" t="str">
            <v>CCT</v>
          </cell>
          <cell r="K717" t="str">
            <v>Conseiller Commercial Titulaire</v>
          </cell>
          <cell r="L717">
            <v>105</v>
          </cell>
          <cell r="M717" t="str">
            <v>M.</v>
          </cell>
          <cell r="N717" t="str">
            <v>METOU OU M AZOMBO</v>
          </cell>
          <cell r="O717" t="str">
            <v>JORDAN</v>
          </cell>
          <cell r="P717" t="str">
            <v>92 AVE DE KARBEN</v>
          </cell>
          <cell r="S717">
            <v>38120</v>
          </cell>
          <cell r="T717" t="str">
            <v>ST EGREVE</v>
          </cell>
          <cell r="V717">
            <v>763886414</v>
          </cell>
          <cell r="W717" t="str">
            <v>JORDAN.METOUOUMAZOMBO@GENERALI.COM</v>
          </cell>
        </row>
        <row r="718">
          <cell r="B718">
            <v>304375</v>
          </cell>
          <cell r="C718">
            <v>20190901</v>
          </cell>
          <cell r="E718" t="str">
            <v>GPA</v>
          </cell>
          <cell r="F718" t="str">
            <v>COMMERCIALE</v>
          </cell>
          <cell r="G718" t="str">
            <v>REGION GRAND EST</v>
          </cell>
          <cell r="H718" t="str">
            <v>OD VAR - BOUCHES DU RHONE</v>
          </cell>
          <cell r="I718">
            <v>441</v>
          </cell>
          <cell r="J718" t="str">
            <v>CCTM</v>
          </cell>
          <cell r="K718" t="str">
            <v>Conseiller Commercial Titulaire Moniteur</v>
          </cell>
          <cell r="L718">
            <v>105</v>
          </cell>
          <cell r="M718" t="str">
            <v>M.</v>
          </cell>
          <cell r="N718" t="str">
            <v>SIMONI</v>
          </cell>
          <cell r="O718" t="str">
            <v>JULIEN</v>
          </cell>
          <cell r="P718" t="str">
            <v>337 AVE FRANCOIS NARDI</v>
          </cell>
          <cell r="S718">
            <v>83000</v>
          </cell>
          <cell r="T718" t="str">
            <v>TOULON</v>
          </cell>
          <cell r="V718">
            <v>763886422</v>
          </cell>
          <cell r="W718" t="str">
            <v>JULIEN.SIMONI@GENERALI.COM</v>
          </cell>
        </row>
        <row r="719">
          <cell r="B719">
            <v>304377</v>
          </cell>
          <cell r="C719">
            <v>20190901</v>
          </cell>
          <cell r="E719" t="str">
            <v>GPA</v>
          </cell>
          <cell r="F719" t="str">
            <v>COMMERCIALE</v>
          </cell>
          <cell r="G719" t="str">
            <v>REGION GRAND EST</v>
          </cell>
          <cell r="H719" t="str">
            <v>OD ISERE ALBERTVILLE</v>
          </cell>
          <cell r="I719">
            <v>441</v>
          </cell>
          <cell r="J719" t="str">
            <v>CCTM</v>
          </cell>
          <cell r="K719" t="str">
            <v>Conseiller Commercial Titulaire Moniteur</v>
          </cell>
          <cell r="L719">
            <v>105</v>
          </cell>
          <cell r="M719" t="str">
            <v>M.</v>
          </cell>
          <cell r="N719" t="str">
            <v>MARCHAND</v>
          </cell>
          <cell r="O719" t="str">
            <v>JORIS</v>
          </cell>
          <cell r="P719" t="str">
            <v>689 RUE DE LA CHANAS</v>
          </cell>
          <cell r="S719">
            <v>38460</v>
          </cell>
          <cell r="T719" t="str">
            <v>VENERIEU</v>
          </cell>
          <cell r="V719">
            <v>763886424</v>
          </cell>
          <cell r="W719" t="str">
            <v>JORIS.MARCHAND@GENERALI.COM</v>
          </cell>
        </row>
        <row r="720">
          <cell r="B720">
            <v>304392</v>
          </cell>
          <cell r="C720">
            <v>20191001</v>
          </cell>
          <cell r="E720" t="str">
            <v>GPA</v>
          </cell>
          <cell r="F720" t="str">
            <v>COMMERCIALE</v>
          </cell>
          <cell r="G720" t="str">
            <v>REGION ILE DE FRANCE NORD EST</v>
          </cell>
          <cell r="H720" t="str">
            <v>OD MOSELLE - MEURTHE ET MOSELLE</v>
          </cell>
          <cell r="I720">
            <v>440</v>
          </cell>
          <cell r="J720" t="str">
            <v>CCT</v>
          </cell>
          <cell r="K720" t="str">
            <v>Conseiller Commercial Titulaire</v>
          </cell>
          <cell r="L720">
            <v>105</v>
          </cell>
          <cell r="M720" t="str">
            <v>Mme</v>
          </cell>
          <cell r="N720" t="str">
            <v>RODER</v>
          </cell>
          <cell r="O720" t="str">
            <v>JULIETTE</v>
          </cell>
          <cell r="P720" t="str">
            <v>23 T RUE FABVIER</v>
          </cell>
          <cell r="S720">
            <v>54700</v>
          </cell>
          <cell r="T720" t="str">
            <v>PONT A MOUSSON</v>
          </cell>
          <cell r="V720">
            <v>698355067</v>
          </cell>
          <cell r="W720" t="str">
            <v>JULIETTE.RODER@GENERALI.COM</v>
          </cell>
        </row>
        <row r="721">
          <cell r="B721">
            <v>304393</v>
          </cell>
          <cell r="C721">
            <v>20191001</v>
          </cell>
          <cell r="E721" t="str">
            <v>GPA</v>
          </cell>
          <cell r="F721" t="str">
            <v>COMMERCIALE</v>
          </cell>
          <cell r="G721" t="str">
            <v>REGION GRAND EST</v>
          </cell>
          <cell r="H721" t="str">
            <v>OD RHONE</v>
          </cell>
          <cell r="I721">
            <v>100</v>
          </cell>
          <cell r="J721" t="str">
            <v>IMD</v>
          </cell>
          <cell r="K721" t="str">
            <v>Inspecteur Manager Developpement</v>
          </cell>
          <cell r="L721">
            <v>103</v>
          </cell>
          <cell r="M721" t="str">
            <v>M.</v>
          </cell>
          <cell r="N721" t="str">
            <v>THIALLET</v>
          </cell>
          <cell r="O721" t="str">
            <v>NICOLAS</v>
          </cell>
          <cell r="P721" t="str">
            <v>11   RUE DES SOYEUX</v>
          </cell>
          <cell r="S721">
            <v>69730</v>
          </cell>
          <cell r="T721" t="str">
            <v>GENAY</v>
          </cell>
          <cell r="V721">
            <v>698607817</v>
          </cell>
          <cell r="W721" t="str">
            <v>NICOLAS.THIALLET@GENERALI.COM</v>
          </cell>
        </row>
        <row r="722">
          <cell r="B722">
            <v>304397</v>
          </cell>
          <cell r="C722">
            <v>20191001</v>
          </cell>
          <cell r="E722" t="str">
            <v>GPA</v>
          </cell>
          <cell r="F722" t="str">
            <v>COMMERCIALE</v>
          </cell>
          <cell r="G722" t="str">
            <v>REGION GRAND EST</v>
          </cell>
          <cell r="H722" t="str">
            <v>OD HAUTE SAVOIE AIN JURA AIX LES BAINS</v>
          </cell>
          <cell r="I722">
            <v>440</v>
          </cell>
          <cell r="J722" t="str">
            <v>CCT</v>
          </cell>
          <cell r="K722" t="str">
            <v>Conseiller Commercial Titulaire</v>
          </cell>
          <cell r="L722">
            <v>105</v>
          </cell>
          <cell r="M722" t="str">
            <v>Mme</v>
          </cell>
          <cell r="N722" t="str">
            <v>DI PASQUALE</v>
          </cell>
          <cell r="O722" t="str">
            <v>SARAH</v>
          </cell>
          <cell r="P722" t="str">
            <v>7 RUE DE BELLEVUE</v>
          </cell>
          <cell r="S722">
            <v>39300</v>
          </cell>
          <cell r="T722" t="str">
            <v>MONNET LA VILLE</v>
          </cell>
          <cell r="V722">
            <v>698607802</v>
          </cell>
          <cell r="W722" t="str">
            <v>SARAH.DIPASQUALE@GENERALI.COM</v>
          </cell>
        </row>
        <row r="723">
          <cell r="B723">
            <v>304399</v>
          </cell>
          <cell r="C723">
            <v>20191001</v>
          </cell>
          <cell r="E723" t="str">
            <v>GPA</v>
          </cell>
          <cell r="F723" t="str">
            <v>COMMERCIALE</v>
          </cell>
          <cell r="G723" t="str">
            <v>REGION GRAND EST</v>
          </cell>
          <cell r="H723" t="str">
            <v>OD VAR - BOUCHES DU RHONE</v>
          </cell>
          <cell r="I723">
            <v>371</v>
          </cell>
          <cell r="J723" t="str">
            <v>CCM.E</v>
          </cell>
          <cell r="K723" t="str">
            <v>Conseiller Commercial Moniteur Expert</v>
          </cell>
          <cell r="L723">
            <v>105</v>
          </cell>
          <cell r="M723" t="str">
            <v>M.</v>
          </cell>
          <cell r="N723" t="str">
            <v>PIETTE</v>
          </cell>
          <cell r="O723" t="str">
            <v>SEBASTIEN</v>
          </cell>
          <cell r="P723" t="str">
            <v>27 BD VAUBAN</v>
          </cell>
          <cell r="S723">
            <v>13006</v>
          </cell>
          <cell r="T723" t="str">
            <v>MARSEILLE</v>
          </cell>
          <cell r="V723">
            <v>698607376</v>
          </cell>
          <cell r="W723" t="str">
            <v>SEBASTIEN.PIETTE@GENERALI.COM</v>
          </cell>
        </row>
        <row r="724">
          <cell r="B724">
            <v>304401</v>
          </cell>
          <cell r="C724">
            <v>20191001</v>
          </cell>
          <cell r="E724" t="str">
            <v>GPA</v>
          </cell>
          <cell r="F724" t="str">
            <v>COMMERCIALE</v>
          </cell>
          <cell r="G724" t="str">
            <v>REGION GRAND EST</v>
          </cell>
          <cell r="H724" t="str">
            <v>OD AVEYRON-HERAULT-AUDE-PYRENEES ORIENT.</v>
          </cell>
          <cell r="I724">
            <v>440</v>
          </cell>
          <cell r="J724" t="str">
            <v>CCT</v>
          </cell>
          <cell r="K724" t="str">
            <v>Conseiller Commercial Titulaire</v>
          </cell>
          <cell r="L724">
            <v>105</v>
          </cell>
          <cell r="M724" t="str">
            <v>M.</v>
          </cell>
          <cell r="N724" t="str">
            <v>SIELLEZ</v>
          </cell>
          <cell r="O724" t="str">
            <v>KEVIN</v>
          </cell>
          <cell r="P724" t="str">
            <v>16 IMPASSE LES COLOMINES</v>
          </cell>
          <cell r="Q724" t="str">
            <v>RES LE MAS AMBRE</v>
          </cell>
          <cell r="S724">
            <v>66540</v>
          </cell>
          <cell r="T724" t="str">
            <v>BAHO</v>
          </cell>
          <cell r="U724" t="str">
            <v>RES LE MAS AMBRE</v>
          </cell>
          <cell r="V724">
            <v>699274922</v>
          </cell>
          <cell r="W724" t="str">
            <v>KEVIN.SIELLEZ@GENERALI.COM</v>
          </cell>
        </row>
        <row r="725">
          <cell r="B725">
            <v>304402</v>
          </cell>
          <cell r="C725">
            <v>20191001</v>
          </cell>
          <cell r="E725" t="str">
            <v>GPA</v>
          </cell>
          <cell r="F725" t="str">
            <v>COMMERCIALE</v>
          </cell>
          <cell r="G725" t="str">
            <v>REGION GRAND OUEST</v>
          </cell>
          <cell r="H725" t="str">
            <v>OD ILLE ET VILAINE-COTES D'ARMOR</v>
          </cell>
          <cell r="I725">
            <v>440</v>
          </cell>
          <cell r="J725" t="str">
            <v>CCT</v>
          </cell>
          <cell r="K725" t="str">
            <v>Conseiller Commercial Titulaire</v>
          </cell>
          <cell r="L725">
            <v>105</v>
          </cell>
          <cell r="M725" t="str">
            <v>M.</v>
          </cell>
          <cell r="N725" t="str">
            <v>RENOUX</v>
          </cell>
          <cell r="O725" t="str">
            <v>FRANCOIS XAVIER</v>
          </cell>
          <cell r="P725" t="str">
            <v>14 PLACE DES LICES</v>
          </cell>
          <cell r="S725">
            <v>35000</v>
          </cell>
          <cell r="T725" t="str">
            <v>RENNES</v>
          </cell>
          <cell r="V725">
            <v>699274847</v>
          </cell>
          <cell r="W725" t="str">
            <v>FRANCOISXAVIER.RENOUX@GENERALI.COM</v>
          </cell>
        </row>
        <row r="726">
          <cell r="B726">
            <v>304404</v>
          </cell>
          <cell r="C726">
            <v>20191001</v>
          </cell>
          <cell r="E726" t="str">
            <v>GPA</v>
          </cell>
          <cell r="F726" t="str">
            <v>COMMERCIALE</v>
          </cell>
          <cell r="G726" t="str">
            <v>REGION ILE DE FRANCE NORD EST</v>
          </cell>
          <cell r="H726" t="str">
            <v>OD NORD LILLE</v>
          </cell>
          <cell r="I726">
            <v>440</v>
          </cell>
          <cell r="J726" t="str">
            <v>CCT</v>
          </cell>
          <cell r="K726" t="str">
            <v>Conseiller Commercial Titulaire</v>
          </cell>
          <cell r="L726">
            <v>105</v>
          </cell>
          <cell r="M726" t="str">
            <v>M.</v>
          </cell>
          <cell r="N726" t="str">
            <v>BARDIAUX</v>
          </cell>
          <cell r="O726" t="str">
            <v>BENJAMIN</v>
          </cell>
          <cell r="P726" t="str">
            <v>305 RUE BERTHELOT</v>
          </cell>
          <cell r="S726">
            <v>59860</v>
          </cell>
          <cell r="T726" t="str">
            <v>BRUAY SUR L ESCAUT</v>
          </cell>
          <cell r="V726">
            <v>760599686</v>
          </cell>
          <cell r="W726" t="str">
            <v>BENJAMIN.BARDIAUX@GENERALI.COM</v>
          </cell>
        </row>
        <row r="727">
          <cell r="B727">
            <v>304411</v>
          </cell>
          <cell r="C727">
            <v>20191101</v>
          </cell>
          <cell r="E727" t="str">
            <v>GPA</v>
          </cell>
          <cell r="F727" t="str">
            <v>COMMERCIALE</v>
          </cell>
          <cell r="G727" t="str">
            <v>REGION GRAND EST</v>
          </cell>
          <cell r="H727" t="str">
            <v>OD AVEYRON-HERAULT-AUDE-PYRENEES ORIENT.</v>
          </cell>
          <cell r="I727">
            <v>371</v>
          </cell>
          <cell r="J727" t="str">
            <v>CCM.E</v>
          </cell>
          <cell r="K727" t="str">
            <v>Conseiller Commercial Moniteur Expert</v>
          </cell>
          <cell r="L727">
            <v>105</v>
          </cell>
          <cell r="M727" t="str">
            <v>Mme</v>
          </cell>
          <cell r="N727" t="str">
            <v>FAIVRE</v>
          </cell>
          <cell r="O727" t="str">
            <v>ALINE</v>
          </cell>
          <cell r="P727" t="str">
            <v>164 CHEMIN DE SAUVIAC</v>
          </cell>
          <cell r="S727">
            <v>34270</v>
          </cell>
          <cell r="T727" t="str">
            <v>CLARET</v>
          </cell>
          <cell r="V727">
            <v>764375076</v>
          </cell>
          <cell r="W727" t="str">
            <v>ALINE.FAIVRE@GENERALI.COM</v>
          </cell>
        </row>
        <row r="728">
          <cell r="B728">
            <v>304421</v>
          </cell>
          <cell r="C728">
            <v>20191101</v>
          </cell>
          <cell r="E728" t="str">
            <v>GPA</v>
          </cell>
          <cell r="F728" t="str">
            <v>COMMERCIALE</v>
          </cell>
          <cell r="G728" t="str">
            <v>REGION ILE DE FRANCE NORD EST</v>
          </cell>
          <cell r="H728" t="str">
            <v>OD SOMME - OISE - AISNE</v>
          </cell>
          <cell r="I728">
            <v>440</v>
          </cell>
          <cell r="J728" t="str">
            <v>CCT</v>
          </cell>
          <cell r="K728" t="str">
            <v>Conseiller Commercial Titulaire</v>
          </cell>
          <cell r="L728">
            <v>105</v>
          </cell>
          <cell r="M728" t="str">
            <v>M.</v>
          </cell>
          <cell r="N728" t="str">
            <v>SIX</v>
          </cell>
          <cell r="O728" t="str">
            <v>GEOFFROY</v>
          </cell>
          <cell r="P728" t="str">
            <v>9 ROUTE DE CHAUNY</v>
          </cell>
          <cell r="S728">
            <v>2670</v>
          </cell>
          <cell r="T728" t="str">
            <v>PRAAST</v>
          </cell>
          <cell r="V728">
            <v>762897674</v>
          </cell>
          <cell r="W728" t="str">
            <v>GEOFFROY.SIX@GENERALI.COM</v>
          </cell>
        </row>
        <row r="729">
          <cell r="B729">
            <v>304426</v>
          </cell>
          <cell r="C729">
            <v>20191101</v>
          </cell>
          <cell r="E729" t="str">
            <v>GPA</v>
          </cell>
          <cell r="F729" t="str">
            <v>COMMERCIALE</v>
          </cell>
          <cell r="G729" t="str">
            <v>REGION GRAND OUEST</v>
          </cell>
          <cell r="H729" t="str">
            <v>OD INDRE-INDRE &amp; LOIRE-CHER-LOIR &amp; CHER</v>
          </cell>
          <cell r="I729">
            <v>440</v>
          </cell>
          <cell r="J729" t="str">
            <v>CCT</v>
          </cell>
          <cell r="K729" t="str">
            <v>Conseiller Commercial Titulaire</v>
          </cell>
          <cell r="L729">
            <v>105</v>
          </cell>
          <cell r="M729" t="str">
            <v>M.</v>
          </cell>
          <cell r="N729" t="str">
            <v>PIETROPAOLI</v>
          </cell>
          <cell r="O729" t="str">
            <v>GASPARD</v>
          </cell>
          <cell r="P729" t="str">
            <v>5 RUE DE LA GALERE</v>
          </cell>
          <cell r="S729">
            <v>37120</v>
          </cell>
          <cell r="T729" t="str">
            <v>RICHELIEU</v>
          </cell>
          <cell r="V729">
            <v>668775223</v>
          </cell>
          <cell r="W729" t="str">
            <v>GASPARD.PIETROPAOLI@GENERALI.COM</v>
          </cell>
        </row>
        <row r="730">
          <cell r="B730">
            <v>304428</v>
          </cell>
          <cell r="C730">
            <v>20191101</v>
          </cell>
          <cell r="E730" t="str">
            <v>GPA</v>
          </cell>
          <cell r="F730" t="str">
            <v>COMMERCIALE</v>
          </cell>
          <cell r="G730" t="str">
            <v>REGION GRAND OUEST</v>
          </cell>
          <cell r="H730" t="str">
            <v>OD FINISTERE - MORBIHAN</v>
          </cell>
          <cell r="I730">
            <v>440</v>
          </cell>
          <cell r="J730" t="str">
            <v>CCT</v>
          </cell>
          <cell r="K730" t="str">
            <v>Conseiller Commercial Titulaire</v>
          </cell>
          <cell r="L730">
            <v>105</v>
          </cell>
          <cell r="M730" t="str">
            <v>M.</v>
          </cell>
          <cell r="N730" t="str">
            <v>LE RIDANT</v>
          </cell>
          <cell r="O730" t="str">
            <v>MARC</v>
          </cell>
          <cell r="P730" t="str">
            <v>3 RUE AR VAMMENN</v>
          </cell>
          <cell r="S730">
            <v>56390</v>
          </cell>
          <cell r="T730" t="str">
            <v>COLPO</v>
          </cell>
          <cell r="V730">
            <v>668889008</v>
          </cell>
          <cell r="W730" t="str">
            <v>MARC.LERIDANT@GENERALI.COM</v>
          </cell>
        </row>
        <row r="731">
          <cell r="B731">
            <v>304429</v>
          </cell>
          <cell r="C731">
            <v>20191101</v>
          </cell>
          <cell r="E731" t="str">
            <v>GPA</v>
          </cell>
          <cell r="F731" t="str">
            <v>COMMERCIALE</v>
          </cell>
          <cell r="G731" t="str">
            <v>REGION GRAND EST</v>
          </cell>
          <cell r="H731" t="str">
            <v>OD VAUCLUSE - DROME - ARDECHE - GARD</v>
          </cell>
          <cell r="I731">
            <v>440</v>
          </cell>
          <cell r="J731" t="str">
            <v>CCT</v>
          </cell>
          <cell r="K731" t="str">
            <v>Conseiller Commercial Titulaire</v>
          </cell>
          <cell r="L731">
            <v>105</v>
          </cell>
          <cell r="M731" t="str">
            <v>M.</v>
          </cell>
          <cell r="N731" t="str">
            <v>VALENTINI</v>
          </cell>
          <cell r="O731" t="str">
            <v>JULIEN</v>
          </cell>
          <cell r="P731" t="str">
            <v>80 RUE DE CHARMANJON</v>
          </cell>
          <cell r="Q731" t="str">
            <v>RESIDENCE L ORGANDI</v>
          </cell>
          <cell r="S731">
            <v>26740</v>
          </cell>
          <cell r="T731" t="str">
            <v>ST MARCEL LES SAUZET</v>
          </cell>
          <cell r="U731" t="str">
            <v>RESIDENCE L ORGANDI</v>
          </cell>
          <cell r="V731">
            <v>764376294</v>
          </cell>
          <cell r="W731" t="str">
            <v>JULIEN.VALENTINI@GENERALI.COM</v>
          </cell>
        </row>
        <row r="732">
          <cell r="B732">
            <v>304441</v>
          </cell>
          <cell r="C732">
            <v>20191201</v>
          </cell>
          <cell r="E732" t="str">
            <v>GPA</v>
          </cell>
          <cell r="F732" t="str">
            <v>COMMERCIALE</v>
          </cell>
          <cell r="G732" t="str">
            <v>REGION GRAND OUEST</v>
          </cell>
          <cell r="H732" t="str">
            <v>OD FINISTERE - MORBIHAN</v>
          </cell>
          <cell r="I732">
            <v>440</v>
          </cell>
          <cell r="J732" t="str">
            <v>CCT</v>
          </cell>
          <cell r="K732" t="str">
            <v>Conseiller Commercial Titulaire</v>
          </cell>
          <cell r="L732">
            <v>105</v>
          </cell>
          <cell r="M732" t="str">
            <v>M.</v>
          </cell>
          <cell r="N732" t="str">
            <v>VADIER</v>
          </cell>
          <cell r="O732" t="str">
            <v>GUILLAUME</v>
          </cell>
          <cell r="P732" t="str">
            <v>6 RUE DE LA LIBERATION</v>
          </cell>
          <cell r="S732">
            <v>56140</v>
          </cell>
          <cell r="T732" t="str">
            <v>RUFFIAC</v>
          </cell>
          <cell r="V732">
            <v>762142872</v>
          </cell>
          <cell r="W732" t="str">
            <v>GUILLAUME.VADIER@GENERALI.COM</v>
          </cell>
        </row>
        <row r="733">
          <cell r="B733">
            <v>304444</v>
          </cell>
          <cell r="C733">
            <v>20191201</v>
          </cell>
          <cell r="E733" t="str">
            <v>GPA</v>
          </cell>
          <cell r="F733" t="str">
            <v>COMMERCIALE</v>
          </cell>
          <cell r="G733" t="str">
            <v>REGION ILE DE FRANCE NORD EST</v>
          </cell>
          <cell r="H733" t="str">
            <v>OD MOSELLE - MEURTHE ET MOSELLE</v>
          </cell>
          <cell r="I733">
            <v>440</v>
          </cell>
          <cell r="J733" t="str">
            <v>CCT</v>
          </cell>
          <cell r="K733" t="str">
            <v>Conseiller Commercial Titulaire</v>
          </cell>
          <cell r="L733">
            <v>105</v>
          </cell>
          <cell r="M733" t="str">
            <v>Mme</v>
          </cell>
          <cell r="N733" t="str">
            <v>HRAMAN</v>
          </cell>
          <cell r="O733" t="str">
            <v>NATHALIE</v>
          </cell>
          <cell r="P733" t="str">
            <v>1 RUE PIERRE BROSSOLETTE</v>
          </cell>
          <cell r="S733">
            <v>57250</v>
          </cell>
          <cell r="T733" t="str">
            <v>MOYEUVRE GRANDE</v>
          </cell>
          <cell r="V733">
            <v>762182987</v>
          </cell>
          <cell r="W733" t="str">
            <v>NATHALIE.HRAMAN@GENERALI.COM</v>
          </cell>
        </row>
        <row r="734">
          <cell r="B734">
            <v>304445</v>
          </cell>
          <cell r="C734">
            <v>20191201</v>
          </cell>
          <cell r="E734" t="str">
            <v>GPA</v>
          </cell>
          <cell r="F734" t="str">
            <v>COMMERCIALE</v>
          </cell>
          <cell r="G734" t="str">
            <v>REGION ILE DE FRANCE NORD EST</v>
          </cell>
          <cell r="H734" t="str">
            <v>OD GRAND PARIS 75-92-93-94</v>
          </cell>
          <cell r="I734">
            <v>440</v>
          </cell>
          <cell r="J734" t="str">
            <v>CCT</v>
          </cell>
          <cell r="K734" t="str">
            <v>Conseiller Commercial Titulaire</v>
          </cell>
          <cell r="L734">
            <v>105</v>
          </cell>
          <cell r="M734" t="str">
            <v>M.</v>
          </cell>
          <cell r="N734" t="str">
            <v>GURREA</v>
          </cell>
          <cell r="O734" t="str">
            <v>LIONEL</v>
          </cell>
          <cell r="P734" t="str">
            <v>1 ALLEE DU PLATEAU</v>
          </cell>
          <cell r="S734">
            <v>91260</v>
          </cell>
          <cell r="T734" t="str">
            <v>JUVISY SUR ORGE</v>
          </cell>
          <cell r="V734">
            <v>762183007</v>
          </cell>
          <cell r="W734" t="str">
            <v>LIONEL.GURREA@GENERALI.COM</v>
          </cell>
        </row>
        <row r="735">
          <cell r="B735">
            <v>304446</v>
          </cell>
          <cell r="C735">
            <v>20191201</v>
          </cell>
          <cell r="E735" t="str">
            <v>GPA</v>
          </cell>
          <cell r="F735" t="str">
            <v>COMMERCIALE</v>
          </cell>
          <cell r="G735" t="str">
            <v>REGION ILE DE FRANCE NORD EST</v>
          </cell>
          <cell r="H735" t="str">
            <v>OD ESSONNE - LOIRET</v>
          </cell>
          <cell r="I735">
            <v>440</v>
          </cell>
          <cell r="J735" t="str">
            <v>CCT</v>
          </cell>
          <cell r="K735" t="str">
            <v>Conseiller Commercial Titulaire</v>
          </cell>
          <cell r="L735">
            <v>105</v>
          </cell>
          <cell r="M735" t="str">
            <v>Mme</v>
          </cell>
          <cell r="N735" t="str">
            <v>GOYER</v>
          </cell>
          <cell r="O735" t="str">
            <v>EMILIE</v>
          </cell>
          <cell r="P735" t="str">
            <v>36 RUE DANIEL NIORD</v>
          </cell>
          <cell r="S735">
            <v>91600</v>
          </cell>
          <cell r="T735" t="str">
            <v>SAVIGNY SUR ORGE</v>
          </cell>
          <cell r="V735">
            <v>762182986</v>
          </cell>
          <cell r="W735" t="str">
            <v>EMILIE.GOYER@GENERALI.COM</v>
          </cell>
        </row>
        <row r="736">
          <cell r="B736">
            <v>304453</v>
          </cell>
          <cell r="C736">
            <v>20191201</v>
          </cell>
          <cell r="E736" t="str">
            <v>GPA</v>
          </cell>
          <cell r="F736" t="str">
            <v>COMMERCIALE</v>
          </cell>
          <cell r="G736" t="str">
            <v>REGION GRAND EST</v>
          </cell>
          <cell r="H736" t="str">
            <v>OD BOUCHES DU RHONE</v>
          </cell>
          <cell r="I736">
            <v>200</v>
          </cell>
          <cell r="J736" t="str">
            <v>IMP</v>
          </cell>
          <cell r="K736" t="str">
            <v>Inspecteur Manager Performance</v>
          </cell>
          <cell r="L736">
            <v>104</v>
          </cell>
          <cell r="M736" t="str">
            <v>M.</v>
          </cell>
          <cell r="N736" t="str">
            <v>MAINI</v>
          </cell>
          <cell r="O736" t="str">
            <v>ANTHONY</v>
          </cell>
          <cell r="P736" t="str">
            <v>4 RUE CHARLES KADDOUZ</v>
          </cell>
          <cell r="S736">
            <v>13012</v>
          </cell>
          <cell r="T736" t="str">
            <v>MARSEILLE</v>
          </cell>
          <cell r="V736">
            <v>762219405</v>
          </cell>
          <cell r="W736" t="str">
            <v>ANTHONY.MAINI@GENERALI.COM</v>
          </cell>
        </row>
        <row r="737">
          <cell r="B737">
            <v>304464</v>
          </cell>
          <cell r="C737">
            <v>20191201</v>
          </cell>
          <cell r="E737" t="str">
            <v>GPA</v>
          </cell>
          <cell r="F737" t="str">
            <v>COMMERCIALE</v>
          </cell>
          <cell r="G737" t="str">
            <v>REGION ILE DE FRANCE NORD EST</v>
          </cell>
          <cell r="H737" t="str">
            <v>OD SOMME - OISE - AISNE</v>
          </cell>
          <cell r="I737">
            <v>440</v>
          </cell>
          <cell r="J737" t="str">
            <v>CCT</v>
          </cell>
          <cell r="K737" t="str">
            <v>Conseiller Commercial Titulaire</v>
          </cell>
          <cell r="L737">
            <v>105</v>
          </cell>
          <cell r="M737" t="str">
            <v>M.</v>
          </cell>
          <cell r="N737" t="str">
            <v>GILLES</v>
          </cell>
          <cell r="O737" t="str">
            <v>THOMAS</v>
          </cell>
          <cell r="P737" t="str">
            <v xml:space="preserve">6 RUE SAINT WAAST </v>
          </cell>
          <cell r="S737">
            <v>2200</v>
          </cell>
          <cell r="T737" t="str">
            <v>SOISSONS</v>
          </cell>
          <cell r="V737">
            <v>762600275</v>
          </cell>
          <cell r="W737" t="str">
            <v>THOMAS.GILLES@GENERALI.COM</v>
          </cell>
        </row>
        <row r="738">
          <cell r="B738">
            <v>304465</v>
          </cell>
          <cell r="C738">
            <v>20191201</v>
          </cell>
          <cell r="E738" t="str">
            <v>GPA</v>
          </cell>
          <cell r="F738" t="str">
            <v>COMMERCIALE</v>
          </cell>
          <cell r="G738" t="str">
            <v>REGION GRAND OUEST</v>
          </cell>
          <cell r="H738" t="str">
            <v>OD MANCHE - CALVADOS - ORNE - MAYENNE</v>
          </cell>
          <cell r="I738">
            <v>310</v>
          </cell>
          <cell r="J738" t="str">
            <v>CMA</v>
          </cell>
          <cell r="K738" t="str">
            <v>Chargé Mission Animation</v>
          </cell>
          <cell r="L738">
            <v>104</v>
          </cell>
          <cell r="M738" t="str">
            <v>M.</v>
          </cell>
          <cell r="N738" t="str">
            <v>FOURNIER</v>
          </cell>
          <cell r="O738" t="str">
            <v>ALEXANDRE</v>
          </cell>
          <cell r="P738" t="str">
            <v>22 ALLEE DE LA FUTAIE</v>
          </cell>
          <cell r="S738">
            <v>53970</v>
          </cell>
          <cell r="T738" t="str">
            <v>L HUISSERIE</v>
          </cell>
          <cell r="V738">
            <v>762600266</v>
          </cell>
          <cell r="W738" t="str">
            <v>ALEXANDRE.FOURNIER@GENERALI.COM</v>
          </cell>
        </row>
        <row r="739">
          <cell r="B739">
            <v>304468</v>
          </cell>
          <cell r="C739">
            <v>20191201</v>
          </cell>
          <cell r="E739" t="str">
            <v>GPA</v>
          </cell>
          <cell r="F739" t="str">
            <v>COMMERCIALE</v>
          </cell>
          <cell r="G739" t="str">
            <v>REGION ILE DE FRANCE NORD EST</v>
          </cell>
          <cell r="H739" t="str">
            <v>OD SEINE MARITIME</v>
          </cell>
          <cell r="I739">
            <v>440</v>
          </cell>
          <cell r="J739" t="str">
            <v>CCT</v>
          </cell>
          <cell r="K739" t="str">
            <v>Conseiller Commercial Titulaire</v>
          </cell>
          <cell r="L739">
            <v>105</v>
          </cell>
          <cell r="M739" t="str">
            <v>Mme</v>
          </cell>
          <cell r="N739" t="str">
            <v>DURAND</v>
          </cell>
          <cell r="O739" t="str">
            <v>VALERIE</v>
          </cell>
          <cell r="P739" t="str">
            <v>32 ROUTE DE PARIS</v>
          </cell>
          <cell r="S739">
            <v>76240</v>
          </cell>
          <cell r="T739" t="str">
            <v>BELBEUF</v>
          </cell>
          <cell r="V739">
            <v>762600839</v>
          </cell>
          <cell r="W739" t="str">
            <v>VALERIE.DURAND@GENERALI.COM</v>
          </cell>
        </row>
        <row r="740">
          <cell r="B740">
            <v>304471</v>
          </cell>
          <cell r="C740">
            <v>20200101</v>
          </cell>
          <cell r="E740" t="str">
            <v>GPA</v>
          </cell>
          <cell r="F740" t="str">
            <v>COMMERCIALE</v>
          </cell>
          <cell r="G740" t="str">
            <v>REGION ILE DE FRANCE NORD EST</v>
          </cell>
          <cell r="H740" t="str">
            <v>OD NORD LITTORAL</v>
          </cell>
          <cell r="I740">
            <v>440</v>
          </cell>
          <cell r="J740" t="str">
            <v>CCT</v>
          </cell>
          <cell r="K740" t="str">
            <v>Conseiller Commercial Titulaire</v>
          </cell>
          <cell r="L740">
            <v>105</v>
          </cell>
          <cell r="M740" t="str">
            <v>Mme</v>
          </cell>
          <cell r="N740" t="str">
            <v>THERET</v>
          </cell>
          <cell r="O740" t="str">
            <v>NOEMIE</v>
          </cell>
          <cell r="P740" t="str">
            <v>101 AVENUE DES BAINS</v>
          </cell>
          <cell r="Q740" t="str">
            <v>APT 303</v>
          </cell>
          <cell r="S740">
            <v>59140</v>
          </cell>
          <cell r="T740" t="str">
            <v>DUNKERQUE</v>
          </cell>
          <cell r="U740" t="str">
            <v>APT 303</v>
          </cell>
          <cell r="V740">
            <v>698329880</v>
          </cell>
          <cell r="W740" t="str">
            <v>NOEMIE.THERET@GENERALI.COM</v>
          </cell>
        </row>
        <row r="741">
          <cell r="B741">
            <v>304474</v>
          </cell>
          <cell r="C741">
            <v>20200101</v>
          </cell>
          <cell r="E741" t="str">
            <v>GPA</v>
          </cell>
          <cell r="F741" t="str">
            <v>COMMERCIALE</v>
          </cell>
          <cell r="G741" t="str">
            <v>REGION ILE DE FRANCE NORD EST</v>
          </cell>
          <cell r="H741" t="str">
            <v>OD SOMME - OISE - AISNE</v>
          </cell>
          <cell r="I741">
            <v>440</v>
          </cell>
          <cell r="J741" t="str">
            <v>CCT</v>
          </cell>
          <cell r="K741" t="str">
            <v>Conseiller Commercial Titulaire</v>
          </cell>
          <cell r="L741">
            <v>105</v>
          </cell>
          <cell r="M741" t="str">
            <v>M.</v>
          </cell>
          <cell r="N741" t="str">
            <v>BOUDRINGHIN</v>
          </cell>
          <cell r="O741" t="str">
            <v>AURELIEN</v>
          </cell>
          <cell r="P741" t="str">
            <v>3 RUE DE GENTELLES</v>
          </cell>
          <cell r="S741">
            <v>80440</v>
          </cell>
          <cell r="T741" t="str">
            <v>THEZY GLIMONT</v>
          </cell>
          <cell r="V741">
            <v>698336429</v>
          </cell>
          <cell r="W741" t="str">
            <v>AURELIEN.BOUDRINGHIN@GENERALI.COM</v>
          </cell>
        </row>
        <row r="742">
          <cell r="B742">
            <v>304476</v>
          </cell>
          <cell r="C742">
            <v>20200101</v>
          </cell>
          <cell r="E742" t="str">
            <v>GPA</v>
          </cell>
          <cell r="F742" t="str">
            <v>COMMERCIALE</v>
          </cell>
          <cell r="G742" t="str">
            <v>REGION GRAND EST</v>
          </cell>
          <cell r="H742" t="str">
            <v>OD BOUCHES DU RHONE</v>
          </cell>
          <cell r="I742">
            <v>440</v>
          </cell>
          <cell r="J742" t="str">
            <v>CCT</v>
          </cell>
          <cell r="K742" t="str">
            <v>Conseiller Commercial Titulaire</v>
          </cell>
          <cell r="L742">
            <v>105</v>
          </cell>
          <cell r="M742" t="str">
            <v>Mme</v>
          </cell>
          <cell r="N742" t="str">
            <v>YAGOUBI</v>
          </cell>
          <cell r="O742" t="str">
            <v>SAMIA</v>
          </cell>
          <cell r="P742" t="str">
            <v>5655 ROUTE D'APT</v>
          </cell>
          <cell r="S742">
            <v>13290</v>
          </cell>
          <cell r="T742" t="str">
            <v>AIX EN PROVENCE</v>
          </cell>
          <cell r="V742">
            <v>698333961</v>
          </cell>
          <cell r="W742" t="str">
            <v>SAMIA.YAGOUBI@GENERALI.COM</v>
          </cell>
        </row>
        <row r="743">
          <cell r="B743">
            <v>304479</v>
          </cell>
          <cell r="C743">
            <v>20200101</v>
          </cell>
          <cell r="E743" t="str">
            <v>GPA</v>
          </cell>
          <cell r="F743" t="str">
            <v>COMMERCIALE</v>
          </cell>
          <cell r="G743" t="str">
            <v>REGION GRAND OUEST</v>
          </cell>
          <cell r="H743" t="str">
            <v>OD LOT-TARN-TARN ET GARONNE-HTE GARONNE</v>
          </cell>
          <cell r="I743">
            <v>440</v>
          </cell>
          <cell r="J743" t="str">
            <v>CCT</v>
          </cell>
          <cell r="K743" t="str">
            <v>Conseiller Commercial Titulaire</v>
          </cell>
          <cell r="L743">
            <v>105</v>
          </cell>
          <cell r="M743" t="str">
            <v>Mme</v>
          </cell>
          <cell r="N743" t="str">
            <v>CONILL BLEUSE</v>
          </cell>
          <cell r="O743" t="str">
            <v>PEGGY</v>
          </cell>
          <cell r="P743" t="str">
            <v>3 TRAVERSEE DE BRUIO</v>
          </cell>
          <cell r="S743">
            <v>31330</v>
          </cell>
          <cell r="T743" t="str">
            <v>MERVILLE</v>
          </cell>
          <cell r="V743">
            <v>698335224</v>
          </cell>
          <cell r="W743" t="str">
            <v>PEGGY.CONILLBLEUSE@GENERALI.COM</v>
          </cell>
        </row>
        <row r="744">
          <cell r="B744">
            <v>304482</v>
          </cell>
          <cell r="C744">
            <v>20200101</v>
          </cell>
          <cell r="E744" t="str">
            <v>GPA</v>
          </cell>
          <cell r="F744" t="str">
            <v>COMMERCIALE</v>
          </cell>
          <cell r="G744" t="str">
            <v>REGION GRAND OUEST</v>
          </cell>
          <cell r="H744" t="str">
            <v>OD CHARENTES-VIENNES-DEUX SEVRES</v>
          </cell>
          <cell r="I744">
            <v>440</v>
          </cell>
          <cell r="J744" t="str">
            <v>CCT</v>
          </cell>
          <cell r="K744" t="str">
            <v>Conseiller Commercial Titulaire</v>
          </cell>
          <cell r="L744">
            <v>105</v>
          </cell>
          <cell r="M744" t="str">
            <v>M.</v>
          </cell>
          <cell r="N744" t="str">
            <v>CUAU</v>
          </cell>
          <cell r="O744" t="str">
            <v>REMI</v>
          </cell>
          <cell r="P744" t="str">
            <v>14 RUE DE CHALONS</v>
          </cell>
          <cell r="Q744" t="str">
            <v>APPT 42 BATIMENT E</v>
          </cell>
          <cell r="S744">
            <v>86000</v>
          </cell>
          <cell r="T744" t="str">
            <v>POITIERS</v>
          </cell>
          <cell r="U744" t="str">
            <v>APPT 42 BATIMENT E</v>
          </cell>
          <cell r="V744">
            <v>698334943</v>
          </cell>
          <cell r="W744" t="str">
            <v>REMI.CUAU@GENERALI.COM</v>
          </cell>
        </row>
        <row r="745">
          <cell r="B745">
            <v>304485</v>
          </cell>
          <cell r="C745">
            <v>20200101</v>
          </cell>
          <cell r="E745" t="str">
            <v>GPA</v>
          </cell>
          <cell r="F745" t="str">
            <v>COMMERCIALE</v>
          </cell>
          <cell r="G745" t="str">
            <v>REGION GRAND OUEST</v>
          </cell>
          <cell r="H745" t="str">
            <v>OD YVELINES - EURE ET LOIR</v>
          </cell>
          <cell r="I745">
            <v>440</v>
          </cell>
          <cell r="J745" t="str">
            <v>CCT</v>
          </cell>
          <cell r="K745" t="str">
            <v>Conseiller Commercial Titulaire</v>
          </cell>
          <cell r="L745">
            <v>105</v>
          </cell>
          <cell r="M745" t="str">
            <v>M.</v>
          </cell>
          <cell r="N745" t="str">
            <v>JURASZCZYK</v>
          </cell>
          <cell r="O745" t="str">
            <v>STEVEN</v>
          </cell>
          <cell r="P745" t="str">
            <v>8 BIS ROUTE DE LA GIBONNERIE</v>
          </cell>
          <cell r="Q745" t="str">
            <v>LE ROUVRAY</v>
          </cell>
          <cell r="S745">
            <v>28170</v>
          </cell>
          <cell r="T745" t="str">
            <v>FAVIERES</v>
          </cell>
          <cell r="U745" t="str">
            <v>LE ROUVRAY</v>
          </cell>
          <cell r="V745">
            <v>698341491</v>
          </cell>
          <cell r="W745" t="str">
            <v>STEVEN.JURASZCZYK@GENERALI.COM</v>
          </cell>
        </row>
        <row r="746">
          <cell r="B746">
            <v>304487</v>
          </cell>
          <cell r="C746">
            <v>20200101</v>
          </cell>
          <cell r="E746" t="str">
            <v>GPA</v>
          </cell>
          <cell r="F746" t="str">
            <v>COMMERCIALE</v>
          </cell>
          <cell r="G746" t="str">
            <v>REGION GRAND EST</v>
          </cell>
          <cell r="H746" t="str">
            <v>OD VAUCLUSE - DROME - ARDECHE - GARD</v>
          </cell>
          <cell r="I746">
            <v>440</v>
          </cell>
          <cell r="J746" t="str">
            <v>CCT</v>
          </cell>
          <cell r="K746" t="str">
            <v>Conseiller Commercial Titulaire</v>
          </cell>
          <cell r="L746">
            <v>105</v>
          </cell>
          <cell r="M746" t="str">
            <v>Mme</v>
          </cell>
          <cell r="N746" t="str">
            <v>SCHMITT</v>
          </cell>
          <cell r="O746" t="str">
            <v>LEA</v>
          </cell>
          <cell r="P746" t="str">
            <v>6 RUE DES JARDINS</v>
          </cell>
          <cell r="S746">
            <v>26320</v>
          </cell>
          <cell r="T746" t="str">
            <v>ST MARCEL LES VALENCE</v>
          </cell>
          <cell r="V746">
            <v>698589451</v>
          </cell>
          <cell r="W746" t="str">
            <v>LEA.SCHMITT@GENERALI.COM</v>
          </cell>
        </row>
        <row r="747">
          <cell r="B747">
            <v>304502</v>
          </cell>
          <cell r="C747">
            <v>20200101</v>
          </cell>
          <cell r="E747" t="str">
            <v>GPA</v>
          </cell>
          <cell r="F747" t="str">
            <v>COMMERCIALE</v>
          </cell>
          <cell r="G747" t="str">
            <v>REGION GRAND EST</v>
          </cell>
          <cell r="H747" t="str">
            <v>OD BOUCHES DU RHONE</v>
          </cell>
          <cell r="I747">
            <v>440</v>
          </cell>
          <cell r="J747" t="str">
            <v>CCT</v>
          </cell>
          <cell r="K747" t="str">
            <v>Conseiller Commercial Titulaire</v>
          </cell>
          <cell r="L747">
            <v>105</v>
          </cell>
          <cell r="M747" t="str">
            <v>Mme</v>
          </cell>
          <cell r="N747" t="str">
            <v>BOUTI</v>
          </cell>
          <cell r="O747" t="str">
            <v>ROZLAINE</v>
          </cell>
          <cell r="P747" t="str">
            <v>16 TRAVERSE BEAU SITE</v>
          </cell>
          <cell r="S747">
            <v>13011</v>
          </cell>
          <cell r="T747" t="str">
            <v>MARSEILLE</v>
          </cell>
          <cell r="V747">
            <v>699251529</v>
          </cell>
          <cell r="W747" t="str">
            <v>ROZLAINE.BOUTI@GENERALI.COM</v>
          </cell>
        </row>
        <row r="748">
          <cell r="B748">
            <v>304503</v>
          </cell>
          <cell r="C748">
            <v>20200101</v>
          </cell>
          <cell r="E748" t="str">
            <v>GPA</v>
          </cell>
          <cell r="F748" t="str">
            <v>COMMERCIALE</v>
          </cell>
          <cell r="G748" t="str">
            <v>REGION GRAND OUEST</v>
          </cell>
          <cell r="H748" t="str">
            <v>OD SARTHE - MAINE ET LOIRE</v>
          </cell>
          <cell r="I748">
            <v>440</v>
          </cell>
          <cell r="J748" t="str">
            <v>CCT</v>
          </cell>
          <cell r="K748" t="str">
            <v>Conseiller Commercial Titulaire</v>
          </cell>
          <cell r="L748">
            <v>105</v>
          </cell>
          <cell r="M748" t="str">
            <v>M.</v>
          </cell>
          <cell r="N748" t="str">
            <v>MARCKERT</v>
          </cell>
          <cell r="O748" t="str">
            <v>AXEL</v>
          </cell>
          <cell r="P748" t="str">
            <v>465 CHEMIN DE L'AUDINIERE</v>
          </cell>
          <cell r="S748">
            <v>72460</v>
          </cell>
          <cell r="T748" t="str">
            <v>SAVIGNE L EVEQUE</v>
          </cell>
          <cell r="V748">
            <v>699252306</v>
          </cell>
          <cell r="W748" t="str">
            <v>AXEL.MARCKERT@GENERALI.COM</v>
          </cell>
        </row>
        <row r="749">
          <cell r="B749">
            <v>304506</v>
          </cell>
          <cell r="C749">
            <v>20200101</v>
          </cell>
          <cell r="E749" t="str">
            <v>GPA</v>
          </cell>
          <cell r="F749" t="str">
            <v>COMMERCIALE</v>
          </cell>
          <cell r="G749" t="str">
            <v>REGION ILE DE FRANCE NORD EST</v>
          </cell>
          <cell r="H749" t="str">
            <v>OD NORD LITTORAL</v>
          </cell>
          <cell r="I749">
            <v>440</v>
          </cell>
          <cell r="J749" t="str">
            <v>CCT</v>
          </cell>
          <cell r="K749" t="str">
            <v>Conseiller Commercial Titulaire</v>
          </cell>
          <cell r="L749">
            <v>105</v>
          </cell>
          <cell r="M749" t="str">
            <v>M.</v>
          </cell>
          <cell r="N749" t="str">
            <v>SAGNIER</v>
          </cell>
          <cell r="O749" t="str">
            <v>HERVE</v>
          </cell>
          <cell r="P749" t="str">
            <v>8 CHEMIN DE WABEN</v>
          </cell>
          <cell r="S749">
            <v>62180</v>
          </cell>
          <cell r="T749" t="str">
            <v>VERTON</v>
          </cell>
          <cell r="V749">
            <v>760025049</v>
          </cell>
          <cell r="W749" t="str">
            <v>HERVE.SAGNIER@GENERALI.COM</v>
          </cell>
        </row>
        <row r="750">
          <cell r="B750">
            <v>304521</v>
          </cell>
          <cell r="C750">
            <v>20200201</v>
          </cell>
          <cell r="E750" t="str">
            <v>GPA</v>
          </cell>
          <cell r="F750" t="str">
            <v>COMMERCIALE</v>
          </cell>
          <cell r="G750" t="str">
            <v>REGION GRAND OUEST</v>
          </cell>
          <cell r="H750" t="str">
            <v>OD ILLE ET VILAINE-COTES D'ARMOR</v>
          </cell>
          <cell r="I750">
            <v>440</v>
          </cell>
          <cell r="J750" t="str">
            <v>CCT</v>
          </cell>
          <cell r="K750" t="str">
            <v>Conseiller Commercial Titulaire</v>
          </cell>
          <cell r="L750">
            <v>105</v>
          </cell>
          <cell r="M750" t="str">
            <v>M.</v>
          </cell>
          <cell r="N750" t="str">
            <v>SANOGO</v>
          </cell>
          <cell r="O750" t="str">
            <v>ANDREW</v>
          </cell>
          <cell r="P750" t="str">
            <v>1 RUE ARMAND BARBES</v>
          </cell>
          <cell r="S750">
            <v>35000</v>
          </cell>
          <cell r="T750" t="str">
            <v>RENNES</v>
          </cell>
          <cell r="V750">
            <v>763741991</v>
          </cell>
          <cell r="W750" t="str">
            <v>ANDREW.SANOGO@GENERALI.COM</v>
          </cell>
        </row>
        <row r="751">
          <cell r="B751">
            <v>304525</v>
          </cell>
          <cell r="C751">
            <v>20200201</v>
          </cell>
          <cell r="E751" t="str">
            <v>GPA</v>
          </cell>
          <cell r="F751" t="str">
            <v>COMMERCIALE</v>
          </cell>
          <cell r="G751" t="str">
            <v>REGION GRAND EST</v>
          </cell>
          <cell r="H751" t="str">
            <v>OD VAR - BOUCHES DU RHONE</v>
          </cell>
          <cell r="I751">
            <v>440</v>
          </cell>
          <cell r="J751" t="str">
            <v>CCT</v>
          </cell>
          <cell r="K751" t="str">
            <v>Conseiller Commercial Titulaire</v>
          </cell>
          <cell r="L751">
            <v>105</v>
          </cell>
          <cell r="M751" t="str">
            <v>Mme</v>
          </cell>
          <cell r="N751" t="str">
            <v>YSERN</v>
          </cell>
          <cell r="O751" t="str">
            <v>CAMILLE</v>
          </cell>
          <cell r="P751" t="str">
            <v>38 RUE CELESTIN GAYOL</v>
          </cell>
          <cell r="S751">
            <v>83550</v>
          </cell>
          <cell r="T751" t="str">
            <v>VIDAUBAN</v>
          </cell>
          <cell r="V751">
            <v>761161926</v>
          </cell>
          <cell r="W751" t="str">
            <v>CAMILLE.YSERN@GENERALI.COM</v>
          </cell>
        </row>
        <row r="752">
          <cell r="B752">
            <v>304527</v>
          </cell>
          <cell r="C752">
            <v>20200201</v>
          </cell>
          <cell r="E752" t="str">
            <v>GPA</v>
          </cell>
          <cell r="F752" t="str">
            <v>COMMERCIALE</v>
          </cell>
          <cell r="G752" t="str">
            <v>REGION GRAND EST</v>
          </cell>
          <cell r="H752" t="str">
            <v>OD AVEYRON-HERAULT-AUDE-PYRENEES ORIENT.</v>
          </cell>
          <cell r="I752">
            <v>440</v>
          </cell>
          <cell r="J752" t="str">
            <v>CCT</v>
          </cell>
          <cell r="K752" t="str">
            <v>Conseiller Commercial Titulaire</v>
          </cell>
          <cell r="L752">
            <v>105</v>
          </cell>
          <cell r="M752" t="str">
            <v>M.</v>
          </cell>
          <cell r="N752" t="str">
            <v>ROYET</v>
          </cell>
          <cell r="O752" t="str">
            <v>DAVID</v>
          </cell>
          <cell r="P752" t="str">
            <v>6 RUE DES COQUELICOTS</v>
          </cell>
          <cell r="S752">
            <v>11160</v>
          </cell>
          <cell r="T752" t="str">
            <v>PEYRIAC MINERVOIS</v>
          </cell>
          <cell r="V752">
            <v>761162353</v>
          </cell>
          <cell r="W752" t="str">
            <v>DAVID.ROYET@GENERALI.COM</v>
          </cell>
        </row>
        <row r="753">
          <cell r="B753">
            <v>304528</v>
          </cell>
          <cell r="C753">
            <v>20200201</v>
          </cell>
          <cell r="E753" t="str">
            <v>GPA</v>
          </cell>
          <cell r="F753" t="str">
            <v>COMMERCIALE</v>
          </cell>
          <cell r="G753" t="str">
            <v>REGION GRAND EST</v>
          </cell>
          <cell r="H753" t="str">
            <v>OD ALPES MARITIMES</v>
          </cell>
          <cell r="I753">
            <v>440</v>
          </cell>
          <cell r="J753" t="str">
            <v>CCT</v>
          </cell>
          <cell r="K753" t="str">
            <v>Conseiller Commercial Titulaire</v>
          </cell>
          <cell r="L753">
            <v>105</v>
          </cell>
          <cell r="M753" t="str">
            <v>M.</v>
          </cell>
          <cell r="N753" t="str">
            <v>AUDEBRAND</v>
          </cell>
          <cell r="O753" t="str">
            <v>THOMAS</v>
          </cell>
          <cell r="P753" t="str">
            <v>350 CH DES BASSES BREGUIERES</v>
          </cell>
          <cell r="Q753" t="str">
            <v>RES L OCARINA</v>
          </cell>
          <cell r="S753">
            <v>6600</v>
          </cell>
          <cell r="T753" t="str">
            <v>ANTIBES</v>
          </cell>
          <cell r="U753" t="str">
            <v>RES L OCARINA</v>
          </cell>
          <cell r="V753">
            <v>761169198</v>
          </cell>
          <cell r="W753" t="str">
            <v>THOMAS.AUDEBRAND@GENERALI.COM</v>
          </cell>
        </row>
        <row r="754">
          <cell r="B754">
            <v>304529</v>
          </cell>
          <cell r="C754">
            <v>20200201</v>
          </cell>
          <cell r="E754" t="str">
            <v>GPA</v>
          </cell>
          <cell r="F754" t="str">
            <v>COMMERCIALE</v>
          </cell>
          <cell r="G754" t="str">
            <v>REGION GRAND EST</v>
          </cell>
          <cell r="H754" t="str">
            <v>OD VOSGES-HT RHIN-TR BEL-DOUBS-HTE MARNE</v>
          </cell>
          <cell r="I754">
            <v>440</v>
          </cell>
          <cell r="J754" t="str">
            <v>CCT</v>
          </cell>
          <cell r="K754" t="str">
            <v>Conseiller Commercial Titulaire</v>
          </cell>
          <cell r="L754">
            <v>105</v>
          </cell>
          <cell r="M754" t="str">
            <v>M.</v>
          </cell>
          <cell r="N754" t="str">
            <v>DRIOUT</v>
          </cell>
          <cell r="O754" t="str">
            <v>GAETAN</v>
          </cell>
          <cell r="P754" t="str">
            <v>FERME DE BONNEVAUX</v>
          </cell>
          <cell r="S754">
            <v>52000</v>
          </cell>
          <cell r="T754" t="str">
            <v>JONCHERY</v>
          </cell>
          <cell r="V754">
            <v>761170124</v>
          </cell>
          <cell r="W754" t="str">
            <v>GAETAN.DRIOUT@GENERALI.COM</v>
          </cell>
        </row>
        <row r="755">
          <cell r="B755">
            <v>304532</v>
          </cell>
          <cell r="C755">
            <v>20200201</v>
          </cell>
          <cell r="E755" t="str">
            <v>GPA</v>
          </cell>
          <cell r="F755" t="str">
            <v>COMMERCIALE</v>
          </cell>
          <cell r="G755" t="str">
            <v>REGION GRAND EST</v>
          </cell>
          <cell r="H755" t="str">
            <v>OD ALPES MARITIMES</v>
          </cell>
          <cell r="I755">
            <v>440</v>
          </cell>
          <cell r="J755" t="str">
            <v>CCT</v>
          </cell>
          <cell r="K755" t="str">
            <v>Conseiller Commercial Titulaire</v>
          </cell>
          <cell r="L755">
            <v>105</v>
          </cell>
          <cell r="M755" t="str">
            <v>M.</v>
          </cell>
          <cell r="N755" t="str">
            <v>GAGNIER</v>
          </cell>
          <cell r="O755" t="str">
            <v>LAURENT</v>
          </cell>
          <cell r="P755" t="str">
            <v>8 ALLEE DES PRESSES</v>
          </cell>
          <cell r="S755">
            <v>6800</v>
          </cell>
          <cell r="T755" t="str">
            <v>CAGNES SUR MER</v>
          </cell>
          <cell r="V755">
            <v>763610001</v>
          </cell>
          <cell r="W755" t="str">
            <v>LAURENT.GAGNIER@GENERALI.COM</v>
          </cell>
        </row>
        <row r="756">
          <cell r="B756">
            <v>304533</v>
          </cell>
          <cell r="C756">
            <v>20200201</v>
          </cell>
          <cell r="E756" t="str">
            <v>GPA</v>
          </cell>
          <cell r="F756" t="str">
            <v>COMMERCIALE</v>
          </cell>
          <cell r="G756" t="str">
            <v>REGION GRAND OUEST</v>
          </cell>
          <cell r="H756" t="str">
            <v>OD CHARENTES-VIENNES-DEUX SEVRES</v>
          </cell>
          <cell r="I756">
            <v>440</v>
          </cell>
          <cell r="J756" t="str">
            <v>CCT</v>
          </cell>
          <cell r="K756" t="str">
            <v>Conseiller Commercial Titulaire</v>
          </cell>
          <cell r="L756">
            <v>105</v>
          </cell>
          <cell r="M756" t="str">
            <v>M.</v>
          </cell>
          <cell r="N756" t="str">
            <v>BERTRAND</v>
          </cell>
          <cell r="O756" t="str">
            <v>GREGOIRE</v>
          </cell>
          <cell r="P756" t="str">
            <v>155   RUE DE LA ROCHE</v>
          </cell>
          <cell r="S756">
            <v>17200</v>
          </cell>
          <cell r="T756" t="str">
            <v>ROYAN</v>
          </cell>
          <cell r="V756">
            <v>763609988</v>
          </cell>
          <cell r="W756" t="str">
            <v>GREGOIRE.BERTRAND@GENERALI.COM</v>
          </cell>
        </row>
        <row r="757">
          <cell r="B757">
            <v>304551</v>
          </cell>
          <cell r="C757">
            <v>20200301</v>
          </cell>
          <cell r="E757" t="str">
            <v>GPA</v>
          </cell>
          <cell r="F757" t="str">
            <v>COMMERCIALE</v>
          </cell>
          <cell r="G757" t="str">
            <v>REGION ILE DE FRANCE NORD EST</v>
          </cell>
          <cell r="H757" t="str">
            <v>OD GRAND PARIS 75-92-93-94</v>
          </cell>
          <cell r="I757">
            <v>441</v>
          </cell>
          <cell r="J757" t="str">
            <v>CCTM</v>
          </cell>
          <cell r="K757" t="str">
            <v>Conseiller Commercial Titulaire Moniteur</v>
          </cell>
          <cell r="L757">
            <v>105</v>
          </cell>
          <cell r="M757" t="str">
            <v>M.</v>
          </cell>
          <cell r="N757" t="str">
            <v>TAUZIN</v>
          </cell>
          <cell r="O757" t="str">
            <v>BENJAMIN</v>
          </cell>
          <cell r="P757" t="str">
            <v>7 RUE DES ACACIAS</v>
          </cell>
          <cell r="S757">
            <v>78540</v>
          </cell>
          <cell r="T757" t="str">
            <v>VERNOUILLET</v>
          </cell>
          <cell r="V757">
            <v>764267661</v>
          </cell>
          <cell r="W757" t="str">
            <v>BENJAMIN.TAUZIN@GENERALI.COM</v>
          </cell>
        </row>
        <row r="758">
          <cell r="B758">
            <v>304552</v>
          </cell>
          <cell r="C758">
            <v>20200301</v>
          </cell>
          <cell r="E758" t="str">
            <v>GPA</v>
          </cell>
          <cell r="F758" t="str">
            <v>COMMERCIALE</v>
          </cell>
          <cell r="G758" t="str">
            <v>REGION ILE DE FRANCE NORD EST</v>
          </cell>
          <cell r="H758" t="str">
            <v>OD NORD LITTORAL</v>
          </cell>
          <cell r="I758">
            <v>440</v>
          </cell>
          <cell r="J758" t="str">
            <v>CCT</v>
          </cell>
          <cell r="K758" t="str">
            <v>Conseiller Commercial Titulaire</v>
          </cell>
          <cell r="L758">
            <v>105</v>
          </cell>
          <cell r="M758" t="str">
            <v>Mme</v>
          </cell>
          <cell r="N758" t="str">
            <v>PICHON</v>
          </cell>
          <cell r="O758" t="str">
            <v>VIRGINIE</v>
          </cell>
          <cell r="P758" t="str">
            <v>7 RESIDENCE BELLEVUE</v>
          </cell>
          <cell r="S758">
            <v>62610</v>
          </cell>
          <cell r="T758" t="str">
            <v>BREMES</v>
          </cell>
          <cell r="V758">
            <v>764267648</v>
          </cell>
          <cell r="W758" t="str">
            <v>VIRGINIE.PICHON@GENERALI.COM</v>
          </cell>
        </row>
        <row r="759">
          <cell r="B759">
            <v>304553</v>
          </cell>
          <cell r="C759">
            <v>20200301</v>
          </cell>
          <cell r="E759" t="str">
            <v>GPA</v>
          </cell>
          <cell r="F759" t="str">
            <v>COMMERCIALE</v>
          </cell>
          <cell r="G759" t="str">
            <v>REGION ILE DE FRANCE NORD EST</v>
          </cell>
          <cell r="H759" t="str">
            <v>OD BAS RHIN - MOSELLE</v>
          </cell>
          <cell r="I759">
            <v>440</v>
          </cell>
          <cell r="J759" t="str">
            <v>CCT</v>
          </cell>
          <cell r="K759" t="str">
            <v>Conseiller Commercial Titulaire</v>
          </cell>
          <cell r="L759">
            <v>105</v>
          </cell>
          <cell r="M759" t="str">
            <v>M.</v>
          </cell>
          <cell r="N759" t="str">
            <v>KUPPELIN</v>
          </cell>
          <cell r="O759" t="str">
            <v>MARC</v>
          </cell>
          <cell r="P759" t="str">
            <v>3 A RUE DE L EGLISE</v>
          </cell>
          <cell r="S759">
            <v>67230</v>
          </cell>
          <cell r="T759" t="str">
            <v>SERMERSHEIM</v>
          </cell>
          <cell r="V759">
            <v>764267673</v>
          </cell>
          <cell r="W759" t="str">
            <v>MARC.KUPPELIN@GENERALI.COM</v>
          </cell>
        </row>
        <row r="760">
          <cell r="B760">
            <v>304557</v>
          </cell>
          <cell r="C760">
            <v>20200301</v>
          </cell>
          <cell r="E760" t="str">
            <v>GPA</v>
          </cell>
          <cell r="F760" t="str">
            <v>COMMERCIALE</v>
          </cell>
          <cell r="G760" t="str">
            <v>REGION GRAND EST</v>
          </cell>
          <cell r="H760" t="str">
            <v>OD RHONE</v>
          </cell>
          <cell r="I760">
            <v>200</v>
          </cell>
          <cell r="J760" t="str">
            <v>IMP</v>
          </cell>
          <cell r="K760" t="str">
            <v>Inspecteur Manager Performance</v>
          </cell>
          <cell r="L760">
            <v>104</v>
          </cell>
          <cell r="M760" t="str">
            <v>M.</v>
          </cell>
          <cell r="N760" t="str">
            <v>PINGUET</v>
          </cell>
          <cell r="O760" t="str">
            <v>BENJAMIN</v>
          </cell>
          <cell r="P760" t="str">
            <v>8 B CHEMIN DE CALABERT</v>
          </cell>
          <cell r="S760">
            <v>69130</v>
          </cell>
          <cell r="T760" t="str">
            <v>ECULLY</v>
          </cell>
          <cell r="V760">
            <v>764267678</v>
          </cell>
          <cell r="W760" t="str">
            <v>BENJAMIN.PINGUET@GENERALI.COM</v>
          </cell>
        </row>
        <row r="761">
          <cell r="B761">
            <v>304575</v>
          </cell>
          <cell r="C761">
            <v>20200301</v>
          </cell>
          <cell r="E761" t="str">
            <v>GPA</v>
          </cell>
          <cell r="F761" t="str">
            <v>COMMERCIALE</v>
          </cell>
          <cell r="G761" t="str">
            <v>REGION GRAND OUEST</v>
          </cell>
          <cell r="H761" t="str">
            <v>OD LOT-TARN-TARN ET GARONNE-HTE GARONNE</v>
          </cell>
          <cell r="I761">
            <v>441</v>
          </cell>
          <cell r="J761" t="str">
            <v>CCTM</v>
          </cell>
          <cell r="K761" t="str">
            <v>Conseiller Commercial Titulaire Moniteur</v>
          </cell>
          <cell r="L761">
            <v>105</v>
          </cell>
          <cell r="M761" t="str">
            <v>Mme</v>
          </cell>
          <cell r="N761" t="str">
            <v>DEULLIN</v>
          </cell>
          <cell r="O761" t="str">
            <v>JULIA</v>
          </cell>
          <cell r="P761" t="str">
            <v>9 CHEMIN DE LA LAURETIE BASSE</v>
          </cell>
          <cell r="S761">
            <v>81100</v>
          </cell>
          <cell r="T761" t="str">
            <v>CASTRES</v>
          </cell>
          <cell r="V761">
            <v>764390057</v>
          </cell>
          <cell r="W761" t="str">
            <v>JULIA.DEULLIN@GENERALI.COM</v>
          </cell>
        </row>
        <row r="762">
          <cell r="B762">
            <v>304582</v>
          </cell>
          <cell r="C762">
            <v>20200401</v>
          </cell>
          <cell r="E762" t="str">
            <v>GPA</v>
          </cell>
          <cell r="F762" t="str">
            <v>COMMERCIALE</v>
          </cell>
          <cell r="G762" t="str">
            <v>REGION GRAND EST</v>
          </cell>
          <cell r="H762" t="str">
            <v>OD ALPES MARITIMES</v>
          </cell>
          <cell r="I762">
            <v>440</v>
          </cell>
          <cell r="J762" t="str">
            <v>CCT</v>
          </cell>
          <cell r="K762" t="str">
            <v>Conseiller Commercial Titulaire</v>
          </cell>
          <cell r="L762">
            <v>105</v>
          </cell>
          <cell r="M762" t="str">
            <v>M.</v>
          </cell>
          <cell r="N762" t="str">
            <v>VANVLANDEREN</v>
          </cell>
          <cell r="O762" t="str">
            <v>JONATHAN</v>
          </cell>
          <cell r="P762" t="str">
            <v>160 BOULEVARD JEAN OSSOLA</v>
          </cell>
          <cell r="Q762" t="str">
            <v>CAP HORIZON</v>
          </cell>
          <cell r="S762">
            <v>6700</v>
          </cell>
          <cell r="T762" t="str">
            <v>ST LAURENT DU VAR</v>
          </cell>
          <cell r="U762" t="str">
            <v>CAP HORIZON</v>
          </cell>
          <cell r="V762">
            <v>699722517</v>
          </cell>
          <cell r="W762" t="str">
            <v>JONATHAN.VANVLANDEREN@GENERALI.COM</v>
          </cell>
        </row>
        <row r="763">
          <cell r="B763">
            <v>304584</v>
          </cell>
          <cell r="C763">
            <v>20200401</v>
          </cell>
          <cell r="E763" t="str">
            <v>GPA</v>
          </cell>
          <cell r="F763" t="str">
            <v>COMMERCIALE</v>
          </cell>
          <cell r="G763" t="str">
            <v>REGION GRAND OUEST</v>
          </cell>
          <cell r="H763" t="str">
            <v>OD CHARENTES-VIENNES-DEUX SEVRES</v>
          </cell>
          <cell r="I763">
            <v>440</v>
          </cell>
          <cell r="J763" t="str">
            <v>CCT</v>
          </cell>
          <cell r="K763" t="str">
            <v>Conseiller Commercial Titulaire</v>
          </cell>
          <cell r="L763">
            <v>105</v>
          </cell>
          <cell r="M763" t="str">
            <v>M.</v>
          </cell>
          <cell r="N763" t="str">
            <v>TANGUY</v>
          </cell>
          <cell r="O763" t="str">
            <v>MARC</v>
          </cell>
          <cell r="P763" t="str">
            <v>5 RUE DE LA CITE LACUSTRE</v>
          </cell>
          <cell r="S763">
            <v>86300</v>
          </cell>
          <cell r="T763" t="str">
            <v>CHAPELLE VIVIERS</v>
          </cell>
          <cell r="V763">
            <v>699722336</v>
          </cell>
          <cell r="W763" t="str">
            <v>MARC.TANGUY@GENERALI.COM</v>
          </cell>
        </row>
        <row r="764">
          <cell r="B764">
            <v>304592</v>
          </cell>
          <cell r="C764">
            <v>20200401</v>
          </cell>
          <cell r="E764" t="str">
            <v>GPA</v>
          </cell>
          <cell r="F764" t="str">
            <v>COMMERCIALE</v>
          </cell>
          <cell r="G764" t="str">
            <v>REGION GRAND EST</v>
          </cell>
          <cell r="H764" t="str">
            <v>OD AVEYRON-HERAULT-AUDE-PYRENEES ORIENT.</v>
          </cell>
          <cell r="I764">
            <v>440</v>
          </cell>
          <cell r="J764" t="str">
            <v>CCT</v>
          </cell>
          <cell r="K764" t="str">
            <v>Conseiller Commercial Titulaire</v>
          </cell>
          <cell r="L764">
            <v>105</v>
          </cell>
          <cell r="M764" t="str">
            <v>Mme</v>
          </cell>
          <cell r="N764" t="str">
            <v>SAINTIGNAN</v>
          </cell>
          <cell r="O764" t="str">
            <v>LAURE</v>
          </cell>
          <cell r="P764" t="str">
            <v>13 ROUTE DE PRADINES</v>
          </cell>
          <cell r="S764">
            <v>11200</v>
          </cell>
          <cell r="T764" t="str">
            <v>ST ANDRE DE ROQUELONGUE</v>
          </cell>
          <cell r="V764">
            <v>699965071</v>
          </cell>
          <cell r="W764" t="str">
            <v>LAURE.SAINTIGNAN@GENERALI.COM</v>
          </cell>
        </row>
        <row r="765">
          <cell r="B765">
            <v>304601</v>
          </cell>
          <cell r="C765">
            <v>20200401</v>
          </cell>
          <cell r="E765" t="str">
            <v>GPA</v>
          </cell>
          <cell r="F765" t="str">
            <v>COMMERCIALE</v>
          </cell>
          <cell r="G765" t="str">
            <v>REGION GRAND EST</v>
          </cell>
          <cell r="H765" t="str">
            <v>OD HAUTE SAVOIE AIN JURA AIX LES BAINS</v>
          </cell>
          <cell r="I765">
            <v>200</v>
          </cell>
          <cell r="J765" t="str">
            <v>IMP</v>
          </cell>
          <cell r="K765" t="str">
            <v>Inspecteur Manager Performance</v>
          </cell>
          <cell r="L765">
            <v>104</v>
          </cell>
          <cell r="M765" t="str">
            <v>M.</v>
          </cell>
          <cell r="N765" t="str">
            <v>GAUCHE</v>
          </cell>
          <cell r="O765" t="str">
            <v>ALEXANDRE</v>
          </cell>
          <cell r="P765" t="str">
            <v>8 GRAND RUE</v>
          </cell>
          <cell r="S765">
            <v>69340</v>
          </cell>
          <cell r="T765" t="str">
            <v>FRANCHEVILLE</v>
          </cell>
          <cell r="V765">
            <v>699965194</v>
          </cell>
          <cell r="W765" t="str">
            <v>ALEXANDRE.GAUCHE@GENERALI.COM</v>
          </cell>
        </row>
        <row r="766">
          <cell r="B766">
            <v>304611</v>
          </cell>
          <cell r="C766">
            <v>20200501</v>
          </cell>
          <cell r="E766" t="str">
            <v>GPA</v>
          </cell>
          <cell r="F766" t="str">
            <v>COMMERCIALE</v>
          </cell>
          <cell r="G766" t="str">
            <v>REGION GRAND OUEST</v>
          </cell>
          <cell r="H766" t="str">
            <v>OD SARTHE - MAINE ET LOIRE</v>
          </cell>
          <cell r="I766">
            <v>440</v>
          </cell>
          <cell r="J766" t="str">
            <v>CCT</v>
          </cell>
          <cell r="K766" t="str">
            <v>Conseiller Commercial Titulaire</v>
          </cell>
          <cell r="L766">
            <v>105</v>
          </cell>
          <cell r="M766" t="str">
            <v>M.</v>
          </cell>
          <cell r="N766" t="str">
            <v>BELLANGER</v>
          </cell>
          <cell r="O766" t="str">
            <v>DAMIEN</v>
          </cell>
          <cell r="P766" t="str">
            <v>LA BUTTE DU JARRIER</v>
          </cell>
          <cell r="S766">
            <v>72560</v>
          </cell>
          <cell r="T766" t="str">
            <v>CHANGE</v>
          </cell>
          <cell r="V766">
            <v>659525085</v>
          </cell>
          <cell r="W766" t="str">
            <v>DAMIEN.BELLANGER@GENERALI.COM</v>
          </cell>
        </row>
        <row r="767">
          <cell r="B767">
            <v>304612</v>
          </cell>
          <cell r="C767">
            <v>20200501</v>
          </cell>
          <cell r="E767" t="str">
            <v>GPA</v>
          </cell>
          <cell r="F767" t="str">
            <v>COMMERCIALE</v>
          </cell>
          <cell r="G767" t="str">
            <v>REGION GRAND OUEST</v>
          </cell>
          <cell r="H767" t="str">
            <v>OD YVELINES - EURE ET LOIR</v>
          </cell>
          <cell r="I767">
            <v>440</v>
          </cell>
          <cell r="J767" t="str">
            <v>CCT</v>
          </cell>
          <cell r="K767" t="str">
            <v>Conseiller Commercial Titulaire</v>
          </cell>
          <cell r="L767">
            <v>105</v>
          </cell>
          <cell r="M767" t="str">
            <v>Mme</v>
          </cell>
          <cell r="N767" t="str">
            <v>MESSINA</v>
          </cell>
          <cell r="O767" t="str">
            <v>DEBORAH</v>
          </cell>
          <cell r="P767" t="str">
            <v>24 RUE ALFRED DE VIGNY</v>
          </cell>
          <cell r="S767">
            <v>27640</v>
          </cell>
          <cell r="T767" t="str">
            <v>BREUILPONT</v>
          </cell>
          <cell r="V767">
            <v>659528580</v>
          </cell>
          <cell r="W767" t="str">
            <v>DEBORAH.ROSSATGUEILLAND@GENERALI.COM</v>
          </cell>
        </row>
        <row r="768">
          <cell r="B768">
            <v>304632</v>
          </cell>
          <cell r="C768">
            <v>20200501</v>
          </cell>
          <cell r="E768" t="str">
            <v>GPA</v>
          </cell>
          <cell r="F768" t="str">
            <v>COMMERCIALE</v>
          </cell>
          <cell r="G768" t="str">
            <v>REGION ILE DE FRANCE NORD EST</v>
          </cell>
          <cell r="I768">
            <v>13</v>
          </cell>
          <cell r="J768" t="str">
            <v>RR</v>
          </cell>
          <cell r="K768" t="str">
            <v>Responsable Régional</v>
          </cell>
          <cell r="L768">
            <v>102</v>
          </cell>
          <cell r="M768" t="str">
            <v>M.</v>
          </cell>
          <cell r="N768" t="str">
            <v>ROUMIAN</v>
          </cell>
          <cell r="O768" t="str">
            <v>JEAN CHRISTHOF</v>
          </cell>
          <cell r="P768" t="str">
            <v>11 - 17 AV FRANCOIS MITTERRAND</v>
          </cell>
          <cell r="S768">
            <v>93200</v>
          </cell>
          <cell r="T768" t="str">
            <v>ST DENIS</v>
          </cell>
          <cell r="V768">
            <v>659527373</v>
          </cell>
          <cell r="W768" t="str">
            <v>JEANCHRISTHOF.ROUMIAN@GENERALI.COM</v>
          </cell>
        </row>
        <row r="769">
          <cell r="B769">
            <v>304661</v>
          </cell>
          <cell r="C769">
            <v>20200901</v>
          </cell>
          <cell r="E769" t="str">
            <v>GPA</v>
          </cell>
          <cell r="F769" t="str">
            <v>COMMERCIALE</v>
          </cell>
          <cell r="G769" t="str">
            <v>POLE PILOTAGE DU RESEAU COMMERCIAL</v>
          </cell>
          <cell r="H769" t="str">
            <v>ORGANISATION DE FIDELISATION</v>
          </cell>
          <cell r="I769">
            <v>460</v>
          </cell>
          <cell r="J769" t="str">
            <v>CC</v>
          </cell>
          <cell r="K769" t="str">
            <v>Conseiller Client</v>
          </cell>
          <cell r="L769">
            <v>0</v>
          </cell>
          <cell r="M769" t="str">
            <v>Mme</v>
          </cell>
          <cell r="N769" t="str">
            <v>JAMET</v>
          </cell>
          <cell r="O769" t="str">
            <v>MORGANE</v>
          </cell>
          <cell r="P769" t="str">
            <v>64 ROUTE DU GRIPEAU</v>
          </cell>
          <cell r="S769">
            <v>44850</v>
          </cell>
          <cell r="T769" t="str">
            <v>LE CELLIER</v>
          </cell>
          <cell r="W769" t="str">
            <v>MORGANE.JAMET@GENERALI.COM</v>
          </cell>
        </row>
        <row r="770">
          <cell r="B770">
            <v>304662</v>
          </cell>
          <cell r="C770">
            <v>20200901</v>
          </cell>
          <cell r="E770" t="str">
            <v>GPA</v>
          </cell>
          <cell r="F770" t="str">
            <v>COMMERCIALE</v>
          </cell>
          <cell r="G770" t="str">
            <v>POLE PILOTAGE DU RESEAU COMMERCIAL</v>
          </cell>
          <cell r="H770" t="str">
            <v>ORGANISATION DE FIDELISATION</v>
          </cell>
          <cell r="I770">
            <v>375</v>
          </cell>
          <cell r="J770" t="str">
            <v>SUP OF</v>
          </cell>
          <cell r="K770" t="str">
            <v>Superviseur Organisation de Fidélisation</v>
          </cell>
          <cell r="L770">
            <v>0</v>
          </cell>
          <cell r="M770" t="str">
            <v>Mme</v>
          </cell>
          <cell r="N770" t="str">
            <v>BOGAERT</v>
          </cell>
          <cell r="O770" t="str">
            <v>TIFFANY</v>
          </cell>
          <cell r="P770" t="str">
            <v>LA HAUTE BOULIERE</v>
          </cell>
          <cell r="Q770" t="str">
            <v>ST HERBLON</v>
          </cell>
          <cell r="S770">
            <v>44150</v>
          </cell>
          <cell r="T770" t="str">
            <v>VAIR SUR LOIRE</v>
          </cell>
          <cell r="U770" t="str">
            <v>ST HERBLON</v>
          </cell>
          <cell r="V770">
            <v>665813364</v>
          </cell>
          <cell r="W770" t="str">
            <v>TIFFANY.BOGAERT@GENERALI.COM</v>
          </cell>
        </row>
        <row r="771">
          <cell r="B771">
            <v>304663</v>
          </cell>
          <cell r="C771">
            <v>20200901</v>
          </cell>
          <cell r="E771" t="str">
            <v>GPA</v>
          </cell>
          <cell r="F771" t="str">
            <v>COMMERCIALE</v>
          </cell>
          <cell r="G771" t="str">
            <v>POLE PILOTAGE DU RESEAU COMMERCIAL</v>
          </cell>
          <cell r="H771" t="str">
            <v>ORGANISATION DE FIDELISATION</v>
          </cell>
          <cell r="I771">
            <v>375</v>
          </cell>
          <cell r="J771" t="str">
            <v>SUP OF</v>
          </cell>
          <cell r="K771" t="str">
            <v>Superviseur Organisation de Fidélisation</v>
          </cell>
          <cell r="L771">
            <v>0</v>
          </cell>
          <cell r="M771" t="str">
            <v>M.</v>
          </cell>
          <cell r="N771" t="str">
            <v>HUMEAU</v>
          </cell>
          <cell r="O771" t="str">
            <v>NICOLAS</v>
          </cell>
          <cell r="P771" t="str">
            <v>5 RUE DE LA PETITE NOUE</v>
          </cell>
          <cell r="S771">
            <v>44650</v>
          </cell>
          <cell r="T771" t="str">
            <v>LEGE</v>
          </cell>
          <cell r="V771">
            <v>699737114</v>
          </cell>
          <cell r="W771" t="str">
            <v>NICOLAS.HUMEAU@GENERALI.COM</v>
          </cell>
        </row>
        <row r="772">
          <cell r="B772">
            <v>304665</v>
          </cell>
          <cell r="C772">
            <v>20200901</v>
          </cell>
          <cell r="E772" t="str">
            <v>GPA</v>
          </cell>
          <cell r="F772" t="str">
            <v>COMMERCIALE</v>
          </cell>
          <cell r="G772" t="str">
            <v>REGION GRAND EST</v>
          </cell>
          <cell r="H772" t="str">
            <v>OD VAUCLUSE - DROME - ARDECHE - GARD</v>
          </cell>
          <cell r="I772">
            <v>100</v>
          </cell>
          <cell r="J772" t="str">
            <v>IMD</v>
          </cell>
          <cell r="K772" t="str">
            <v>Inspecteur Manager Developpement</v>
          </cell>
          <cell r="L772">
            <v>103</v>
          </cell>
          <cell r="M772" t="str">
            <v>Mme</v>
          </cell>
          <cell r="N772" t="str">
            <v>LEGGER</v>
          </cell>
          <cell r="O772" t="str">
            <v>FABRIZIA</v>
          </cell>
          <cell r="P772" t="str">
            <v>37 G ROUTE DE RIVERY</v>
          </cell>
          <cell r="S772">
            <v>69580</v>
          </cell>
          <cell r="T772" t="str">
            <v>SATHONAY VILLAGE</v>
          </cell>
          <cell r="V772">
            <v>761242256</v>
          </cell>
          <cell r="W772" t="str">
            <v>FABRIZIA.LEGGER@GENERALI.COM</v>
          </cell>
        </row>
        <row r="773">
          <cell r="B773">
            <v>304671</v>
          </cell>
          <cell r="C773">
            <v>20201101</v>
          </cell>
          <cell r="E773" t="str">
            <v>GPA</v>
          </cell>
          <cell r="F773" t="str">
            <v>COMMERCIALE</v>
          </cell>
          <cell r="G773" t="str">
            <v>REGION GRAND OUEST</v>
          </cell>
          <cell r="H773" t="str">
            <v>OD MANCHE - CALVADOS - ORNE - MAYENNE</v>
          </cell>
          <cell r="I773">
            <v>440</v>
          </cell>
          <cell r="J773" t="str">
            <v>CCT</v>
          </cell>
          <cell r="K773" t="str">
            <v>Conseiller Commercial Titulaire</v>
          </cell>
          <cell r="L773">
            <v>105</v>
          </cell>
          <cell r="M773" t="str">
            <v>M.</v>
          </cell>
          <cell r="N773" t="str">
            <v>QUINTON</v>
          </cell>
          <cell r="O773" t="str">
            <v>FREDERIC</v>
          </cell>
          <cell r="P773" t="str">
            <v>4 IMPASSE DES MESANGES</v>
          </cell>
          <cell r="S773">
            <v>53240</v>
          </cell>
          <cell r="T773" t="str">
            <v>ST JEAN SUR MAYENNE</v>
          </cell>
          <cell r="V773">
            <v>764287370</v>
          </cell>
          <cell r="W773" t="str">
            <v>FREDERIC.QUINTON@GENERALI.COM</v>
          </cell>
        </row>
        <row r="774">
          <cell r="B774">
            <v>304672</v>
          </cell>
          <cell r="C774">
            <v>20201101</v>
          </cell>
          <cell r="E774" t="str">
            <v>GPA</v>
          </cell>
          <cell r="F774" t="str">
            <v>COMMERCIALE</v>
          </cell>
          <cell r="G774" t="str">
            <v>REGION GRAND OUEST</v>
          </cell>
          <cell r="H774" t="str">
            <v>OD MANCHE - CALVADOS - ORNE - MAYENNE</v>
          </cell>
          <cell r="I774">
            <v>440</v>
          </cell>
          <cell r="J774" t="str">
            <v>CCT</v>
          </cell>
          <cell r="K774" t="str">
            <v>Conseiller Commercial Titulaire</v>
          </cell>
          <cell r="L774">
            <v>105</v>
          </cell>
          <cell r="M774" t="str">
            <v>Mme</v>
          </cell>
          <cell r="N774" t="str">
            <v>CARPENTIER</v>
          </cell>
          <cell r="O774" t="str">
            <v>EMILIE</v>
          </cell>
          <cell r="P774" t="str">
            <v>42 RUE FRANCOIS NICOLAS</v>
          </cell>
          <cell r="S774">
            <v>72290</v>
          </cell>
          <cell r="T774" t="str">
            <v>SOULIGNE SOUS BALLON</v>
          </cell>
          <cell r="V774">
            <v>764287170</v>
          </cell>
          <cell r="W774" t="str">
            <v>EMILIE.CARPENTIER@GENERALI.COM</v>
          </cell>
        </row>
        <row r="775">
          <cell r="B775">
            <v>304674</v>
          </cell>
          <cell r="C775">
            <v>20201101</v>
          </cell>
          <cell r="E775" t="str">
            <v>GPA</v>
          </cell>
          <cell r="F775" t="str">
            <v>COMMERCIALE</v>
          </cell>
          <cell r="G775" t="str">
            <v>REGION GRAND OUEST</v>
          </cell>
          <cell r="H775" t="str">
            <v>OD GIRONDE - DORDOGNE</v>
          </cell>
          <cell r="I775">
            <v>440</v>
          </cell>
          <cell r="J775" t="str">
            <v>CCT</v>
          </cell>
          <cell r="K775" t="str">
            <v>Conseiller Commercial Titulaire</v>
          </cell>
          <cell r="L775">
            <v>105</v>
          </cell>
          <cell r="M775" t="str">
            <v>Mme</v>
          </cell>
          <cell r="N775" t="str">
            <v>DUGOUA</v>
          </cell>
          <cell r="O775" t="str">
            <v>MARINA</v>
          </cell>
          <cell r="P775" t="str">
            <v>11 PLACE DU 8 MAI 1945</v>
          </cell>
          <cell r="Q775" t="str">
            <v>RESIDENCE DE LA RAMEYRE</v>
          </cell>
          <cell r="S775">
            <v>33720</v>
          </cell>
          <cell r="T775" t="str">
            <v>LANDIRAS</v>
          </cell>
          <cell r="U775" t="str">
            <v>RESIDENCE DE LA RAMEYRE</v>
          </cell>
          <cell r="V775">
            <v>764286701</v>
          </cell>
          <cell r="W775" t="str">
            <v>MARINA.DUGOUA@GENERALI.COM</v>
          </cell>
        </row>
        <row r="776">
          <cell r="B776">
            <v>304675</v>
          </cell>
          <cell r="C776">
            <v>20201101</v>
          </cell>
          <cell r="E776" t="str">
            <v>GPA</v>
          </cell>
          <cell r="F776" t="str">
            <v>COMMERCIALE</v>
          </cell>
          <cell r="G776" t="str">
            <v>REGION GRAND OUEST</v>
          </cell>
          <cell r="H776" t="str">
            <v>OD GIRONDE - DORDOGNE</v>
          </cell>
          <cell r="I776">
            <v>440</v>
          </cell>
          <cell r="J776" t="str">
            <v>CCT</v>
          </cell>
          <cell r="K776" t="str">
            <v>Conseiller Commercial Titulaire</v>
          </cell>
          <cell r="L776">
            <v>105</v>
          </cell>
          <cell r="M776" t="str">
            <v>M.</v>
          </cell>
          <cell r="N776" t="str">
            <v>LAMOTTE</v>
          </cell>
          <cell r="O776" t="str">
            <v>BLAISE</v>
          </cell>
          <cell r="P776" t="str">
            <v>98 AVENUE MONTESQUIEU</v>
          </cell>
          <cell r="Q776" t="str">
            <v>APPT 205 C</v>
          </cell>
          <cell r="S776">
            <v>33160</v>
          </cell>
          <cell r="T776" t="str">
            <v>ST MEDARD EN JALLES</v>
          </cell>
          <cell r="U776" t="str">
            <v>APPT 205 C</v>
          </cell>
          <cell r="V776">
            <v>764287424</v>
          </cell>
          <cell r="W776" t="str">
            <v>BLAISE.LAMOTTE@GENERALI.COM</v>
          </cell>
        </row>
        <row r="777">
          <cell r="B777">
            <v>304678</v>
          </cell>
          <cell r="C777">
            <v>20201101</v>
          </cell>
          <cell r="E777" t="str">
            <v>GPA</v>
          </cell>
          <cell r="F777" t="str">
            <v>COMMERCIALE</v>
          </cell>
          <cell r="G777" t="str">
            <v>REGION GRAND OUEST</v>
          </cell>
          <cell r="H777" t="str">
            <v>OD LOIRE ATLANTIQUE - VENDEE</v>
          </cell>
          <cell r="I777">
            <v>440</v>
          </cell>
          <cell r="J777" t="str">
            <v>CCT</v>
          </cell>
          <cell r="K777" t="str">
            <v>Conseiller Commercial Titulaire</v>
          </cell>
          <cell r="L777">
            <v>105</v>
          </cell>
          <cell r="M777" t="str">
            <v>Mme</v>
          </cell>
          <cell r="N777" t="str">
            <v>ALLIO</v>
          </cell>
          <cell r="O777" t="str">
            <v>CHRISTELLE</v>
          </cell>
          <cell r="P777" t="str">
            <v>6 RUE CLAIRE FONTAINE</v>
          </cell>
          <cell r="S777">
            <v>44260</v>
          </cell>
          <cell r="T777" t="str">
            <v>MALVILLE</v>
          </cell>
          <cell r="V777">
            <v>764287067</v>
          </cell>
          <cell r="W777" t="str">
            <v>CHRISTELLE.ALLIO@GENERALI.COM</v>
          </cell>
        </row>
        <row r="778">
          <cell r="B778">
            <v>304682</v>
          </cell>
          <cell r="C778">
            <v>20201101</v>
          </cell>
          <cell r="E778" t="str">
            <v>GPA</v>
          </cell>
          <cell r="F778" t="str">
            <v>COMMERCIALE</v>
          </cell>
          <cell r="G778" t="str">
            <v>REGION GRAND OUEST</v>
          </cell>
          <cell r="H778" t="str">
            <v>OD LOT-TARN-TARN ET GARONNE-HTE GARONNE</v>
          </cell>
          <cell r="I778">
            <v>440</v>
          </cell>
          <cell r="J778" t="str">
            <v>CCT</v>
          </cell>
          <cell r="K778" t="str">
            <v>Conseiller Commercial Titulaire</v>
          </cell>
          <cell r="L778">
            <v>105</v>
          </cell>
          <cell r="M778" t="str">
            <v>Mme</v>
          </cell>
          <cell r="N778" t="str">
            <v>AUBERY</v>
          </cell>
          <cell r="O778" t="str">
            <v>GERALDINE</v>
          </cell>
          <cell r="P778" t="str">
            <v>HIVER</v>
          </cell>
          <cell r="S778">
            <v>31460</v>
          </cell>
          <cell r="T778" t="str">
            <v>AURIAC SUR VENDINELLE</v>
          </cell>
          <cell r="V778">
            <v>764287197</v>
          </cell>
          <cell r="W778" t="str">
            <v>GERALDINE.AUBERY@GENERALI.COM</v>
          </cell>
        </row>
        <row r="779">
          <cell r="B779">
            <v>304686</v>
          </cell>
          <cell r="C779">
            <v>20201101</v>
          </cell>
          <cell r="E779" t="str">
            <v>GPA</v>
          </cell>
          <cell r="F779" t="str">
            <v>COMMERCIALE</v>
          </cell>
          <cell r="G779" t="str">
            <v>REGION GRAND OUEST</v>
          </cell>
          <cell r="H779" t="str">
            <v>OD VAL D'OISE - EURE</v>
          </cell>
          <cell r="I779">
            <v>440</v>
          </cell>
          <cell r="J779" t="str">
            <v>CCT</v>
          </cell>
          <cell r="K779" t="str">
            <v>Conseiller Commercial Titulaire</v>
          </cell>
          <cell r="L779">
            <v>105</v>
          </cell>
          <cell r="M779" t="str">
            <v>M.</v>
          </cell>
          <cell r="N779" t="str">
            <v>ISIDORO</v>
          </cell>
          <cell r="O779" t="str">
            <v>FREDERIC</v>
          </cell>
          <cell r="P779" t="str">
            <v>5 RUE CHALOT</v>
          </cell>
          <cell r="S779">
            <v>95700</v>
          </cell>
          <cell r="T779" t="str">
            <v>ROISSY EN FRANCE</v>
          </cell>
          <cell r="V779">
            <v>764286537</v>
          </cell>
          <cell r="W779" t="str">
            <v>FREDERIC.ISIDORO@GENERALI.COM</v>
          </cell>
        </row>
        <row r="780">
          <cell r="B780">
            <v>304690</v>
          </cell>
          <cell r="C780">
            <v>20201101</v>
          </cell>
          <cell r="E780" t="str">
            <v>GPA</v>
          </cell>
          <cell r="F780" t="str">
            <v>COMMERCIALE</v>
          </cell>
          <cell r="G780" t="str">
            <v>REGION GRAND OUEST</v>
          </cell>
          <cell r="H780" t="str">
            <v>OD ILLE ET VILAINE-COTES D'ARMOR</v>
          </cell>
          <cell r="I780">
            <v>440</v>
          </cell>
          <cell r="J780" t="str">
            <v>CCT</v>
          </cell>
          <cell r="K780" t="str">
            <v>Conseiller Commercial Titulaire</v>
          </cell>
          <cell r="L780">
            <v>105</v>
          </cell>
          <cell r="M780" t="str">
            <v>M.</v>
          </cell>
          <cell r="N780" t="str">
            <v>COCAULT</v>
          </cell>
          <cell r="O780" t="str">
            <v>JONATHAN</v>
          </cell>
          <cell r="P780" t="str">
            <v>710 RUE DE LA MER</v>
          </cell>
          <cell r="S780">
            <v>22400</v>
          </cell>
          <cell r="T780" t="str">
            <v>PLANGUENOUAL</v>
          </cell>
          <cell r="V780">
            <v>764286909</v>
          </cell>
          <cell r="W780" t="str">
            <v>JONATHAN.COCAULT@GENERALI.COM</v>
          </cell>
        </row>
        <row r="781">
          <cell r="B781">
            <v>304691</v>
          </cell>
          <cell r="C781">
            <v>20201101</v>
          </cell>
          <cell r="E781" t="str">
            <v>GPA</v>
          </cell>
          <cell r="F781" t="str">
            <v>COMMERCIALE</v>
          </cell>
          <cell r="G781" t="str">
            <v>REGION ILE DE FRANCE NORD EST</v>
          </cell>
          <cell r="H781" t="str">
            <v>OD NORD ARTOIS</v>
          </cell>
          <cell r="I781">
            <v>440</v>
          </cell>
          <cell r="J781" t="str">
            <v>CCT</v>
          </cell>
          <cell r="K781" t="str">
            <v>Conseiller Commercial Titulaire</v>
          </cell>
          <cell r="L781">
            <v>105</v>
          </cell>
          <cell r="M781" t="str">
            <v>M.</v>
          </cell>
          <cell r="N781" t="str">
            <v>BAERT</v>
          </cell>
          <cell r="O781" t="str">
            <v>DAVID</v>
          </cell>
          <cell r="P781" t="str">
            <v>1 RUE DU MOULIN</v>
          </cell>
          <cell r="S781">
            <v>59133</v>
          </cell>
          <cell r="T781" t="str">
            <v>PHALEMPIN</v>
          </cell>
          <cell r="V781">
            <v>764285527</v>
          </cell>
          <cell r="W781" t="str">
            <v>DAVID.BAERT@GENERALI.COM</v>
          </cell>
        </row>
        <row r="782">
          <cell r="B782">
            <v>304702</v>
          </cell>
          <cell r="C782">
            <v>20201101</v>
          </cell>
          <cell r="E782" t="str">
            <v>GPA</v>
          </cell>
          <cell r="F782" t="str">
            <v>COMMERCIALE</v>
          </cell>
          <cell r="G782" t="str">
            <v>REGION ILE DE FRANCE NORD EST</v>
          </cell>
          <cell r="H782" t="str">
            <v>OD GRAND PARIS 75-92-93-94</v>
          </cell>
          <cell r="I782">
            <v>440</v>
          </cell>
          <cell r="J782" t="str">
            <v>CCT</v>
          </cell>
          <cell r="K782" t="str">
            <v>Conseiller Commercial Titulaire</v>
          </cell>
          <cell r="L782">
            <v>105</v>
          </cell>
          <cell r="M782" t="str">
            <v>Mme</v>
          </cell>
          <cell r="N782" t="str">
            <v>BASTIDE</v>
          </cell>
          <cell r="O782" t="str">
            <v>AUDREY</v>
          </cell>
          <cell r="P782" t="str">
            <v xml:space="preserve">59 ESPLANADE DU BELVEDERE </v>
          </cell>
          <cell r="S782">
            <v>92130</v>
          </cell>
          <cell r="T782" t="str">
            <v>ISSY LES MOULINEAUX</v>
          </cell>
          <cell r="V782">
            <v>764287556</v>
          </cell>
          <cell r="W782" t="str">
            <v>AUDREY.BASTIDE@GENERALI.COM</v>
          </cell>
        </row>
        <row r="783">
          <cell r="B783">
            <v>304706</v>
          </cell>
          <cell r="C783">
            <v>20201101</v>
          </cell>
          <cell r="E783" t="str">
            <v>GPA</v>
          </cell>
          <cell r="F783" t="str">
            <v>COMMERCIALE</v>
          </cell>
          <cell r="G783" t="str">
            <v>REGION ILE DE FRANCE NORD EST</v>
          </cell>
          <cell r="H783" t="str">
            <v>OD SOMME - OISE - AISNE</v>
          </cell>
          <cell r="I783">
            <v>440</v>
          </cell>
          <cell r="J783" t="str">
            <v>CCT</v>
          </cell>
          <cell r="K783" t="str">
            <v>Conseiller Commercial Titulaire</v>
          </cell>
          <cell r="L783">
            <v>105</v>
          </cell>
          <cell r="M783" t="str">
            <v>M.</v>
          </cell>
          <cell r="N783" t="str">
            <v>GILLES</v>
          </cell>
          <cell r="O783" t="str">
            <v>THIERRY</v>
          </cell>
          <cell r="P783" t="str">
            <v>10 ROUTE DES MONTGOBERT</v>
          </cell>
          <cell r="S783">
            <v>2600</v>
          </cell>
          <cell r="T783" t="str">
            <v>PUISEUX EN RETZ</v>
          </cell>
          <cell r="V783">
            <v>764288002</v>
          </cell>
          <cell r="W783" t="str">
            <v>THIERRY.GILLES@GENERALI.COM</v>
          </cell>
        </row>
        <row r="784">
          <cell r="B784">
            <v>304708</v>
          </cell>
          <cell r="C784">
            <v>20201101</v>
          </cell>
          <cell r="D784">
            <v>20240115</v>
          </cell>
          <cell r="E784" t="str">
            <v>GPA</v>
          </cell>
          <cell r="G784" t="str">
            <v>REGION ILE DE FRANCE NORD EST</v>
          </cell>
          <cell r="H784" t="str">
            <v>OD BAS RHIN - MOSELLE</v>
          </cell>
          <cell r="I784">
            <v>440</v>
          </cell>
          <cell r="J784" t="str">
            <v>CCT</v>
          </cell>
          <cell r="K784" t="str">
            <v>Conseiller Commercial Titulaire</v>
          </cell>
          <cell r="L784">
            <v>105</v>
          </cell>
          <cell r="M784" t="str">
            <v>Mme</v>
          </cell>
          <cell r="N784" t="str">
            <v>TABONE</v>
          </cell>
          <cell r="O784" t="str">
            <v>MARIE ANGE</v>
          </cell>
          <cell r="P784" t="str">
            <v>1 RUE DU COTEAU ETENDU</v>
          </cell>
          <cell r="S784">
            <v>67370</v>
          </cell>
          <cell r="T784" t="str">
            <v>STUTZHEIM OFFENHEIM</v>
          </cell>
          <cell r="V784">
            <v>764288036</v>
          </cell>
          <cell r="W784" t="str">
            <v>MARIEANGE.TABONE@GENERALI.COM</v>
          </cell>
        </row>
        <row r="785">
          <cell r="B785">
            <v>304711</v>
          </cell>
          <cell r="C785">
            <v>20201101</v>
          </cell>
          <cell r="E785" t="str">
            <v>GPA</v>
          </cell>
          <cell r="F785" t="str">
            <v>COMMERCIALE</v>
          </cell>
          <cell r="G785" t="str">
            <v>REGION ILE DE FRANCE NORD EST</v>
          </cell>
          <cell r="H785" t="str">
            <v>OD SOMME - OISE - AISNE</v>
          </cell>
          <cell r="I785">
            <v>440</v>
          </cell>
          <cell r="J785" t="str">
            <v>CCT</v>
          </cell>
          <cell r="K785" t="str">
            <v>Conseiller Commercial Titulaire</v>
          </cell>
          <cell r="L785">
            <v>105</v>
          </cell>
          <cell r="M785" t="str">
            <v>M.</v>
          </cell>
          <cell r="N785" t="str">
            <v>MILLE</v>
          </cell>
          <cell r="O785" t="str">
            <v>MATHIEU</v>
          </cell>
          <cell r="P785" t="str">
            <v>137 RUE CHARLES DUBOIS</v>
          </cell>
          <cell r="S785">
            <v>80000</v>
          </cell>
          <cell r="T785" t="str">
            <v>AMIENS</v>
          </cell>
          <cell r="V785">
            <v>764287982</v>
          </cell>
          <cell r="W785" t="str">
            <v>MATHIEU.MILLE@GENERALI.COM</v>
          </cell>
        </row>
        <row r="786">
          <cell r="B786">
            <v>304713</v>
          </cell>
          <cell r="C786">
            <v>20201101</v>
          </cell>
          <cell r="E786" t="str">
            <v>GPA</v>
          </cell>
          <cell r="F786" t="str">
            <v>COMMERCIALE</v>
          </cell>
          <cell r="G786" t="str">
            <v>REGION ILE DE FRANCE NORD EST</v>
          </cell>
          <cell r="H786" t="str">
            <v>OD SEINE ET MARNE - YONNE</v>
          </cell>
          <cell r="I786">
            <v>440</v>
          </cell>
          <cell r="J786" t="str">
            <v>CCT</v>
          </cell>
          <cell r="K786" t="str">
            <v>Conseiller Commercial Titulaire</v>
          </cell>
          <cell r="L786">
            <v>105</v>
          </cell>
          <cell r="M786" t="str">
            <v>Mme</v>
          </cell>
          <cell r="N786" t="str">
            <v>LAMORY</v>
          </cell>
          <cell r="O786" t="str">
            <v>CAROLINE</v>
          </cell>
          <cell r="P786" t="str">
            <v>2 RUE DU FOSSE BARDEAU</v>
          </cell>
          <cell r="S786">
            <v>89140</v>
          </cell>
          <cell r="T786" t="str">
            <v>VILLEMANOCHE</v>
          </cell>
          <cell r="V786">
            <v>764289556</v>
          </cell>
          <cell r="W786" t="str">
            <v>CAROLINE.LAMORY@GENERALI.COM</v>
          </cell>
        </row>
        <row r="787">
          <cell r="B787">
            <v>304715</v>
          </cell>
          <cell r="C787">
            <v>20201101</v>
          </cell>
          <cell r="E787" t="str">
            <v>GPA</v>
          </cell>
          <cell r="F787" t="str">
            <v>COMMERCIALE</v>
          </cell>
          <cell r="G787" t="str">
            <v>REGION ILE DE FRANCE NORD EST</v>
          </cell>
          <cell r="H787" t="str">
            <v>OD MOSELLE - MEURTHE ET MOSELLE</v>
          </cell>
          <cell r="I787">
            <v>440</v>
          </cell>
          <cell r="J787" t="str">
            <v>CCT</v>
          </cell>
          <cell r="K787" t="str">
            <v>Conseiller Commercial Titulaire</v>
          </cell>
          <cell r="L787">
            <v>105</v>
          </cell>
          <cell r="M787" t="str">
            <v>M.</v>
          </cell>
          <cell r="N787" t="str">
            <v>DAVAL</v>
          </cell>
          <cell r="O787" t="str">
            <v>BAPTISTE</v>
          </cell>
          <cell r="P787" t="str">
            <v>3 B ROUTE DE PIERREVILLE</v>
          </cell>
          <cell r="S787">
            <v>54160</v>
          </cell>
          <cell r="T787" t="str">
            <v>FROLOIS</v>
          </cell>
          <cell r="V787">
            <v>764289605</v>
          </cell>
          <cell r="W787" t="str">
            <v>BAPTISTE.DAVAL@GENERALI.COM</v>
          </cell>
        </row>
        <row r="788">
          <cell r="B788">
            <v>304717</v>
          </cell>
          <cell r="C788">
            <v>20201101</v>
          </cell>
          <cell r="E788" t="str">
            <v>GPA</v>
          </cell>
          <cell r="F788" t="str">
            <v>COMMERCIALE</v>
          </cell>
          <cell r="G788" t="str">
            <v>REGION ILE DE FRANCE NORD EST</v>
          </cell>
          <cell r="H788" t="str">
            <v>OD MOSELLE - MEURTHE ET MOSELLE</v>
          </cell>
          <cell r="I788">
            <v>440</v>
          </cell>
          <cell r="J788" t="str">
            <v>CCT</v>
          </cell>
          <cell r="K788" t="str">
            <v>Conseiller Commercial Titulaire</v>
          </cell>
          <cell r="L788">
            <v>105</v>
          </cell>
          <cell r="M788" t="str">
            <v>M.</v>
          </cell>
          <cell r="N788" t="str">
            <v>MAYER</v>
          </cell>
          <cell r="O788" t="str">
            <v>CHRISTOPHE</v>
          </cell>
          <cell r="P788" t="str">
            <v>24 RUE DE PORT CROS</v>
          </cell>
          <cell r="S788">
            <v>54180</v>
          </cell>
          <cell r="T788" t="str">
            <v>HEILLECOURT</v>
          </cell>
          <cell r="V788">
            <v>764289442</v>
          </cell>
          <cell r="W788" t="str">
            <v>CHRISTOPHE.MAYER@GENERALI.COM</v>
          </cell>
        </row>
        <row r="789">
          <cell r="B789">
            <v>304720</v>
          </cell>
          <cell r="C789">
            <v>20201101</v>
          </cell>
          <cell r="E789" t="str">
            <v>GPA</v>
          </cell>
          <cell r="F789" t="str">
            <v>COMMERCIALE</v>
          </cell>
          <cell r="G789" t="str">
            <v>REGION ILE DE FRANCE NORD EST</v>
          </cell>
          <cell r="H789" t="str">
            <v>OD MOSELLE - MEURTHE ET MOSELLE</v>
          </cell>
          <cell r="I789">
            <v>441</v>
          </cell>
          <cell r="J789" t="str">
            <v>CCTM</v>
          </cell>
          <cell r="K789" t="str">
            <v>Conseiller Commercial Titulaire Moniteur</v>
          </cell>
          <cell r="L789">
            <v>105</v>
          </cell>
          <cell r="M789" t="str">
            <v>M.</v>
          </cell>
          <cell r="N789" t="str">
            <v>MOLINERO LUQUE</v>
          </cell>
          <cell r="O789" t="str">
            <v>KEVIN</v>
          </cell>
          <cell r="P789" t="str">
            <v>7 RUE DE WENDEL</v>
          </cell>
          <cell r="S789">
            <v>57700</v>
          </cell>
          <cell r="T789" t="str">
            <v>HAYANGE</v>
          </cell>
          <cell r="V789">
            <v>764289329</v>
          </cell>
          <cell r="W789" t="str">
            <v>KEVIN.MOLINEROLUQUE@GENERALI.COM</v>
          </cell>
        </row>
        <row r="790">
          <cell r="B790">
            <v>304724</v>
          </cell>
          <cell r="C790">
            <v>20201101</v>
          </cell>
          <cell r="E790" t="str">
            <v>GPA</v>
          </cell>
          <cell r="F790" t="str">
            <v>COMMERCIALE</v>
          </cell>
          <cell r="G790" t="str">
            <v>REGION ILE DE FRANCE NORD EST</v>
          </cell>
          <cell r="H790" t="str">
            <v>OD MOSELLE - MEURTHE ET MOSELLE</v>
          </cell>
          <cell r="I790">
            <v>440</v>
          </cell>
          <cell r="J790" t="str">
            <v>CCT</v>
          </cell>
          <cell r="K790" t="str">
            <v>Conseiller Commercial Titulaire</v>
          </cell>
          <cell r="L790">
            <v>105</v>
          </cell>
          <cell r="M790" t="str">
            <v>M.</v>
          </cell>
          <cell r="N790" t="str">
            <v>RUF</v>
          </cell>
          <cell r="O790" t="str">
            <v>SYLVAIN</v>
          </cell>
          <cell r="P790" t="str">
            <v>11 RUE DE LA CURE</v>
          </cell>
          <cell r="S790">
            <v>54770</v>
          </cell>
          <cell r="T790" t="str">
            <v>BOUXIERES AUX CHENES</v>
          </cell>
          <cell r="V790">
            <v>764289338</v>
          </cell>
          <cell r="W790" t="str">
            <v>SYLVAIN.RUF@GENERALI.COM</v>
          </cell>
        </row>
        <row r="791">
          <cell r="B791">
            <v>304725</v>
          </cell>
          <cell r="C791">
            <v>20201101</v>
          </cell>
          <cell r="E791" t="str">
            <v>GPA</v>
          </cell>
          <cell r="F791" t="str">
            <v>COMMERCIALE</v>
          </cell>
          <cell r="G791" t="str">
            <v>REGION ILE DE FRANCE NORD EST</v>
          </cell>
          <cell r="H791" t="str">
            <v>OD NORD LILLE</v>
          </cell>
          <cell r="I791">
            <v>440</v>
          </cell>
          <cell r="J791" t="str">
            <v>CCT</v>
          </cell>
          <cell r="K791" t="str">
            <v>Conseiller Commercial Titulaire</v>
          </cell>
          <cell r="L791">
            <v>105</v>
          </cell>
          <cell r="M791" t="str">
            <v>Mme</v>
          </cell>
          <cell r="N791" t="str">
            <v>TRAISNEL</v>
          </cell>
          <cell r="O791" t="str">
            <v>CAMILLE</v>
          </cell>
          <cell r="P791" t="str">
            <v>189 RUE DE L ABBE BONPAIN</v>
          </cell>
          <cell r="S791">
            <v>59700</v>
          </cell>
          <cell r="T791" t="str">
            <v>MARCQ EN BAROEUL</v>
          </cell>
          <cell r="V791">
            <v>764289663</v>
          </cell>
          <cell r="W791" t="str">
            <v>CAMILLE.TRAISNEL@GENERALI.COM</v>
          </cell>
        </row>
        <row r="792">
          <cell r="B792">
            <v>304728</v>
          </cell>
          <cell r="C792">
            <v>20201101</v>
          </cell>
          <cell r="E792" t="str">
            <v>GPA</v>
          </cell>
          <cell r="F792" t="str">
            <v>COMMERCIALE</v>
          </cell>
          <cell r="G792" t="str">
            <v>REGION GRAND EST</v>
          </cell>
          <cell r="H792" t="str">
            <v>OD ALLIER-SAONE &amp; LOIRE-NIEVRE-COTE D'OR</v>
          </cell>
          <cell r="I792">
            <v>441</v>
          </cell>
          <cell r="J792" t="str">
            <v>CCTM</v>
          </cell>
          <cell r="K792" t="str">
            <v>Conseiller Commercial Titulaire Moniteur</v>
          </cell>
          <cell r="L792">
            <v>105</v>
          </cell>
          <cell r="M792" t="str">
            <v>M.</v>
          </cell>
          <cell r="N792" t="str">
            <v>GOLLION SCHMID</v>
          </cell>
          <cell r="O792" t="str">
            <v>CHARLES</v>
          </cell>
          <cell r="P792" t="str">
            <v>1 RUE DE LA HOUBLONNIERE</v>
          </cell>
          <cell r="S792">
            <v>21120</v>
          </cell>
          <cell r="T792" t="str">
            <v>GEMEAUX</v>
          </cell>
          <cell r="V792">
            <v>764288054</v>
          </cell>
          <cell r="W792" t="str">
            <v>CHARLES.GOLLIONSCHMID@GENERALI.COM</v>
          </cell>
        </row>
        <row r="793">
          <cell r="B793">
            <v>304742</v>
          </cell>
          <cell r="C793">
            <v>20201101</v>
          </cell>
          <cell r="E793" t="str">
            <v>GPA</v>
          </cell>
          <cell r="F793" t="str">
            <v>COMMERCIALE</v>
          </cell>
          <cell r="G793" t="str">
            <v>REGION GRAND EST</v>
          </cell>
          <cell r="H793" t="str">
            <v>OD VAR - BOUCHES DU RHONE</v>
          </cell>
          <cell r="I793">
            <v>440</v>
          </cell>
          <cell r="J793" t="str">
            <v>CCT</v>
          </cell>
          <cell r="K793" t="str">
            <v>Conseiller Commercial Titulaire</v>
          </cell>
          <cell r="L793">
            <v>105</v>
          </cell>
          <cell r="M793" t="str">
            <v>M.</v>
          </cell>
          <cell r="N793" t="str">
            <v>FEUILLERAT</v>
          </cell>
          <cell r="O793" t="str">
            <v>GUILLAUME</v>
          </cell>
          <cell r="P793" t="str">
            <v>3 RUE DE LA BIBLIOTHEQUE</v>
          </cell>
          <cell r="Q793" t="str">
            <v>RES LES TUILERIES BAT D10</v>
          </cell>
          <cell r="S793">
            <v>13400</v>
          </cell>
          <cell r="T793" t="str">
            <v>AUBAGNE</v>
          </cell>
          <cell r="U793" t="str">
            <v>RES LES TUILERIES BAT D10</v>
          </cell>
          <cell r="V793">
            <v>764288702</v>
          </cell>
          <cell r="W793" t="str">
            <v>GUILLAUME.FEUILLERAT@GENERALI.COM</v>
          </cell>
        </row>
        <row r="794">
          <cell r="B794">
            <v>304748</v>
          </cell>
          <cell r="C794">
            <v>20201101</v>
          </cell>
          <cell r="E794" t="str">
            <v>GPA</v>
          </cell>
          <cell r="F794" t="str">
            <v>COMMERCIALE</v>
          </cell>
          <cell r="G794" t="str">
            <v>REGION GRAND EST</v>
          </cell>
          <cell r="H794" t="str">
            <v>OD BOUCHES DU RHONE</v>
          </cell>
          <cell r="I794">
            <v>371</v>
          </cell>
          <cell r="J794" t="str">
            <v>CCM.E</v>
          </cell>
          <cell r="K794" t="str">
            <v>Conseiller Commercial Moniteur Expert</v>
          </cell>
          <cell r="L794">
            <v>105</v>
          </cell>
          <cell r="M794" t="str">
            <v>M.</v>
          </cell>
          <cell r="N794" t="str">
            <v>SANCHE</v>
          </cell>
          <cell r="O794" t="str">
            <v>ALEXIS</v>
          </cell>
          <cell r="P794" t="str">
            <v>2 RUE ALBERT CAMUS</v>
          </cell>
          <cell r="S794">
            <v>13090</v>
          </cell>
          <cell r="T794" t="str">
            <v>AIX EN PROVENCE</v>
          </cell>
          <cell r="V794">
            <v>764288578</v>
          </cell>
          <cell r="W794" t="str">
            <v>ALEXIS.SANCHE@GENERALI.COM</v>
          </cell>
        </row>
        <row r="795">
          <cell r="B795">
            <v>304749</v>
          </cell>
          <cell r="C795">
            <v>20201101</v>
          </cell>
          <cell r="E795" t="str">
            <v>GPA</v>
          </cell>
          <cell r="F795" t="str">
            <v>COMMERCIALE</v>
          </cell>
          <cell r="G795" t="str">
            <v>REGION GRAND EST</v>
          </cell>
          <cell r="H795" t="str">
            <v>OD PUY DE DOME - LOIRE - HAUTE LOIRE</v>
          </cell>
          <cell r="I795">
            <v>440</v>
          </cell>
          <cell r="J795" t="str">
            <v>CCT</v>
          </cell>
          <cell r="K795" t="str">
            <v>Conseiller Commercial Titulaire</v>
          </cell>
          <cell r="L795">
            <v>105</v>
          </cell>
          <cell r="M795" t="str">
            <v>M.</v>
          </cell>
          <cell r="N795" t="str">
            <v>DROUET</v>
          </cell>
          <cell r="O795" t="str">
            <v>OLIVIER</v>
          </cell>
          <cell r="P795" t="str">
            <v>37 RUE DE WAILLY</v>
          </cell>
          <cell r="S795">
            <v>63000</v>
          </cell>
          <cell r="T795" t="str">
            <v>CLERMONT FERRAND</v>
          </cell>
          <cell r="V795">
            <v>764288669</v>
          </cell>
          <cell r="W795" t="str">
            <v>OLIVIER.DROUET@GENERALI.COM</v>
          </cell>
        </row>
        <row r="796">
          <cell r="B796">
            <v>304750</v>
          </cell>
          <cell r="C796">
            <v>20201101</v>
          </cell>
          <cell r="E796" t="str">
            <v>GPA</v>
          </cell>
          <cell r="F796" t="str">
            <v>COMMERCIALE</v>
          </cell>
          <cell r="G796" t="str">
            <v>REGION GRAND EST</v>
          </cell>
          <cell r="H796" t="str">
            <v>OD PUY DE DOME - LOIRE - HAUTE LOIRE</v>
          </cell>
          <cell r="I796">
            <v>440</v>
          </cell>
          <cell r="J796" t="str">
            <v>CCT</v>
          </cell>
          <cell r="K796" t="str">
            <v>Conseiller Commercial Titulaire</v>
          </cell>
          <cell r="L796">
            <v>105</v>
          </cell>
          <cell r="M796" t="str">
            <v>Mme</v>
          </cell>
          <cell r="N796" t="str">
            <v>MARQUES</v>
          </cell>
          <cell r="O796" t="str">
            <v>MAGALI</v>
          </cell>
          <cell r="P796" t="str">
            <v>109 RUE PLANCHEPALEUIL</v>
          </cell>
          <cell r="S796">
            <v>63200</v>
          </cell>
          <cell r="T796" t="str">
            <v>RIOM</v>
          </cell>
          <cell r="V796">
            <v>764288649</v>
          </cell>
          <cell r="W796" t="str">
            <v>MAGALI.MARQUES@GENERALI.COM</v>
          </cell>
        </row>
        <row r="797">
          <cell r="B797">
            <v>304752</v>
          </cell>
          <cell r="C797">
            <v>20201101</v>
          </cell>
          <cell r="E797" t="str">
            <v>GPA</v>
          </cell>
          <cell r="F797" t="str">
            <v>COMMERCIALE</v>
          </cell>
          <cell r="G797" t="str">
            <v>REGION GRAND EST</v>
          </cell>
          <cell r="H797" t="str">
            <v>OD VAUCLUSE - DROME - ARDECHE - GARD</v>
          </cell>
          <cell r="I797">
            <v>440</v>
          </cell>
          <cell r="J797" t="str">
            <v>CCT</v>
          </cell>
          <cell r="K797" t="str">
            <v>Conseiller Commercial Titulaire</v>
          </cell>
          <cell r="L797">
            <v>105</v>
          </cell>
          <cell r="M797" t="str">
            <v>Mme</v>
          </cell>
          <cell r="N797" t="str">
            <v>DI PRESA</v>
          </cell>
          <cell r="O797" t="str">
            <v>MARIA</v>
          </cell>
          <cell r="P797" t="str">
            <v>55 RUE GENERAL MOULIN</v>
          </cell>
          <cell r="S797">
            <v>7360</v>
          </cell>
          <cell r="T797" t="str">
            <v>ST FORTUNAT SUR EYRIEUX</v>
          </cell>
          <cell r="V797">
            <v>764288736</v>
          </cell>
          <cell r="W797" t="str">
            <v>MARIA.DIPRESA@GENERALI.COM</v>
          </cell>
        </row>
        <row r="798">
          <cell r="B798">
            <v>304754</v>
          </cell>
          <cell r="C798">
            <v>20201101</v>
          </cell>
          <cell r="E798" t="str">
            <v>GPA</v>
          </cell>
          <cell r="F798" t="str">
            <v>COMMERCIALE</v>
          </cell>
          <cell r="G798" t="str">
            <v>REGION GRAND EST</v>
          </cell>
          <cell r="H798" t="str">
            <v>OD ALPES MARITIMES</v>
          </cell>
          <cell r="I798">
            <v>441</v>
          </cell>
          <cell r="J798" t="str">
            <v>CCTM</v>
          </cell>
          <cell r="K798" t="str">
            <v>Conseiller Commercial Titulaire Moniteur</v>
          </cell>
          <cell r="L798">
            <v>105</v>
          </cell>
          <cell r="M798" t="str">
            <v>M.</v>
          </cell>
          <cell r="N798" t="str">
            <v>VALADOUX</v>
          </cell>
          <cell r="O798" t="str">
            <v>CEDRIC</v>
          </cell>
          <cell r="P798" t="str">
            <v>11 CHEMIN DU PAS DU POMMIER</v>
          </cell>
          <cell r="S798">
            <v>6100</v>
          </cell>
          <cell r="T798" t="str">
            <v>NICE</v>
          </cell>
          <cell r="V798">
            <v>764286414</v>
          </cell>
          <cell r="W798" t="str">
            <v>CEDRIC.VALADOUX@GENERALI.COM</v>
          </cell>
        </row>
        <row r="799">
          <cell r="B799">
            <v>304758</v>
          </cell>
          <cell r="C799">
            <v>20201101</v>
          </cell>
          <cell r="E799" t="str">
            <v>GPA</v>
          </cell>
          <cell r="F799" t="str">
            <v>COMMERCIALE</v>
          </cell>
          <cell r="G799" t="str">
            <v>REGION GRAND EST</v>
          </cell>
          <cell r="H799" t="str">
            <v>OD VOSGES-HT RHIN-TR BEL-DOUBS-HTE MARNE</v>
          </cell>
          <cell r="I799">
            <v>440</v>
          </cell>
          <cell r="J799" t="str">
            <v>CCT</v>
          </cell>
          <cell r="K799" t="str">
            <v>Conseiller Commercial Titulaire</v>
          </cell>
          <cell r="L799">
            <v>105</v>
          </cell>
          <cell r="M799" t="str">
            <v>M.</v>
          </cell>
          <cell r="N799" t="str">
            <v>REJANO</v>
          </cell>
          <cell r="O799" t="str">
            <v>JEREMY</v>
          </cell>
          <cell r="P799" t="str">
            <v>1 RUE NOVIER</v>
          </cell>
          <cell r="S799">
            <v>90170</v>
          </cell>
          <cell r="T799" t="str">
            <v>ANJOUTEY</v>
          </cell>
          <cell r="V799">
            <v>764285892</v>
          </cell>
          <cell r="W799" t="str">
            <v>JEREMY.REJANO@GENERALI.COM</v>
          </cell>
        </row>
        <row r="800">
          <cell r="B800">
            <v>304761</v>
          </cell>
          <cell r="C800">
            <v>20201201</v>
          </cell>
          <cell r="E800" t="str">
            <v>GPA</v>
          </cell>
          <cell r="F800" t="str">
            <v>COMMERCIALE</v>
          </cell>
          <cell r="G800" t="str">
            <v>REGION ILE DE FRANCE NORD EST</v>
          </cell>
          <cell r="H800" t="str">
            <v>OD SEINE MARITIME</v>
          </cell>
          <cell r="I800">
            <v>440</v>
          </cell>
          <cell r="J800" t="str">
            <v>CCT</v>
          </cell>
          <cell r="K800" t="str">
            <v>Conseiller Commercial Titulaire</v>
          </cell>
          <cell r="L800">
            <v>105</v>
          </cell>
          <cell r="M800" t="str">
            <v>M.</v>
          </cell>
          <cell r="N800" t="str">
            <v>KERARON</v>
          </cell>
          <cell r="O800" t="str">
            <v>ERWAN</v>
          </cell>
          <cell r="P800" t="str">
            <v>658 B ROUTE DE PIBEUF</v>
          </cell>
          <cell r="S800">
            <v>76690</v>
          </cell>
          <cell r="T800" t="str">
            <v>ST ANDRE SUR CAILLY</v>
          </cell>
          <cell r="V800">
            <v>764515080</v>
          </cell>
          <cell r="W800" t="str">
            <v>ERWAN.KERARON@GENERALI.COM</v>
          </cell>
        </row>
        <row r="801">
          <cell r="B801">
            <v>304764</v>
          </cell>
          <cell r="C801">
            <v>20201201</v>
          </cell>
          <cell r="E801" t="str">
            <v>GPA</v>
          </cell>
          <cell r="F801" t="str">
            <v>COMMERCIALE</v>
          </cell>
          <cell r="G801" t="str">
            <v>REGION ILE DE FRANCE NORD EST</v>
          </cell>
          <cell r="H801" t="str">
            <v>OD ARDENNES - MARNE - MEUSE - AUBE</v>
          </cell>
          <cell r="I801">
            <v>200</v>
          </cell>
          <cell r="J801" t="str">
            <v>IMP</v>
          </cell>
          <cell r="K801" t="str">
            <v>Inspecteur Manager Performance</v>
          </cell>
          <cell r="L801">
            <v>104</v>
          </cell>
          <cell r="M801" t="str">
            <v>Mme</v>
          </cell>
          <cell r="N801" t="str">
            <v>VEYRAT</v>
          </cell>
          <cell r="O801" t="str">
            <v>EGLANTINE</v>
          </cell>
          <cell r="P801" t="str">
            <v>28 RUE LEON RENIER</v>
          </cell>
          <cell r="S801">
            <v>8000</v>
          </cell>
          <cell r="T801" t="str">
            <v>CHARLEVILLE MEZIERES</v>
          </cell>
          <cell r="V801">
            <v>764287765</v>
          </cell>
          <cell r="W801" t="str">
            <v>EGLANTINE.VEYRAT@GENERALI.COM</v>
          </cell>
        </row>
        <row r="802">
          <cell r="B802">
            <v>304765</v>
          </cell>
          <cell r="C802">
            <v>20201201</v>
          </cell>
          <cell r="E802" t="str">
            <v>GPA</v>
          </cell>
          <cell r="F802" t="str">
            <v>COMMERCIALE</v>
          </cell>
          <cell r="G802" t="str">
            <v>REGION GRAND OUEST</v>
          </cell>
          <cell r="H802" t="str">
            <v>OD SARTHE - MAINE ET LOIRE</v>
          </cell>
          <cell r="I802">
            <v>440</v>
          </cell>
          <cell r="J802" t="str">
            <v>CCT</v>
          </cell>
          <cell r="K802" t="str">
            <v>Conseiller Commercial Titulaire</v>
          </cell>
          <cell r="L802">
            <v>105</v>
          </cell>
          <cell r="M802" t="str">
            <v>M.</v>
          </cell>
          <cell r="N802" t="str">
            <v>MAINDROU</v>
          </cell>
          <cell r="O802" t="str">
            <v>DAVID</v>
          </cell>
          <cell r="P802" t="str">
            <v>56 RUE DU DOCTEUR MICHEL GRUET</v>
          </cell>
          <cell r="S802">
            <v>49000</v>
          </cell>
          <cell r="T802" t="str">
            <v>ANGERS</v>
          </cell>
          <cell r="V802">
            <v>764517258</v>
          </cell>
          <cell r="W802" t="str">
            <v>DAVID.MAINDROU@GENERALI.COM</v>
          </cell>
        </row>
        <row r="803">
          <cell r="B803">
            <v>304766</v>
          </cell>
          <cell r="C803">
            <v>20201201</v>
          </cell>
          <cell r="E803" t="str">
            <v>GPA</v>
          </cell>
          <cell r="F803" t="str">
            <v>COMMERCIALE</v>
          </cell>
          <cell r="G803" t="str">
            <v>REGION GRAND OUEST</v>
          </cell>
          <cell r="H803" t="str">
            <v>OD SARTHE - MAINE ET LOIRE</v>
          </cell>
          <cell r="I803">
            <v>441</v>
          </cell>
          <cell r="J803" t="str">
            <v>CCTM</v>
          </cell>
          <cell r="K803" t="str">
            <v>Conseiller Commercial Titulaire Moniteur</v>
          </cell>
          <cell r="L803">
            <v>105</v>
          </cell>
          <cell r="M803" t="str">
            <v>M.</v>
          </cell>
          <cell r="N803" t="str">
            <v>MORINEAU</v>
          </cell>
          <cell r="O803" t="str">
            <v>JEREMY</v>
          </cell>
          <cell r="P803" t="str">
            <v>34 RUE DES ALBATROS</v>
          </cell>
          <cell r="S803">
            <v>72000</v>
          </cell>
          <cell r="T803" t="str">
            <v>LE MANS</v>
          </cell>
          <cell r="V803">
            <v>764517389</v>
          </cell>
          <cell r="W803" t="str">
            <v>JEREMY.MORINEAU@GENERALI.COM</v>
          </cell>
        </row>
        <row r="804">
          <cell r="B804">
            <v>304767</v>
          </cell>
          <cell r="C804">
            <v>20201201</v>
          </cell>
          <cell r="E804" t="str">
            <v>GPA</v>
          </cell>
          <cell r="F804" t="str">
            <v>COMMERCIALE</v>
          </cell>
          <cell r="G804" t="str">
            <v>REGION GRAND OUEST</v>
          </cell>
          <cell r="H804" t="str">
            <v>OD CHARENTES-VIENNES-DEUX SEVRES</v>
          </cell>
          <cell r="I804">
            <v>440</v>
          </cell>
          <cell r="J804" t="str">
            <v>CCT</v>
          </cell>
          <cell r="K804" t="str">
            <v>Conseiller Commercial Titulaire</v>
          </cell>
          <cell r="L804">
            <v>105</v>
          </cell>
          <cell r="M804" t="str">
            <v>M.</v>
          </cell>
          <cell r="N804" t="str">
            <v>MARQUES</v>
          </cell>
          <cell r="O804" t="str">
            <v>ANTHONY</v>
          </cell>
          <cell r="P804" t="str">
            <v>7 RUE DE BELLEVUE</v>
          </cell>
          <cell r="S804">
            <v>86370</v>
          </cell>
          <cell r="T804" t="str">
            <v>MARCAY</v>
          </cell>
          <cell r="V804">
            <v>764517255</v>
          </cell>
          <cell r="W804" t="str">
            <v>ANTHONY.MARQUES@GENERALI.COM</v>
          </cell>
        </row>
        <row r="805">
          <cell r="B805">
            <v>304768</v>
          </cell>
          <cell r="C805">
            <v>20201201</v>
          </cell>
          <cell r="E805" t="str">
            <v>GPA</v>
          </cell>
          <cell r="F805" t="str">
            <v>COMMERCIALE</v>
          </cell>
          <cell r="G805" t="str">
            <v>REGION GRAND OUEST</v>
          </cell>
          <cell r="H805" t="str">
            <v>OD LOT-TARN-TARN ET GARONNE-HTE GARONNE</v>
          </cell>
          <cell r="I805">
            <v>440</v>
          </cell>
          <cell r="J805" t="str">
            <v>CCT</v>
          </cell>
          <cell r="K805" t="str">
            <v>Conseiller Commercial Titulaire</v>
          </cell>
          <cell r="L805">
            <v>105</v>
          </cell>
          <cell r="M805" t="str">
            <v>Mme</v>
          </cell>
          <cell r="N805" t="str">
            <v>BOIAGO</v>
          </cell>
          <cell r="O805" t="str">
            <v>CECILE</v>
          </cell>
          <cell r="P805" t="str">
            <v>3 LOTISSEMENT DES CHENES</v>
          </cell>
          <cell r="S805">
            <v>31840</v>
          </cell>
          <cell r="T805" t="str">
            <v>AUSSONNE</v>
          </cell>
          <cell r="V805">
            <v>764517306</v>
          </cell>
          <cell r="W805" t="str">
            <v>CECILE.BOIAGO@GENERALI.COM</v>
          </cell>
        </row>
        <row r="806">
          <cell r="B806">
            <v>304772</v>
          </cell>
          <cell r="C806">
            <v>20201201</v>
          </cell>
          <cell r="E806" t="str">
            <v>GPA</v>
          </cell>
          <cell r="F806" t="str">
            <v>COMMERCIALE</v>
          </cell>
          <cell r="G806" t="str">
            <v>REGION GRAND EST</v>
          </cell>
          <cell r="H806" t="str">
            <v>OD ISERE ALBERTVILLE</v>
          </cell>
          <cell r="I806">
            <v>440</v>
          </cell>
          <cell r="J806" t="str">
            <v>CCT</v>
          </cell>
          <cell r="K806" t="str">
            <v>Conseiller Commercial Titulaire</v>
          </cell>
          <cell r="L806">
            <v>105</v>
          </cell>
          <cell r="M806" t="str">
            <v>M.</v>
          </cell>
          <cell r="N806" t="str">
            <v>DUMONTIER</v>
          </cell>
          <cell r="O806" t="str">
            <v>NICOLAS</v>
          </cell>
          <cell r="P806" t="str">
            <v>9 ALLEE DES MARRONNIERS</v>
          </cell>
          <cell r="S806">
            <v>38240</v>
          </cell>
          <cell r="T806" t="str">
            <v>MEYLAN</v>
          </cell>
          <cell r="V806">
            <v>764517376</v>
          </cell>
          <cell r="W806" t="str">
            <v>NICOLAS.DUMONTIER@GENERALI.COM</v>
          </cell>
        </row>
        <row r="807">
          <cell r="B807">
            <v>304773</v>
          </cell>
          <cell r="C807">
            <v>20201201</v>
          </cell>
          <cell r="E807" t="str">
            <v>GPA</v>
          </cell>
          <cell r="F807" t="str">
            <v>COMMERCIALE</v>
          </cell>
          <cell r="G807" t="str">
            <v>REGION GRAND EST</v>
          </cell>
          <cell r="H807" t="str">
            <v>OD ISERE ALBERTVILLE</v>
          </cell>
          <cell r="I807">
            <v>200</v>
          </cell>
          <cell r="J807" t="str">
            <v>IMP</v>
          </cell>
          <cell r="K807" t="str">
            <v>Inspecteur Manager Performance</v>
          </cell>
          <cell r="L807">
            <v>104</v>
          </cell>
          <cell r="M807" t="str">
            <v>M.</v>
          </cell>
          <cell r="N807" t="str">
            <v>GITTON</v>
          </cell>
          <cell r="O807" t="str">
            <v>OLIVIER</v>
          </cell>
          <cell r="P807" t="str">
            <v>9 RUE DU CLOS CATHERINE</v>
          </cell>
          <cell r="S807">
            <v>73490</v>
          </cell>
          <cell r="T807" t="str">
            <v>LA RAVOIRE</v>
          </cell>
          <cell r="V807">
            <v>764517259</v>
          </cell>
          <cell r="W807" t="str">
            <v>OLIVIER.GITTON@GENERALI.COM</v>
          </cell>
        </row>
        <row r="808">
          <cell r="B808">
            <v>304775</v>
          </cell>
          <cell r="C808">
            <v>20201201</v>
          </cell>
          <cell r="E808" t="str">
            <v>GPA</v>
          </cell>
          <cell r="F808" t="str">
            <v>COMMERCIALE</v>
          </cell>
          <cell r="G808" t="str">
            <v>REGION GRAND OUEST</v>
          </cell>
          <cell r="H808" t="str">
            <v>OD VAL D'OISE - EURE</v>
          </cell>
          <cell r="I808">
            <v>440</v>
          </cell>
          <cell r="J808" t="str">
            <v>CCT</v>
          </cell>
          <cell r="K808" t="str">
            <v>Conseiller Commercial Titulaire</v>
          </cell>
          <cell r="L808">
            <v>105</v>
          </cell>
          <cell r="M808" t="str">
            <v>M.</v>
          </cell>
          <cell r="N808" t="str">
            <v>MORIN</v>
          </cell>
          <cell r="O808" t="str">
            <v>NICOLAS</v>
          </cell>
          <cell r="P808" t="str">
            <v>17 RUE DE LA GAILLERE</v>
          </cell>
          <cell r="S808">
            <v>27120</v>
          </cell>
          <cell r="T808" t="str">
            <v>LE CORMIER</v>
          </cell>
          <cell r="V808">
            <v>764517239</v>
          </cell>
          <cell r="W808" t="str">
            <v>NICOLAS.MORIN2@GENERALI.COM</v>
          </cell>
        </row>
        <row r="809">
          <cell r="B809">
            <v>304776</v>
          </cell>
          <cell r="C809">
            <v>20201201</v>
          </cell>
          <cell r="E809" t="str">
            <v>GPA</v>
          </cell>
          <cell r="F809" t="str">
            <v>COMMERCIALE</v>
          </cell>
          <cell r="G809" t="str">
            <v>REGION GRAND OUEST</v>
          </cell>
          <cell r="H809" t="str">
            <v>OD ILLE ET VILAINE-COTES D'ARMOR</v>
          </cell>
          <cell r="I809">
            <v>440</v>
          </cell>
          <cell r="J809" t="str">
            <v>CCT</v>
          </cell>
          <cell r="K809" t="str">
            <v>Conseiller Commercial Titulaire</v>
          </cell>
          <cell r="L809">
            <v>105</v>
          </cell>
          <cell r="M809" t="str">
            <v>M.</v>
          </cell>
          <cell r="N809" t="str">
            <v>LE BRIS LEBRUN</v>
          </cell>
          <cell r="O809" t="str">
            <v>MAXENCE</v>
          </cell>
          <cell r="P809" t="str">
            <v>2 LA BOUINDERIE</v>
          </cell>
          <cell r="S809">
            <v>35270</v>
          </cell>
          <cell r="T809" t="str">
            <v>CUGUEN</v>
          </cell>
          <cell r="V809">
            <v>764517304</v>
          </cell>
          <cell r="W809" t="str">
            <v>MAXENCE.LEBRISLEBRUN@GENERALI.COM</v>
          </cell>
        </row>
        <row r="810">
          <cell r="B810">
            <v>304781</v>
          </cell>
          <cell r="C810">
            <v>20201201</v>
          </cell>
          <cell r="E810" t="str">
            <v>GPA</v>
          </cell>
          <cell r="F810" t="str">
            <v>COMMERCIALE</v>
          </cell>
          <cell r="G810" t="str">
            <v>REGION GRAND EST</v>
          </cell>
          <cell r="H810" t="str">
            <v>OD VAR - BOUCHES DU RHONE</v>
          </cell>
          <cell r="I810">
            <v>440</v>
          </cell>
          <cell r="J810" t="str">
            <v>CCT</v>
          </cell>
          <cell r="K810" t="str">
            <v>Conseiller Commercial Titulaire</v>
          </cell>
          <cell r="L810">
            <v>105</v>
          </cell>
          <cell r="M810" t="str">
            <v>Mme</v>
          </cell>
          <cell r="N810" t="str">
            <v>MAGNIER</v>
          </cell>
          <cell r="O810" t="str">
            <v>AUDREY</v>
          </cell>
          <cell r="P810" t="str">
            <v>26 RUE BALTHAZAR DE MONTRON</v>
          </cell>
          <cell r="S810">
            <v>13004</v>
          </cell>
          <cell r="T810" t="str">
            <v>MARSEILLE</v>
          </cell>
          <cell r="V810">
            <v>764545681</v>
          </cell>
          <cell r="W810" t="str">
            <v>AUDREY.MAGNIER@GENERALI.COM</v>
          </cell>
        </row>
        <row r="811">
          <cell r="B811">
            <v>304782</v>
          </cell>
          <cell r="C811">
            <v>20201201</v>
          </cell>
          <cell r="E811" t="str">
            <v>GPA</v>
          </cell>
          <cell r="F811" t="str">
            <v>COMMERCIALE</v>
          </cell>
          <cell r="G811" t="str">
            <v>REGION GRAND EST</v>
          </cell>
          <cell r="H811" t="str">
            <v>OD VAR - BOUCHES DU RHONE</v>
          </cell>
          <cell r="I811">
            <v>440</v>
          </cell>
          <cell r="J811" t="str">
            <v>CCT</v>
          </cell>
          <cell r="K811" t="str">
            <v>Conseiller Commercial Titulaire</v>
          </cell>
          <cell r="L811">
            <v>105</v>
          </cell>
          <cell r="M811" t="str">
            <v>M.</v>
          </cell>
          <cell r="N811" t="str">
            <v>MYLY</v>
          </cell>
          <cell r="O811" t="str">
            <v>JEREMY</v>
          </cell>
          <cell r="P811" t="str">
            <v>110 CHEMIN DES BARTAVELLES</v>
          </cell>
          <cell r="S811">
            <v>83210</v>
          </cell>
          <cell r="T811" t="str">
            <v>SOLLIES PONT</v>
          </cell>
          <cell r="V811">
            <v>764545773</v>
          </cell>
          <cell r="W811" t="str">
            <v>JEREMY.MYLY@GENERALI.COM</v>
          </cell>
        </row>
        <row r="812">
          <cell r="B812">
            <v>304783</v>
          </cell>
          <cell r="C812">
            <v>20201201</v>
          </cell>
          <cell r="E812" t="str">
            <v>GPA</v>
          </cell>
          <cell r="F812" t="str">
            <v>COMMERCIALE</v>
          </cell>
          <cell r="G812" t="str">
            <v>REGION GRAND EST</v>
          </cell>
          <cell r="H812" t="str">
            <v>OD BOUCHES DU RHONE</v>
          </cell>
          <cell r="I812">
            <v>441</v>
          </cell>
          <cell r="J812" t="str">
            <v>CCTM</v>
          </cell>
          <cell r="K812" t="str">
            <v>Conseiller Commercial Titulaire Moniteur</v>
          </cell>
          <cell r="L812">
            <v>105</v>
          </cell>
          <cell r="M812" t="str">
            <v>M.</v>
          </cell>
          <cell r="N812" t="str">
            <v>ROSSI</v>
          </cell>
          <cell r="O812" t="str">
            <v>ALEXANDRE</v>
          </cell>
          <cell r="P812" t="str">
            <v>23 BD DE LA LAVANDE</v>
          </cell>
          <cell r="S812">
            <v>13400</v>
          </cell>
          <cell r="T812" t="str">
            <v>AUBAGNE</v>
          </cell>
          <cell r="V812">
            <v>764545676</v>
          </cell>
          <cell r="W812" t="str">
            <v>ALEXANDRE.ROSSI@GENERALI.COM</v>
          </cell>
        </row>
        <row r="813">
          <cell r="B813">
            <v>304785</v>
          </cell>
          <cell r="C813">
            <v>20201201</v>
          </cell>
          <cell r="E813" t="str">
            <v>GPA</v>
          </cell>
          <cell r="F813" t="str">
            <v>COMMERCIALE</v>
          </cell>
          <cell r="G813" t="str">
            <v>REGION GRAND EST</v>
          </cell>
          <cell r="H813" t="str">
            <v>OD PUY DE DOME - LOIRE - HAUTE LOIRE</v>
          </cell>
          <cell r="I813">
            <v>440</v>
          </cell>
          <cell r="J813" t="str">
            <v>CCT</v>
          </cell>
          <cell r="K813" t="str">
            <v>Conseiller Commercial Titulaire</v>
          </cell>
          <cell r="L813">
            <v>105</v>
          </cell>
          <cell r="M813" t="str">
            <v>M.</v>
          </cell>
          <cell r="N813" t="str">
            <v>LEDIG</v>
          </cell>
          <cell r="O813" t="str">
            <v>PHILIPPE</v>
          </cell>
          <cell r="P813" t="str">
            <v>192 IMPASSE DU CHATELARD</v>
          </cell>
          <cell r="Q813" t="str">
            <v>LE VERRE</v>
          </cell>
          <cell r="S813">
            <v>42630</v>
          </cell>
          <cell r="T813" t="str">
            <v>ST VICTOR SUR RHINS</v>
          </cell>
          <cell r="U813" t="str">
            <v>LE VERRE</v>
          </cell>
          <cell r="V813">
            <v>764545677</v>
          </cell>
          <cell r="W813" t="str">
            <v>PHILIPPE.LEDIG@GENERALI.COM</v>
          </cell>
        </row>
        <row r="814">
          <cell r="B814">
            <v>304787</v>
          </cell>
          <cell r="C814">
            <v>20201201</v>
          </cell>
          <cell r="E814" t="str">
            <v>GPA</v>
          </cell>
          <cell r="F814" t="str">
            <v>COMMERCIALE</v>
          </cell>
          <cell r="G814" t="str">
            <v>REGION GRAND EST</v>
          </cell>
          <cell r="H814" t="str">
            <v>OD VAUCLUSE - DROME - ARDECHE - GARD</v>
          </cell>
          <cell r="I814">
            <v>440</v>
          </cell>
          <cell r="J814" t="str">
            <v>CCT</v>
          </cell>
          <cell r="K814" t="str">
            <v>Conseiller Commercial Titulaire</v>
          </cell>
          <cell r="L814">
            <v>105</v>
          </cell>
          <cell r="M814" t="str">
            <v>M.</v>
          </cell>
          <cell r="N814" t="str">
            <v>DE BALMAIN</v>
          </cell>
          <cell r="O814" t="str">
            <v>THIBAUT</v>
          </cell>
          <cell r="P814" t="str">
            <v>11 RUE ALPHONSE DAUDET</v>
          </cell>
          <cell r="Q814" t="str">
            <v>TERASSES DE DAUDET BAT B APT 11</v>
          </cell>
          <cell r="S814">
            <v>84500</v>
          </cell>
          <cell r="T814" t="str">
            <v>BOLLENE</v>
          </cell>
          <cell r="U814" t="str">
            <v>TERASSES DE DAUDET BAT B APT 11</v>
          </cell>
          <cell r="V814">
            <v>764781499</v>
          </cell>
          <cell r="W814" t="str">
            <v>THIBAUT.DEBALMAIN@GENERALI.COM</v>
          </cell>
        </row>
        <row r="815">
          <cell r="B815">
            <v>304789</v>
          </cell>
          <cell r="C815">
            <v>20201201</v>
          </cell>
          <cell r="E815" t="str">
            <v>GPA</v>
          </cell>
          <cell r="F815" t="str">
            <v>COMMERCIALE</v>
          </cell>
          <cell r="G815" t="str">
            <v>REGION GRAND EST</v>
          </cell>
          <cell r="H815" t="str">
            <v>OD VOSGES-HT RHIN-TR BEL-DOUBS-HTE MARNE</v>
          </cell>
          <cell r="I815">
            <v>440</v>
          </cell>
          <cell r="J815" t="str">
            <v>CCT</v>
          </cell>
          <cell r="K815" t="str">
            <v>Conseiller Commercial Titulaire</v>
          </cell>
          <cell r="L815">
            <v>105</v>
          </cell>
          <cell r="M815" t="str">
            <v>Mme</v>
          </cell>
          <cell r="N815" t="str">
            <v>SPIESER</v>
          </cell>
          <cell r="O815" t="str">
            <v>SNEZANA</v>
          </cell>
          <cell r="P815" t="str">
            <v>4 CHEMIN DE LA CREUSOTTE</v>
          </cell>
          <cell r="S815">
            <v>70160</v>
          </cell>
          <cell r="T815" t="str">
            <v>BREUREY LES FAVERNEY</v>
          </cell>
          <cell r="V815">
            <v>764781506</v>
          </cell>
          <cell r="W815" t="str">
            <v>SNEZANA.SPIESER@GENERALI.COM</v>
          </cell>
        </row>
        <row r="816">
          <cell r="B816">
            <v>304801</v>
          </cell>
          <cell r="C816">
            <v>20201201</v>
          </cell>
          <cell r="E816" t="str">
            <v>GPA</v>
          </cell>
          <cell r="F816" t="str">
            <v>COMMERCIALE</v>
          </cell>
          <cell r="G816" t="str">
            <v>REGION GRAND EST</v>
          </cell>
          <cell r="I816">
            <v>860</v>
          </cell>
          <cell r="J816" t="str">
            <v>SCG</v>
          </cell>
          <cell r="K816" t="str">
            <v>Secretaire de Controleur Generali</v>
          </cell>
          <cell r="M816" t="str">
            <v>Mme</v>
          </cell>
          <cell r="N816" t="str">
            <v>COHEN</v>
          </cell>
          <cell r="O816" t="str">
            <v>MAEVA</v>
          </cell>
          <cell r="P816" t="str">
            <v>571 AVENUE RHIN DANUBE</v>
          </cell>
          <cell r="S816">
            <v>13217</v>
          </cell>
          <cell r="T816" t="str">
            <v>VITROLLES</v>
          </cell>
          <cell r="W816" t="str">
            <v>MAEVA.COHEN@GENERALI.COM</v>
          </cell>
        </row>
        <row r="817">
          <cell r="B817">
            <v>304812</v>
          </cell>
          <cell r="C817">
            <v>20210101</v>
          </cell>
          <cell r="E817" t="str">
            <v>GPA</v>
          </cell>
          <cell r="F817" t="str">
            <v>COMMERCIALE</v>
          </cell>
          <cell r="G817" t="str">
            <v>REGION ILE DE FRANCE NORD EST</v>
          </cell>
          <cell r="H817" t="str">
            <v>OD BAS RHIN - MOSELLE</v>
          </cell>
          <cell r="I817">
            <v>440</v>
          </cell>
          <cell r="J817" t="str">
            <v>CCT</v>
          </cell>
          <cell r="K817" t="str">
            <v>Conseiller Commercial Titulaire</v>
          </cell>
          <cell r="L817">
            <v>105</v>
          </cell>
          <cell r="M817" t="str">
            <v>Mme</v>
          </cell>
          <cell r="N817" t="str">
            <v>MEYER</v>
          </cell>
          <cell r="O817" t="str">
            <v>JOANNA</v>
          </cell>
          <cell r="P817" t="str">
            <v>34 RUE DU PONT</v>
          </cell>
          <cell r="Q817" t="str">
            <v>APPARTEMENT 3</v>
          </cell>
          <cell r="S817">
            <v>57980</v>
          </cell>
          <cell r="T817" t="str">
            <v>DIEBLING</v>
          </cell>
          <cell r="U817" t="str">
            <v>APPARTEMENT 3</v>
          </cell>
          <cell r="V817">
            <v>764805354</v>
          </cell>
          <cell r="W817" t="str">
            <v>JOANNA.MEYER@GENERALI.COM</v>
          </cell>
        </row>
        <row r="818">
          <cell r="B818">
            <v>304813</v>
          </cell>
          <cell r="C818">
            <v>20210101</v>
          </cell>
          <cell r="E818" t="str">
            <v>GPA</v>
          </cell>
          <cell r="F818" t="str">
            <v>COMMERCIALE</v>
          </cell>
          <cell r="G818" t="str">
            <v>REGION ILE DE FRANCE NORD EST</v>
          </cell>
          <cell r="H818" t="str">
            <v>OD ESSONNE - LOIRET</v>
          </cell>
          <cell r="I818">
            <v>440</v>
          </cell>
          <cell r="J818" t="str">
            <v>CCT</v>
          </cell>
          <cell r="K818" t="str">
            <v>Conseiller Commercial Titulaire</v>
          </cell>
          <cell r="L818">
            <v>105</v>
          </cell>
          <cell r="M818" t="str">
            <v>Mme</v>
          </cell>
          <cell r="N818" t="str">
            <v>JEANNIOT</v>
          </cell>
          <cell r="O818" t="str">
            <v>LAUREN</v>
          </cell>
          <cell r="P818" t="str">
            <v>93 RUE DE PETIT VAUX</v>
          </cell>
          <cell r="S818">
            <v>91360</v>
          </cell>
          <cell r="T818" t="str">
            <v>EPINAY SUR ORGE</v>
          </cell>
          <cell r="V818">
            <v>764805360</v>
          </cell>
          <cell r="W818" t="str">
            <v>LAUREN.JEANNIOT@GENERALI.COM</v>
          </cell>
        </row>
        <row r="819">
          <cell r="B819">
            <v>304814</v>
          </cell>
          <cell r="C819">
            <v>20210101</v>
          </cell>
          <cell r="E819" t="str">
            <v>GPA</v>
          </cell>
          <cell r="F819" t="str">
            <v>COMMERCIALE</v>
          </cell>
          <cell r="G819" t="str">
            <v>REGION ILE DE FRANCE NORD EST</v>
          </cell>
          <cell r="H819" t="str">
            <v>OD ARDENNES - MARNE - MEUSE - AUBE</v>
          </cell>
          <cell r="I819">
            <v>440</v>
          </cell>
          <cell r="J819" t="str">
            <v>CCT</v>
          </cell>
          <cell r="K819" t="str">
            <v>Conseiller Commercial Titulaire</v>
          </cell>
          <cell r="L819">
            <v>105</v>
          </cell>
          <cell r="M819" t="str">
            <v>Mme</v>
          </cell>
          <cell r="N819" t="str">
            <v>BEJAWI</v>
          </cell>
          <cell r="O819" t="str">
            <v>JULIE</v>
          </cell>
          <cell r="P819" t="str">
            <v>27 BIS BOULEVARD ROBESPIERRE</v>
          </cell>
          <cell r="Q819" t="str">
            <v>APPT C</v>
          </cell>
          <cell r="S819">
            <v>51100</v>
          </cell>
          <cell r="T819" t="str">
            <v>REIMS</v>
          </cell>
          <cell r="U819" t="str">
            <v>APPT C</v>
          </cell>
          <cell r="V819">
            <v>764805368</v>
          </cell>
          <cell r="W819" t="str">
            <v>JULIE.BEJAWI@GENERALI.COM</v>
          </cell>
        </row>
        <row r="820">
          <cell r="B820">
            <v>304823</v>
          </cell>
          <cell r="C820">
            <v>20210101</v>
          </cell>
          <cell r="E820" t="str">
            <v>GPA</v>
          </cell>
          <cell r="F820" t="str">
            <v>COMMERCIALE</v>
          </cell>
          <cell r="G820" t="str">
            <v>REGION GRAND EST</v>
          </cell>
          <cell r="H820" t="str">
            <v>OD RHONE</v>
          </cell>
          <cell r="I820">
            <v>440</v>
          </cell>
          <cell r="J820" t="str">
            <v>CCT</v>
          </cell>
          <cell r="K820" t="str">
            <v>Conseiller Commercial Titulaire</v>
          </cell>
          <cell r="L820">
            <v>105</v>
          </cell>
          <cell r="M820" t="str">
            <v>M.</v>
          </cell>
          <cell r="N820" t="str">
            <v>LEROY</v>
          </cell>
          <cell r="O820" t="str">
            <v>MATHIEU</v>
          </cell>
          <cell r="P820" t="str">
            <v>11 CHEMIN DE LA BRECHE</v>
          </cell>
          <cell r="S820">
            <v>69620</v>
          </cell>
          <cell r="T820" t="str">
            <v>TERNAND</v>
          </cell>
          <cell r="V820">
            <v>764809434</v>
          </cell>
          <cell r="W820" t="str">
            <v>MATHIEU.LEROY@GENERALI.COM</v>
          </cell>
        </row>
        <row r="821">
          <cell r="B821">
            <v>304824</v>
          </cell>
          <cell r="C821">
            <v>20210101</v>
          </cell>
          <cell r="E821" t="str">
            <v>GPA</v>
          </cell>
          <cell r="F821" t="str">
            <v>COMMERCIALE</v>
          </cell>
          <cell r="G821" t="str">
            <v>REGION GRAND EST</v>
          </cell>
          <cell r="H821" t="str">
            <v>OD RHONE</v>
          </cell>
          <cell r="I821">
            <v>440</v>
          </cell>
          <cell r="J821" t="str">
            <v>CCT</v>
          </cell>
          <cell r="K821" t="str">
            <v>Conseiller Commercial Titulaire</v>
          </cell>
          <cell r="L821">
            <v>105</v>
          </cell>
          <cell r="M821" t="str">
            <v>Mme</v>
          </cell>
          <cell r="N821" t="str">
            <v>BENALI</v>
          </cell>
          <cell r="O821" t="str">
            <v>LAILA</v>
          </cell>
          <cell r="P821" t="str">
            <v>1129 ROUTE DE TREVOUX</v>
          </cell>
          <cell r="S821">
            <v>69730</v>
          </cell>
          <cell r="T821" t="str">
            <v>GENAY</v>
          </cell>
          <cell r="V821">
            <v>764809435</v>
          </cell>
          <cell r="W821" t="str">
            <v>LAILA.BENALI@GENERALI.COM</v>
          </cell>
        </row>
        <row r="822">
          <cell r="B822">
            <v>304832</v>
          </cell>
          <cell r="C822">
            <v>20210101</v>
          </cell>
          <cell r="E822" t="str">
            <v>GPA</v>
          </cell>
          <cell r="F822" t="str">
            <v>COMMERCIALE</v>
          </cell>
          <cell r="G822" t="str">
            <v>REGION GRAND OUEST</v>
          </cell>
          <cell r="H822" t="str">
            <v>OD ILLE ET VILAINE-COTES D'ARMOR</v>
          </cell>
          <cell r="I822">
            <v>440</v>
          </cell>
          <cell r="J822" t="str">
            <v>CCT</v>
          </cell>
          <cell r="K822" t="str">
            <v>Conseiller Commercial Titulaire</v>
          </cell>
          <cell r="L822">
            <v>105</v>
          </cell>
          <cell r="M822" t="str">
            <v>Mme</v>
          </cell>
          <cell r="N822" t="str">
            <v>JOYEUX</v>
          </cell>
          <cell r="O822" t="str">
            <v>SONIA</v>
          </cell>
          <cell r="P822" t="str">
            <v>4 LA CHEVALERIE</v>
          </cell>
          <cell r="S822">
            <v>22230</v>
          </cell>
          <cell r="T822" t="str">
            <v>TREMOREL</v>
          </cell>
          <cell r="V822">
            <v>760837766</v>
          </cell>
          <cell r="W822" t="str">
            <v>SONIA.JOYEUX@GENERALI.COM</v>
          </cell>
        </row>
        <row r="823">
          <cell r="B823">
            <v>304833</v>
          </cell>
          <cell r="C823">
            <v>20210101</v>
          </cell>
          <cell r="E823" t="str">
            <v>GPA</v>
          </cell>
          <cell r="F823" t="str">
            <v>COMMERCIALE</v>
          </cell>
          <cell r="G823" t="str">
            <v>REGION GRAND EST</v>
          </cell>
          <cell r="H823" t="str">
            <v>OD HAUTE SAVOIE AIN JURA AIX LES BAINS</v>
          </cell>
          <cell r="I823">
            <v>371</v>
          </cell>
          <cell r="J823" t="str">
            <v>CCM.E</v>
          </cell>
          <cell r="K823" t="str">
            <v>Conseiller Commercial Moniteur Expert</v>
          </cell>
          <cell r="L823">
            <v>105</v>
          </cell>
          <cell r="M823" t="str">
            <v>Mme</v>
          </cell>
          <cell r="N823" t="str">
            <v>LOFFREDO</v>
          </cell>
          <cell r="O823" t="str">
            <v>CECILIA</v>
          </cell>
          <cell r="P823" t="str">
            <v>71 IMPASSE DES CHARMES</v>
          </cell>
          <cell r="S823">
            <v>1330</v>
          </cell>
          <cell r="T823" t="str">
            <v>VILLARS LES DOMBES</v>
          </cell>
          <cell r="V823">
            <v>760837895</v>
          </cell>
          <cell r="W823" t="str">
            <v>CECILIA.LOFFREDO@GENERALI.COM</v>
          </cell>
        </row>
        <row r="824">
          <cell r="B824">
            <v>304835</v>
          </cell>
          <cell r="C824">
            <v>20210101</v>
          </cell>
          <cell r="E824" t="str">
            <v>GPA</v>
          </cell>
          <cell r="F824" t="str">
            <v>COMMERCIALE</v>
          </cell>
          <cell r="G824" t="str">
            <v>REGION GRAND OUEST</v>
          </cell>
          <cell r="H824" t="str">
            <v>OD LOIRE ATLANTIQUE - VENDEE</v>
          </cell>
          <cell r="I824">
            <v>440</v>
          </cell>
          <cell r="J824" t="str">
            <v>CCT</v>
          </cell>
          <cell r="K824" t="str">
            <v>Conseiller Commercial Titulaire</v>
          </cell>
          <cell r="L824">
            <v>105</v>
          </cell>
          <cell r="M824" t="str">
            <v>M.</v>
          </cell>
          <cell r="N824" t="str">
            <v>FORI</v>
          </cell>
          <cell r="O824" t="str">
            <v>ANTHONY</v>
          </cell>
          <cell r="P824" t="str">
            <v>239 LE BRUNET</v>
          </cell>
          <cell r="S824">
            <v>44410</v>
          </cell>
          <cell r="T824" t="str">
            <v>ST LYPHARD</v>
          </cell>
          <cell r="V824">
            <v>760837982</v>
          </cell>
          <cell r="W824" t="str">
            <v>ANTHONY.FORI@GENERALI.COM</v>
          </cell>
        </row>
        <row r="825">
          <cell r="B825">
            <v>304838</v>
          </cell>
          <cell r="C825">
            <v>20210101</v>
          </cell>
          <cell r="E825" t="str">
            <v>GPA</v>
          </cell>
          <cell r="F825" t="str">
            <v>COMMERCIALE</v>
          </cell>
          <cell r="G825" t="str">
            <v>REGION GRAND EST</v>
          </cell>
          <cell r="H825" t="str">
            <v>OD PUY DE DOME - LOIRE - HAUTE LOIRE</v>
          </cell>
          <cell r="I825">
            <v>440</v>
          </cell>
          <cell r="J825" t="str">
            <v>CCT</v>
          </cell>
          <cell r="K825" t="str">
            <v>Conseiller Commercial Titulaire</v>
          </cell>
          <cell r="L825">
            <v>105</v>
          </cell>
          <cell r="M825" t="str">
            <v>M.</v>
          </cell>
          <cell r="N825" t="str">
            <v>DUMAS</v>
          </cell>
          <cell r="O825" t="str">
            <v>CLEMENT</v>
          </cell>
          <cell r="P825" t="str">
            <v>CHEMIN DE LA RIVOIRE</v>
          </cell>
          <cell r="S825">
            <v>43620</v>
          </cell>
          <cell r="T825" t="str">
            <v>ST PAL DE MONS</v>
          </cell>
          <cell r="V825">
            <v>760837644</v>
          </cell>
          <cell r="W825" t="str">
            <v>CLEMENT.DUMAS@GENERALI.COM</v>
          </cell>
        </row>
        <row r="826">
          <cell r="B826">
            <v>304843</v>
          </cell>
          <cell r="C826">
            <v>20210101</v>
          </cell>
          <cell r="E826" t="str">
            <v>GPA</v>
          </cell>
          <cell r="F826" t="str">
            <v>COMMERCIALE</v>
          </cell>
          <cell r="G826" t="str">
            <v>REGION GRAND EST</v>
          </cell>
          <cell r="H826" t="str">
            <v>OD PUY DE DOME - LOIRE - HAUTE LOIRE</v>
          </cell>
          <cell r="I826">
            <v>440</v>
          </cell>
          <cell r="J826" t="str">
            <v>CCT</v>
          </cell>
          <cell r="K826" t="str">
            <v>Conseiller Commercial Titulaire</v>
          </cell>
          <cell r="L826">
            <v>105</v>
          </cell>
          <cell r="M826" t="str">
            <v>Mme</v>
          </cell>
          <cell r="N826" t="str">
            <v>KONKLEWSKI</v>
          </cell>
          <cell r="O826" t="str">
            <v>SANDRINE</v>
          </cell>
          <cell r="P826" t="str">
            <v>27 RUE EMILE CLERMONT</v>
          </cell>
          <cell r="S826">
            <v>42100</v>
          </cell>
          <cell r="T826" t="str">
            <v>ST ETIENNE</v>
          </cell>
          <cell r="V826">
            <v>760838018</v>
          </cell>
          <cell r="W826" t="str">
            <v>SANDRINE.GIBERT@GENERALI.COM</v>
          </cell>
        </row>
        <row r="827">
          <cell r="B827">
            <v>304862</v>
          </cell>
          <cell r="C827">
            <v>20210201</v>
          </cell>
          <cell r="E827" t="str">
            <v>GPA</v>
          </cell>
          <cell r="F827" t="str">
            <v>COMMERCIALE</v>
          </cell>
          <cell r="G827" t="str">
            <v>REGION ILE DE FRANCE NORD EST</v>
          </cell>
          <cell r="H827" t="str">
            <v>OD SEINE ET MARNE - YONNE</v>
          </cell>
          <cell r="I827">
            <v>441</v>
          </cell>
          <cell r="J827" t="str">
            <v>CCTM</v>
          </cell>
          <cell r="K827" t="str">
            <v>Conseiller Commercial Titulaire Moniteur</v>
          </cell>
          <cell r="L827">
            <v>105</v>
          </cell>
          <cell r="M827" t="str">
            <v>M.</v>
          </cell>
          <cell r="N827" t="str">
            <v>LEO</v>
          </cell>
          <cell r="O827" t="str">
            <v>FLORIAN</v>
          </cell>
          <cell r="P827" t="str">
            <v>4 RUE DU FAUBOURG</v>
          </cell>
          <cell r="S827">
            <v>77320</v>
          </cell>
          <cell r="T827" t="str">
            <v>JOUY SUR MORIN</v>
          </cell>
          <cell r="V827">
            <v>764490181</v>
          </cell>
          <cell r="W827" t="str">
            <v>FLORIAN.LEO@GENERALI.COM</v>
          </cell>
        </row>
        <row r="828">
          <cell r="B828">
            <v>304865</v>
          </cell>
          <cell r="C828">
            <v>20210201</v>
          </cell>
          <cell r="E828" t="str">
            <v>GPA</v>
          </cell>
          <cell r="F828" t="str">
            <v>COMMERCIALE</v>
          </cell>
          <cell r="G828" t="str">
            <v>REGION GRAND OUEST</v>
          </cell>
          <cell r="H828" t="str">
            <v>OD LOT-TARN-TARN ET GARONNE-HTE GARONNE</v>
          </cell>
          <cell r="I828">
            <v>440</v>
          </cell>
          <cell r="J828" t="str">
            <v>CCT</v>
          </cell>
          <cell r="K828" t="str">
            <v>Conseiller Commercial Titulaire</v>
          </cell>
          <cell r="L828">
            <v>105</v>
          </cell>
          <cell r="M828" t="str">
            <v>M.</v>
          </cell>
          <cell r="N828" t="str">
            <v>HERBET</v>
          </cell>
          <cell r="O828" t="str">
            <v>ROMAIN</v>
          </cell>
          <cell r="P828" t="str">
            <v>81 CHEMIN D EN ROQUES</v>
          </cell>
          <cell r="S828">
            <v>31450</v>
          </cell>
          <cell r="T828" t="str">
            <v>AYGUESVIVES</v>
          </cell>
          <cell r="V828">
            <v>764405274</v>
          </cell>
          <cell r="W828" t="str">
            <v>ROMAIN.HERBET@GENERALI.COM</v>
          </cell>
        </row>
        <row r="829">
          <cell r="B829">
            <v>304867</v>
          </cell>
          <cell r="C829">
            <v>20210201</v>
          </cell>
          <cell r="E829" t="str">
            <v>GPA</v>
          </cell>
          <cell r="F829" t="str">
            <v>COMMERCIALE</v>
          </cell>
          <cell r="G829" t="str">
            <v>REGION GRAND OUEST</v>
          </cell>
          <cell r="H829" t="str">
            <v>OD FINISTERE - MORBIHAN</v>
          </cell>
          <cell r="I829">
            <v>440</v>
          </cell>
          <cell r="J829" t="str">
            <v>CCT</v>
          </cell>
          <cell r="K829" t="str">
            <v>Conseiller Commercial Titulaire</v>
          </cell>
          <cell r="L829">
            <v>105</v>
          </cell>
          <cell r="M829" t="str">
            <v>M.</v>
          </cell>
          <cell r="N829" t="str">
            <v>BIENVENU</v>
          </cell>
          <cell r="O829" t="str">
            <v>THOMAS</v>
          </cell>
          <cell r="P829" t="str">
            <v>350 RUE SAINT TUGDUAL</v>
          </cell>
          <cell r="S829">
            <v>56270</v>
          </cell>
          <cell r="T829" t="str">
            <v>PLOEMEUR</v>
          </cell>
          <cell r="V829">
            <v>764405281</v>
          </cell>
          <cell r="W829" t="str">
            <v>THOMAS.BIENVENU@GENERALI.COM</v>
          </cell>
        </row>
        <row r="830">
          <cell r="B830">
            <v>304874</v>
          </cell>
          <cell r="C830">
            <v>20210201</v>
          </cell>
          <cell r="E830" t="str">
            <v>GPA</v>
          </cell>
          <cell r="F830" t="str">
            <v>COMMERCIALE</v>
          </cell>
          <cell r="G830" t="str">
            <v>REGION ILE DE FRANCE NORD EST</v>
          </cell>
          <cell r="H830" t="str">
            <v>OD NORD LITTORAL</v>
          </cell>
          <cell r="I830">
            <v>440</v>
          </cell>
          <cell r="J830" t="str">
            <v>CCT</v>
          </cell>
          <cell r="K830" t="str">
            <v>Conseiller Commercial Titulaire</v>
          </cell>
          <cell r="L830">
            <v>105</v>
          </cell>
          <cell r="M830" t="str">
            <v>M.</v>
          </cell>
          <cell r="N830" t="str">
            <v>DELOBEL</v>
          </cell>
          <cell r="O830" t="str">
            <v>BAPTISTE</v>
          </cell>
          <cell r="P830" t="str">
            <v>52 RUE GAMBETTA</v>
          </cell>
          <cell r="Q830" t="str">
            <v>APPT C11</v>
          </cell>
          <cell r="S830">
            <v>62500</v>
          </cell>
          <cell r="T830" t="str">
            <v>ST OMER</v>
          </cell>
          <cell r="U830" t="str">
            <v>APPT C11</v>
          </cell>
          <cell r="V830">
            <v>764821390</v>
          </cell>
          <cell r="W830" t="str">
            <v>BAPTISTE.DELOBEL@GENERALI.COM</v>
          </cell>
        </row>
        <row r="831">
          <cell r="B831">
            <v>304876</v>
          </cell>
          <cell r="C831">
            <v>20210201</v>
          </cell>
          <cell r="E831" t="str">
            <v>GPA</v>
          </cell>
          <cell r="F831" t="str">
            <v>COMMERCIALE</v>
          </cell>
          <cell r="G831" t="str">
            <v>REGION GRAND OUEST</v>
          </cell>
          <cell r="H831" t="str">
            <v>OD LANDES-PYRENEES-GERS-HTE GARONNE SUD</v>
          </cell>
          <cell r="I831">
            <v>440</v>
          </cell>
          <cell r="J831" t="str">
            <v>CCT</v>
          </cell>
          <cell r="K831" t="str">
            <v>Conseiller Commercial Titulaire</v>
          </cell>
          <cell r="L831">
            <v>105</v>
          </cell>
          <cell r="M831" t="str">
            <v>Mme</v>
          </cell>
          <cell r="N831" t="str">
            <v>MOREAU</v>
          </cell>
          <cell r="O831" t="str">
            <v>JENNIFER</v>
          </cell>
          <cell r="P831" t="str">
            <v>2 RUE DE BICHES</v>
          </cell>
          <cell r="S831">
            <v>64000</v>
          </cell>
          <cell r="T831" t="str">
            <v>PAU</v>
          </cell>
          <cell r="V831">
            <v>764821391</v>
          </cell>
          <cell r="W831" t="str">
            <v>JENNIFER.MOREAU@GENERALI.COM</v>
          </cell>
        </row>
        <row r="832">
          <cell r="B832">
            <v>304877</v>
          </cell>
          <cell r="C832">
            <v>20210201</v>
          </cell>
          <cell r="E832" t="str">
            <v>GPA</v>
          </cell>
          <cell r="F832" t="str">
            <v>COMMERCIALE</v>
          </cell>
          <cell r="G832" t="str">
            <v>REGION GRAND EST</v>
          </cell>
          <cell r="H832" t="str">
            <v>OD VAR - BOUCHES DU RHONE</v>
          </cell>
          <cell r="I832">
            <v>200</v>
          </cell>
          <cell r="J832" t="str">
            <v>IMP</v>
          </cell>
          <cell r="K832" t="str">
            <v>Inspecteur Manager Performance</v>
          </cell>
          <cell r="L832">
            <v>104</v>
          </cell>
          <cell r="M832" t="str">
            <v>M.</v>
          </cell>
          <cell r="N832" t="str">
            <v>CENEDESE</v>
          </cell>
          <cell r="O832" t="str">
            <v>YOAN</v>
          </cell>
          <cell r="P832" t="str">
            <v>682 AVENUE GENERAL WEYGAND</v>
          </cell>
          <cell r="S832">
            <v>83220</v>
          </cell>
          <cell r="T832" t="str">
            <v>LE PRADET</v>
          </cell>
          <cell r="V832">
            <v>764821387</v>
          </cell>
          <cell r="W832" t="str">
            <v>YOAN.CENEDESE@GENERALI.COM</v>
          </cell>
        </row>
        <row r="833">
          <cell r="B833">
            <v>304884</v>
          </cell>
          <cell r="C833">
            <v>20210201</v>
          </cell>
          <cell r="E833" t="str">
            <v>GPA</v>
          </cell>
          <cell r="F833" t="str">
            <v>COMMERCIALE</v>
          </cell>
          <cell r="G833" t="str">
            <v>REGION GRAND OUEST</v>
          </cell>
          <cell r="H833" t="str">
            <v>OD LOIRE ATLANTIQUE - VENDEE</v>
          </cell>
          <cell r="I833">
            <v>440</v>
          </cell>
          <cell r="J833" t="str">
            <v>CCT</v>
          </cell>
          <cell r="K833" t="str">
            <v>Conseiller Commercial Titulaire</v>
          </cell>
          <cell r="L833">
            <v>105</v>
          </cell>
          <cell r="M833" t="str">
            <v>Mme</v>
          </cell>
          <cell r="N833" t="str">
            <v>JOGUET</v>
          </cell>
          <cell r="O833" t="str">
            <v>AUDREY</v>
          </cell>
          <cell r="P833" t="str">
            <v>32 LE MOULIN DES BOIS</v>
          </cell>
          <cell r="S833">
            <v>44330</v>
          </cell>
          <cell r="T833" t="str">
            <v>LA CHAPELLE HEULIN</v>
          </cell>
          <cell r="V833">
            <v>764821386</v>
          </cell>
          <cell r="W833" t="str">
            <v>AUDREY.JOGUET@GENERALI.COM</v>
          </cell>
        </row>
        <row r="834">
          <cell r="B834">
            <v>304891</v>
          </cell>
          <cell r="C834">
            <v>20210201</v>
          </cell>
          <cell r="E834" t="str">
            <v>GPA</v>
          </cell>
          <cell r="F834" t="str">
            <v>COMMERCIALE</v>
          </cell>
          <cell r="G834" t="str">
            <v>REGION GRAND EST</v>
          </cell>
          <cell r="H834" t="str">
            <v>OD VAR - BOUCHES DU RHONE</v>
          </cell>
          <cell r="I834">
            <v>440</v>
          </cell>
          <cell r="J834" t="str">
            <v>CCT</v>
          </cell>
          <cell r="K834" t="str">
            <v>Conseiller Commercial Titulaire</v>
          </cell>
          <cell r="L834">
            <v>105</v>
          </cell>
          <cell r="M834" t="str">
            <v>Mme</v>
          </cell>
          <cell r="N834" t="str">
            <v>BOSQUET</v>
          </cell>
          <cell r="O834" t="str">
            <v>CANDICE</v>
          </cell>
          <cell r="P834" t="str">
            <v>215 RUE GEORGES MANDEL</v>
          </cell>
          <cell r="Q834" t="str">
            <v>LES GRENADINES 2</v>
          </cell>
          <cell r="S834">
            <v>83000</v>
          </cell>
          <cell r="T834" t="str">
            <v>TOULON</v>
          </cell>
          <cell r="U834" t="str">
            <v>LES GRENADINES 2</v>
          </cell>
          <cell r="V834">
            <v>764821409</v>
          </cell>
          <cell r="W834" t="str">
            <v>CANDICE.BOSQUET@GENERALI.COM</v>
          </cell>
        </row>
        <row r="835">
          <cell r="B835">
            <v>304895</v>
          </cell>
          <cell r="C835">
            <v>20210201</v>
          </cell>
          <cell r="E835" t="str">
            <v>GPA</v>
          </cell>
          <cell r="F835" t="str">
            <v>COMMERCIALE</v>
          </cell>
          <cell r="G835" t="str">
            <v>REGION GRAND OUEST</v>
          </cell>
          <cell r="H835" t="str">
            <v>OD VAL D'OISE - EURE</v>
          </cell>
          <cell r="I835">
            <v>440</v>
          </cell>
          <cell r="J835" t="str">
            <v>CCT</v>
          </cell>
          <cell r="K835" t="str">
            <v>Conseiller Commercial Titulaire</v>
          </cell>
          <cell r="L835">
            <v>105</v>
          </cell>
          <cell r="M835" t="str">
            <v>M.</v>
          </cell>
          <cell r="N835" t="str">
            <v>BRIAND</v>
          </cell>
          <cell r="O835" t="str">
            <v>MATHIEU</v>
          </cell>
          <cell r="P835" t="str">
            <v>3 BIS RUE SAINT VALERY</v>
          </cell>
          <cell r="S835">
            <v>95160</v>
          </cell>
          <cell r="T835" t="str">
            <v>MONTMORENCY</v>
          </cell>
          <cell r="V835">
            <v>764821406</v>
          </cell>
          <cell r="W835" t="str">
            <v>MATHIEU.BRIAND@GENERALI.COM</v>
          </cell>
        </row>
        <row r="836">
          <cell r="B836">
            <v>304897</v>
          </cell>
          <cell r="C836">
            <v>20210201</v>
          </cell>
          <cell r="E836" t="str">
            <v>GPA</v>
          </cell>
          <cell r="F836" t="str">
            <v>COMMERCIALE</v>
          </cell>
          <cell r="G836" t="str">
            <v>REGION GRAND OUEST</v>
          </cell>
          <cell r="H836" t="str">
            <v>OD YVELINES - EURE ET LOIR</v>
          </cell>
          <cell r="I836">
            <v>200</v>
          </cell>
          <cell r="J836" t="str">
            <v>IMP</v>
          </cell>
          <cell r="K836" t="str">
            <v>Inspecteur Manager Performance</v>
          </cell>
          <cell r="L836">
            <v>104</v>
          </cell>
          <cell r="M836" t="str">
            <v>M.</v>
          </cell>
          <cell r="N836" t="str">
            <v>IRADJA</v>
          </cell>
          <cell r="O836" t="str">
            <v>PRITIVE</v>
          </cell>
          <cell r="P836" t="str">
            <v>13 RUE DE LA MARE PICOT</v>
          </cell>
          <cell r="S836">
            <v>28630</v>
          </cell>
          <cell r="T836" t="str">
            <v>NOGENT LE PHAYE</v>
          </cell>
          <cell r="V836">
            <v>764821410</v>
          </cell>
          <cell r="W836" t="str">
            <v>PRITIVE.IRADJA@GENERALI.COM</v>
          </cell>
        </row>
        <row r="837">
          <cell r="B837">
            <v>304905</v>
          </cell>
          <cell r="C837">
            <v>20210201</v>
          </cell>
          <cell r="E837" t="str">
            <v>GPA</v>
          </cell>
          <cell r="F837" t="str">
            <v>COMMERCIALE</v>
          </cell>
          <cell r="G837" t="str">
            <v>REGION GRAND EST</v>
          </cell>
          <cell r="H837" t="str">
            <v>OD AVEYRON-HERAULT-AUDE-PYRENEES ORIENT.</v>
          </cell>
          <cell r="I837">
            <v>440</v>
          </cell>
          <cell r="J837" t="str">
            <v>CCT</v>
          </cell>
          <cell r="K837" t="str">
            <v>Conseiller Commercial Titulaire</v>
          </cell>
          <cell r="L837">
            <v>105</v>
          </cell>
          <cell r="M837" t="str">
            <v>M.</v>
          </cell>
          <cell r="N837" t="str">
            <v>DEPLAGNE</v>
          </cell>
          <cell r="O837" t="str">
            <v>LUDOVIC</v>
          </cell>
          <cell r="P837" t="str">
            <v>3 RUE DES VIGNES</v>
          </cell>
          <cell r="S837">
            <v>34230</v>
          </cell>
          <cell r="T837" t="str">
            <v>LE POUGET</v>
          </cell>
          <cell r="V837">
            <v>764821401</v>
          </cell>
          <cell r="W837" t="str">
            <v>LUDOVIC.DEPLAGNE@GENERALI.COM</v>
          </cell>
        </row>
        <row r="838">
          <cell r="B838">
            <v>304906</v>
          </cell>
          <cell r="C838">
            <v>20210201</v>
          </cell>
          <cell r="E838" t="str">
            <v>GPA</v>
          </cell>
          <cell r="F838" t="str">
            <v>COMMERCIALE</v>
          </cell>
          <cell r="G838" t="str">
            <v>REGION GRAND EST</v>
          </cell>
          <cell r="H838" t="str">
            <v>OD ALPES MARITIMES</v>
          </cell>
          <cell r="I838">
            <v>441</v>
          </cell>
          <cell r="J838" t="str">
            <v>CCTM</v>
          </cell>
          <cell r="K838" t="str">
            <v>Conseiller Commercial Titulaire Moniteur</v>
          </cell>
          <cell r="L838">
            <v>105</v>
          </cell>
          <cell r="M838" t="str">
            <v>M.</v>
          </cell>
          <cell r="N838" t="str">
            <v>DE MELO</v>
          </cell>
          <cell r="O838" t="str">
            <v>GUEMES</v>
          </cell>
          <cell r="P838" t="str">
            <v>132 BIS BD CESSOLE</v>
          </cell>
          <cell r="S838">
            <v>6100</v>
          </cell>
          <cell r="T838" t="str">
            <v>NICE</v>
          </cell>
          <cell r="V838">
            <v>764821400</v>
          </cell>
          <cell r="W838" t="str">
            <v>GUEMES.DEMELO@GENERALI.COM</v>
          </cell>
        </row>
        <row r="839">
          <cell r="B839">
            <v>304908</v>
          </cell>
          <cell r="C839">
            <v>20210201</v>
          </cell>
          <cell r="E839" t="str">
            <v>GPA</v>
          </cell>
          <cell r="F839" t="str">
            <v>COMMERCIALE</v>
          </cell>
          <cell r="G839" t="str">
            <v>REGION ILE DE FRANCE NORD EST</v>
          </cell>
          <cell r="H839" t="str">
            <v>OD NORD ARTOIS</v>
          </cell>
          <cell r="I839">
            <v>440</v>
          </cell>
          <cell r="J839" t="str">
            <v>CCT</v>
          </cell>
          <cell r="K839" t="str">
            <v>Conseiller Commercial Titulaire</v>
          </cell>
          <cell r="L839">
            <v>105</v>
          </cell>
          <cell r="M839" t="str">
            <v>M.</v>
          </cell>
          <cell r="N839" t="str">
            <v>AIT KIZZI</v>
          </cell>
          <cell r="O839" t="str">
            <v>HICHAM</v>
          </cell>
          <cell r="P839" t="str">
            <v>25 QUAI HUDSON</v>
          </cell>
          <cell r="S839">
            <v>59650</v>
          </cell>
          <cell r="T839" t="str">
            <v>VILLENEUVE D ASCQ</v>
          </cell>
          <cell r="V839">
            <v>764518936</v>
          </cell>
          <cell r="W839" t="str">
            <v>HICHAM.AITKIZZI@GENERALI.COM</v>
          </cell>
        </row>
        <row r="840">
          <cell r="B840">
            <v>304912</v>
          </cell>
          <cell r="C840">
            <v>20210301</v>
          </cell>
          <cell r="E840" t="str">
            <v>GPA</v>
          </cell>
          <cell r="F840" t="str">
            <v>COMMERCIALE</v>
          </cell>
          <cell r="G840" t="str">
            <v>REGION ILE DE FRANCE NORD EST</v>
          </cell>
          <cell r="H840" t="str">
            <v>OD MOSELLE - MEURTHE ET MOSELLE</v>
          </cell>
          <cell r="I840">
            <v>440</v>
          </cell>
          <cell r="J840" t="str">
            <v>CCT</v>
          </cell>
          <cell r="K840" t="str">
            <v>Conseiller Commercial Titulaire</v>
          </cell>
          <cell r="L840">
            <v>105</v>
          </cell>
          <cell r="M840" t="str">
            <v>Mme</v>
          </cell>
          <cell r="N840" t="str">
            <v>BRUCKER</v>
          </cell>
          <cell r="O840" t="str">
            <v>VIRGINIE</v>
          </cell>
          <cell r="P840" t="str">
            <v>6 RUE DES PASSEURS</v>
          </cell>
          <cell r="S840">
            <v>57290</v>
          </cell>
          <cell r="T840" t="str">
            <v>FAMECK</v>
          </cell>
          <cell r="V840">
            <v>763450195</v>
          </cell>
          <cell r="W840" t="str">
            <v>VIRGINIE.BRUCKER@GENERALI.COM</v>
          </cell>
        </row>
        <row r="841">
          <cell r="B841">
            <v>304914</v>
          </cell>
          <cell r="C841">
            <v>20210301</v>
          </cell>
          <cell r="E841" t="str">
            <v>GPA</v>
          </cell>
          <cell r="F841" t="str">
            <v>COMMERCIALE</v>
          </cell>
          <cell r="G841" t="str">
            <v>REGION ILE DE FRANCE NORD EST</v>
          </cell>
          <cell r="H841" t="str">
            <v>OD MOSELLE - MEURTHE ET MOSELLE</v>
          </cell>
          <cell r="I841">
            <v>440</v>
          </cell>
          <cell r="J841" t="str">
            <v>CCT</v>
          </cell>
          <cell r="K841" t="str">
            <v>Conseiller Commercial Titulaire</v>
          </cell>
          <cell r="L841">
            <v>105</v>
          </cell>
          <cell r="M841" t="str">
            <v>M.</v>
          </cell>
          <cell r="N841" t="str">
            <v>CHEVALME</v>
          </cell>
          <cell r="O841" t="str">
            <v>FREDERIC</v>
          </cell>
          <cell r="P841" t="str">
            <v>50 RUE ISABEY</v>
          </cell>
          <cell r="S841">
            <v>54000</v>
          </cell>
          <cell r="T841" t="str">
            <v>NANCY</v>
          </cell>
          <cell r="V841">
            <v>763677703</v>
          </cell>
          <cell r="W841" t="str">
            <v>FREDERIC.CHEVALME@GENERALI.COM</v>
          </cell>
        </row>
        <row r="842">
          <cell r="B842">
            <v>304919</v>
          </cell>
          <cell r="C842">
            <v>20210301</v>
          </cell>
          <cell r="E842" t="str">
            <v>GPA</v>
          </cell>
          <cell r="F842" t="str">
            <v>COMMERCIALE</v>
          </cell>
          <cell r="G842" t="str">
            <v>REGION GRAND OUEST</v>
          </cell>
          <cell r="H842" t="str">
            <v>OD LANDES-PYRENEES-GERS-HTE GARONNE SUD</v>
          </cell>
          <cell r="I842">
            <v>440</v>
          </cell>
          <cell r="J842" t="str">
            <v>CCT</v>
          </cell>
          <cell r="K842" t="str">
            <v>Conseiller Commercial Titulaire</v>
          </cell>
          <cell r="L842">
            <v>105</v>
          </cell>
          <cell r="M842" t="str">
            <v>Mme</v>
          </cell>
          <cell r="N842" t="str">
            <v>BESSON</v>
          </cell>
          <cell r="O842" t="str">
            <v>MELISSA</v>
          </cell>
          <cell r="P842" t="str">
            <v>4 RUE DE L IMPRIMERIE</v>
          </cell>
          <cell r="S842">
            <v>64200</v>
          </cell>
          <cell r="T842" t="str">
            <v>BIARRITZ</v>
          </cell>
          <cell r="V842">
            <v>763678403</v>
          </cell>
          <cell r="W842" t="str">
            <v>MELISSA.BESSON@GENERALI.COM</v>
          </cell>
        </row>
        <row r="843">
          <cell r="B843">
            <v>304924</v>
          </cell>
          <cell r="C843">
            <v>20210301</v>
          </cell>
          <cell r="E843" t="str">
            <v>GPA</v>
          </cell>
          <cell r="F843" t="str">
            <v>COMMERCIALE</v>
          </cell>
          <cell r="G843" t="str">
            <v>REGION GRAND OUEST</v>
          </cell>
          <cell r="H843" t="str">
            <v>OD FINISTERE - MORBIHAN</v>
          </cell>
          <cell r="I843">
            <v>440</v>
          </cell>
          <cell r="J843" t="str">
            <v>CCT</v>
          </cell>
          <cell r="K843" t="str">
            <v>Conseiller Commercial Titulaire</v>
          </cell>
          <cell r="L843">
            <v>105</v>
          </cell>
          <cell r="M843" t="str">
            <v>M.</v>
          </cell>
          <cell r="N843" t="str">
            <v>PAUGAM</v>
          </cell>
          <cell r="O843" t="str">
            <v>LOIC</v>
          </cell>
          <cell r="P843" t="str">
            <v>14 RUE DES ECOLES</v>
          </cell>
          <cell r="S843">
            <v>56700</v>
          </cell>
          <cell r="T843" t="str">
            <v>HENNEBONT</v>
          </cell>
          <cell r="V843">
            <v>763683135</v>
          </cell>
          <cell r="W843" t="str">
            <v>LOIC.PAUGAM@GENERALI.COM</v>
          </cell>
        </row>
        <row r="844">
          <cell r="B844">
            <v>304928</v>
          </cell>
          <cell r="C844">
            <v>20210301</v>
          </cell>
          <cell r="E844" t="str">
            <v>GPA</v>
          </cell>
          <cell r="F844" t="str">
            <v>COMMERCIALE</v>
          </cell>
          <cell r="G844" t="str">
            <v>REGION GRAND OUEST</v>
          </cell>
          <cell r="H844" t="str">
            <v>OD LANDES-PYRENEES-GERS-HTE GARONNE SUD</v>
          </cell>
          <cell r="I844">
            <v>440</v>
          </cell>
          <cell r="J844" t="str">
            <v>CCT</v>
          </cell>
          <cell r="K844" t="str">
            <v>Conseiller Commercial Titulaire</v>
          </cell>
          <cell r="L844">
            <v>105</v>
          </cell>
          <cell r="M844" t="str">
            <v>Mme</v>
          </cell>
          <cell r="N844" t="str">
            <v>DA CRUZ ALVES</v>
          </cell>
          <cell r="O844" t="str">
            <v>EMMANUELLE</v>
          </cell>
          <cell r="P844" t="str">
            <v>149 KARRIKA NAGUSIA</v>
          </cell>
          <cell r="S844">
            <v>64220</v>
          </cell>
          <cell r="T844" t="str">
            <v>ASCARAT</v>
          </cell>
          <cell r="V844">
            <v>763949351</v>
          </cell>
          <cell r="W844" t="str">
            <v>EMMANUELLE.DACRUZALVES@GENERALI.COM</v>
          </cell>
        </row>
        <row r="845">
          <cell r="B845">
            <v>304930</v>
          </cell>
          <cell r="C845">
            <v>20210301</v>
          </cell>
          <cell r="E845" t="str">
            <v>GPA</v>
          </cell>
          <cell r="F845" t="str">
            <v>COMMERCIALE</v>
          </cell>
          <cell r="G845" t="str">
            <v>REGION GRAND OUEST</v>
          </cell>
          <cell r="H845" t="str">
            <v>OD VAL D'OISE - EURE</v>
          </cell>
          <cell r="I845">
            <v>440</v>
          </cell>
          <cell r="J845" t="str">
            <v>CCT</v>
          </cell>
          <cell r="K845" t="str">
            <v>Conseiller Commercial Titulaire</v>
          </cell>
          <cell r="L845">
            <v>105</v>
          </cell>
          <cell r="M845" t="str">
            <v>M.</v>
          </cell>
          <cell r="N845" t="str">
            <v>DINH</v>
          </cell>
          <cell r="O845" t="str">
            <v>CHRISTOPHER</v>
          </cell>
          <cell r="P845" t="str">
            <v>13 BIS RUE DE BERRY</v>
          </cell>
          <cell r="S845">
            <v>95100</v>
          </cell>
          <cell r="T845" t="str">
            <v>ARGENTEUIL</v>
          </cell>
          <cell r="V845">
            <v>763955279</v>
          </cell>
          <cell r="W845" t="str">
            <v>CHRISTOPHER.DINH@GENERALI.COM</v>
          </cell>
        </row>
        <row r="846">
          <cell r="B846">
            <v>304933</v>
          </cell>
          <cell r="C846">
            <v>20210301</v>
          </cell>
          <cell r="E846" t="str">
            <v>GPA</v>
          </cell>
          <cell r="F846" t="str">
            <v>COMMERCIALE</v>
          </cell>
          <cell r="G846" t="str">
            <v>REGION GRAND OUEST</v>
          </cell>
          <cell r="H846" t="str">
            <v>OD GIRONDE - DORDOGNE</v>
          </cell>
          <cell r="I846">
            <v>440</v>
          </cell>
          <cell r="J846" t="str">
            <v>CCT</v>
          </cell>
          <cell r="K846" t="str">
            <v>Conseiller Commercial Titulaire</v>
          </cell>
          <cell r="L846">
            <v>105</v>
          </cell>
          <cell r="M846" t="str">
            <v>M.</v>
          </cell>
          <cell r="N846" t="str">
            <v>TRUONG MINH CHIEU</v>
          </cell>
          <cell r="O846" t="str">
            <v>FREDERIC</v>
          </cell>
          <cell r="P846" t="str">
            <v>4 BIS ALLEE DU CHATEAU</v>
          </cell>
          <cell r="S846">
            <v>33140</v>
          </cell>
          <cell r="T846" t="str">
            <v>VILLENAVE D ORNON</v>
          </cell>
          <cell r="V846">
            <v>763950950</v>
          </cell>
          <cell r="W846" t="str">
            <v>FREDERIC.TRUONGMINHCHIEU@GENERALI.COM</v>
          </cell>
        </row>
        <row r="847">
          <cell r="B847">
            <v>304936</v>
          </cell>
          <cell r="C847">
            <v>20210301</v>
          </cell>
          <cell r="E847" t="str">
            <v>GPA</v>
          </cell>
          <cell r="F847" t="str">
            <v>COMMERCIALE</v>
          </cell>
          <cell r="G847" t="str">
            <v>REGION ILE DE FRANCE NORD EST</v>
          </cell>
          <cell r="H847" t="str">
            <v>OD ARDENNES - MARNE - MEUSE - AUBE</v>
          </cell>
          <cell r="I847">
            <v>200</v>
          </cell>
          <cell r="J847" t="str">
            <v>IMP</v>
          </cell>
          <cell r="K847" t="str">
            <v>Inspecteur Manager Performance</v>
          </cell>
          <cell r="L847">
            <v>104</v>
          </cell>
          <cell r="M847" t="str">
            <v>Mme</v>
          </cell>
          <cell r="N847" t="str">
            <v>LORITTE</v>
          </cell>
          <cell r="O847" t="str">
            <v>CATHERINE</v>
          </cell>
          <cell r="P847" t="str">
            <v>6 RUE GEORGES BERNANOS</v>
          </cell>
          <cell r="S847">
            <v>51100</v>
          </cell>
          <cell r="T847" t="str">
            <v>REIMS</v>
          </cell>
          <cell r="V847">
            <v>763775294</v>
          </cell>
          <cell r="W847" t="str">
            <v>CATHERINE.LORITTE@GENERALI.COM</v>
          </cell>
        </row>
        <row r="848">
          <cell r="B848">
            <v>304937</v>
          </cell>
          <cell r="C848">
            <v>20210301</v>
          </cell>
          <cell r="E848" t="str">
            <v>GPA</v>
          </cell>
          <cell r="F848" t="str">
            <v>COMMERCIALE</v>
          </cell>
          <cell r="G848" t="str">
            <v>REGION ILE DE FRANCE NORD EST</v>
          </cell>
          <cell r="H848" t="str">
            <v>OD GRAND PARIS 75-92-93-94</v>
          </cell>
          <cell r="I848">
            <v>440</v>
          </cell>
          <cell r="J848" t="str">
            <v>CCT</v>
          </cell>
          <cell r="K848" t="str">
            <v>Conseiller Commercial Titulaire</v>
          </cell>
          <cell r="L848">
            <v>105</v>
          </cell>
          <cell r="M848" t="str">
            <v>M.</v>
          </cell>
          <cell r="N848" t="str">
            <v>LAZARE</v>
          </cell>
          <cell r="O848" t="str">
            <v>GREGORY</v>
          </cell>
          <cell r="P848" t="str">
            <v>9 AVENUE DE JOINVILLE</v>
          </cell>
          <cell r="S848">
            <v>94130</v>
          </cell>
          <cell r="T848" t="str">
            <v>NOGENT SUR MARNE</v>
          </cell>
          <cell r="V848">
            <v>763775147</v>
          </cell>
          <cell r="W848" t="str">
            <v>GREGORY.LAZARE@GENERALI.COM</v>
          </cell>
        </row>
        <row r="849">
          <cell r="B849">
            <v>304953</v>
          </cell>
          <cell r="C849">
            <v>20210301</v>
          </cell>
          <cell r="E849" t="str">
            <v>GPA</v>
          </cell>
          <cell r="F849" t="str">
            <v>COMMERCIALE</v>
          </cell>
          <cell r="G849" t="str">
            <v>REGION GRAND EST</v>
          </cell>
          <cell r="H849" t="str">
            <v>OD VAUCLUSE - DROME - ARDECHE - GARD</v>
          </cell>
          <cell r="I849">
            <v>441</v>
          </cell>
          <cell r="J849" t="str">
            <v>CCTM</v>
          </cell>
          <cell r="K849" t="str">
            <v>Conseiller Commercial Titulaire Moniteur</v>
          </cell>
          <cell r="L849">
            <v>105</v>
          </cell>
          <cell r="M849" t="str">
            <v>Mme</v>
          </cell>
          <cell r="N849" t="str">
            <v>BOUVIER</v>
          </cell>
          <cell r="O849" t="str">
            <v>SEVERINE</v>
          </cell>
          <cell r="P849" t="str">
            <v>3 B IMPASSE DE RAVALY</v>
          </cell>
          <cell r="S849">
            <v>26200</v>
          </cell>
          <cell r="T849" t="str">
            <v>MONTELIMAR</v>
          </cell>
          <cell r="V849">
            <v>763799091</v>
          </cell>
          <cell r="W849" t="str">
            <v>SEVERINE.BOUVIER@GENERALI.COM</v>
          </cell>
        </row>
        <row r="850">
          <cell r="B850">
            <v>304962</v>
          </cell>
          <cell r="C850">
            <v>20210301</v>
          </cell>
          <cell r="E850" t="str">
            <v>GPA</v>
          </cell>
          <cell r="F850" t="str">
            <v>COMMERCIALE</v>
          </cell>
          <cell r="G850" t="str">
            <v>POLE PILOTAGE DU RESEAU COMMERCIAL</v>
          </cell>
          <cell r="H850" t="str">
            <v>ORGANISATION DE FIDELISATION</v>
          </cell>
          <cell r="I850">
            <v>460</v>
          </cell>
          <cell r="J850" t="str">
            <v>CC</v>
          </cell>
          <cell r="K850" t="str">
            <v>Conseiller Client</v>
          </cell>
          <cell r="L850">
            <v>0</v>
          </cell>
          <cell r="M850" t="str">
            <v>Mme</v>
          </cell>
          <cell r="N850" t="str">
            <v>LECURET</v>
          </cell>
          <cell r="O850" t="str">
            <v>NADEGE</v>
          </cell>
          <cell r="P850" t="str">
            <v>2 RUE LOUISE MICHEL</v>
          </cell>
          <cell r="S850">
            <v>44980</v>
          </cell>
          <cell r="T850" t="str">
            <v>STE LUCE SUR LOIRE</v>
          </cell>
          <cell r="W850" t="str">
            <v>NADEGE.LECURET@GENERALI.COM</v>
          </cell>
        </row>
        <row r="851">
          <cell r="B851">
            <v>305041</v>
          </cell>
          <cell r="C851">
            <v>20210501</v>
          </cell>
          <cell r="E851" t="str">
            <v>GPA</v>
          </cell>
          <cell r="F851" t="str">
            <v>COMMERCIALE</v>
          </cell>
          <cell r="G851" t="str">
            <v>REGION ILE DE FRANCE NORD EST</v>
          </cell>
          <cell r="H851" t="str">
            <v>OD GRAND PARIS 75-92-93-94</v>
          </cell>
          <cell r="I851">
            <v>441</v>
          </cell>
          <cell r="J851" t="str">
            <v>CCTM</v>
          </cell>
          <cell r="K851" t="str">
            <v>Conseiller Commercial Titulaire Moniteur</v>
          </cell>
          <cell r="L851">
            <v>105</v>
          </cell>
          <cell r="M851" t="str">
            <v>Mme</v>
          </cell>
          <cell r="N851" t="str">
            <v>PHAM</v>
          </cell>
          <cell r="O851" t="str">
            <v>SANDRINE</v>
          </cell>
          <cell r="P851" t="str">
            <v>34 B RUE DE PICPUS</v>
          </cell>
          <cell r="S851">
            <v>75012</v>
          </cell>
          <cell r="T851" t="str">
            <v>PARIS</v>
          </cell>
          <cell r="V851">
            <v>761593331</v>
          </cell>
          <cell r="W851" t="str">
            <v>SANDRINE.PHAM@GENERALI.COM</v>
          </cell>
        </row>
        <row r="852">
          <cell r="B852">
            <v>305047</v>
          </cell>
          <cell r="C852">
            <v>20210501</v>
          </cell>
          <cell r="E852" t="str">
            <v>GPA</v>
          </cell>
          <cell r="F852" t="str">
            <v>COMMERCIALE</v>
          </cell>
          <cell r="G852" t="str">
            <v>REGION GRAND OUEST</v>
          </cell>
          <cell r="H852" t="str">
            <v>OD FINISTERE - MORBIHAN</v>
          </cell>
          <cell r="I852">
            <v>440</v>
          </cell>
          <cell r="J852" t="str">
            <v>CCT</v>
          </cell>
          <cell r="K852" t="str">
            <v>Conseiller Commercial Titulaire</v>
          </cell>
          <cell r="L852">
            <v>105</v>
          </cell>
          <cell r="M852" t="str">
            <v>M.</v>
          </cell>
          <cell r="N852" t="str">
            <v>PENSEC</v>
          </cell>
          <cell r="O852" t="str">
            <v>GILLES</v>
          </cell>
          <cell r="P852" t="str">
            <v>32 RUE MONSEIGNEUR DUPARC</v>
          </cell>
          <cell r="S852">
            <v>29000</v>
          </cell>
          <cell r="T852" t="str">
            <v>QUIMPER</v>
          </cell>
          <cell r="W852" t="str">
            <v>GILLES.PENSEC@GENERALI.COM</v>
          </cell>
        </row>
        <row r="853">
          <cell r="B853">
            <v>305048</v>
          </cell>
          <cell r="C853">
            <v>20210501</v>
          </cell>
          <cell r="E853" t="str">
            <v>GPA</v>
          </cell>
          <cell r="F853" t="str">
            <v>COMMERCIALE</v>
          </cell>
          <cell r="G853" t="str">
            <v>REGION ILE DE FRANCE NORD EST</v>
          </cell>
          <cell r="H853" t="str">
            <v>OD MOSELLE - MEURTHE ET MOSELLE</v>
          </cell>
          <cell r="I853">
            <v>440</v>
          </cell>
          <cell r="J853" t="str">
            <v>CCT</v>
          </cell>
          <cell r="K853" t="str">
            <v>Conseiller Commercial Titulaire</v>
          </cell>
          <cell r="L853">
            <v>105</v>
          </cell>
          <cell r="M853" t="str">
            <v>M.</v>
          </cell>
          <cell r="N853" t="str">
            <v>BOUFRIOUA</v>
          </cell>
          <cell r="O853" t="str">
            <v>MOUNIR</v>
          </cell>
          <cell r="P853" t="str">
            <v>22 AVENUE DES DUCS DE LORRAINE</v>
          </cell>
          <cell r="S853">
            <v>54300</v>
          </cell>
          <cell r="T853" t="str">
            <v>JOLIVET</v>
          </cell>
          <cell r="V853">
            <v>761611274</v>
          </cell>
          <cell r="W853" t="str">
            <v>MOUNIR.BOUFRIOUA@GENERALI.COM</v>
          </cell>
        </row>
        <row r="854">
          <cell r="B854">
            <v>305051</v>
          </cell>
          <cell r="C854">
            <v>20210501</v>
          </cell>
          <cell r="E854" t="str">
            <v>GPA</v>
          </cell>
          <cell r="F854" t="str">
            <v>COMMERCIALE</v>
          </cell>
          <cell r="G854" t="str">
            <v>REGION ILE DE FRANCE NORD EST</v>
          </cell>
          <cell r="H854" t="str">
            <v>OD SEINE MARITIME</v>
          </cell>
          <cell r="I854">
            <v>386</v>
          </cell>
          <cell r="J854" t="str">
            <v>IE</v>
          </cell>
          <cell r="K854" t="str">
            <v>Inspecteur Expert</v>
          </cell>
          <cell r="L854">
            <v>105</v>
          </cell>
          <cell r="M854" t="str">
            <v>M.</v>
          </cell>
          <cell r="N854" t="str">
            <v>BRARD</v>
          </cell>
          <cell r="O854" t="str">
            <v>THIERRY</v>
          </cell>
          <cell r="P854" t="str">
            <v>2610 RUE DE LA HAIE</v>
          </cell>
          <cell r="S854">
            <v>76230</v>
          </cell>
          <cell r="T854" t="str">
            <v>BOIS GUILLAUME</v>
          </cell>
          <cell r="V854">
            <v>761101433</v>
          </cell>
          <cell r="W854" t="str">
            <v>THIERRY.BRARD@GENERALI.COM</v>
          </cell>
        </row>
        <row r="855">
          <cell r="B855">
            <v>305060</v>
          </cell>
          <cell r="C855">
            <v>20210501</v>
          </cell>
          <cell r="E855" t="str">
            <v>GPA</v>
          </cell>
          <cell r="F855" t="str">
            <v>COMMERCIALE</v>
          </cell>
          <cell r="G855" t="str">
            <v>REGION GRAND EST</v>
          </cell>
          <cell r="H855" t="str">
            <v>OD ALLIER-SAONE &amp; LOIRE-NIEVRE-COTE D'OR</v>
          </cell>
          <cell r="I855">
            <v>200</v>
          </cell>
          <cell r="J855" t="str">
            <v>IMP</v>
          </cell>
          <cell r="K855" t="str">
            <v>Inspecteur Manager Performance</v>
          </cell>
          <cell r="L855">
            <v>104</v>
          </cell>
          <cell r="M855" t="str">
            <v>M.</v>
          </cell>
          <cell r="N855" t="str">
            <v>RODRIGUES</v>
          </cell>
          <cell r="O855" t="str">
            <v>ALEXIS</v>
          </cell>
          <cell r="P855" t="str">
            <v>181 B AVENUE ALBERT THOMAS</v>
          </cell>
          <cell r="S855">
            <v>3100</v>
          </cell>
          <cell r="T855" t="str">
            <v>MONTLUCON</v>
          </cell>
          <cell r="V855">
            <v>761270049</v>
          </cell>
          <cell r="W855" t="str">
            <v>ALEXIS.RODRIGUES@GENERALI.COM</v>
          </cell>
        </row>
        <row r="856">
          <cell r="B856">
            <v>305062</v>
          </cell>
          <cell r="C856">
            <v>20210501</v>
          </cell>
          <cell r="E856" t="str">
            <v>GPA</v>
          </cell>
          <cell r="F856" t="str">
            <v>COMMERCIALE</v>
          </cell>
          <cell r="G856" t="str">
            <v>REGION GRAND EST</v>
          </cell>
          <cell r="H856" t="str">
            <v>OD VAUCLUSE - DROME - ARDECHE - GARD</v>
          </cell>
          <cell r="I856">
            <v>200</v>
          </cell>
          <cell r="J856" t="str">
            <v>IMP</v>
          </cell>
          <cell r="K856" t="str">
            <v>Inspecteur Manager Performance</v>
          </cell>
          <cell r="L856">
            <v>104</v>
          </cell>
          <cell r="M856" t="str">
            <v>Mme</v>
          </cell>
          <cell r="N856" t="str">
            <v>DELRANC</v>
          </cell>
          <cell r="O856" t="str">
            <v>MARIE</v>
          </cell>
          <cell r="P856" t="str">
            <v>566 CHEMIN JEAN DE GOUDAN</v>
          </cell>
          <cell r="Q856" t="str">
            <v>DOMAINE ROCHER MARTIN</v>
          </cell>
          <cell r="S856">
            <v>13160</v>
          </cell>
          <cell r="T856" t="str">
            <v>CHATEAURENARD</v>
          </cell>
          <cell r="U856" t="str">
            <v>DOMAINE ROCHER MARTIN</v>
          </cell>
          <cell r="V856">
            <v>761670239</v>
          </cell>
          <cell r="W856" t="str">
            <v>MARIE.DELRANC@GENERALI.COM</v>
          </cell>
        </row>
        <row r="857">
          <cell r="B857">
            <v>305064</v>
          </cell>
          <cell r="C857">
            <v>20210501</v>
          </cell>
          <cell r="E857" t="str">
            <v>GPA</v>
          </cell>
          <cell r="F857" t="str">
            <v>COMMERCIALE</v>
          </cell>
          <cell r="G857" t="str">
            <v>REGION GRAND EST</v>
          </cell>
          <cell r="H857" t="str">
            <v>OD ALLIER-SAONE &amp; LOIRE-NIEVRE-COTE D'OR</v>
          </cell>
          <cell r="I857">
            <v>440</v>
          </cell>
          <cell r="J857" t="str">
            <v>CCT</v>
          </cell>
          <cell r="K857" t="str">
            <v>Conseiller Commercial Titulaire</v>
          </cell>
          <cell r="L857">
            <v>105</v>
          </cell>
          <cell r="M857" t="str">
            <v>M.</v>
          </cell>
          <cell r="N857" t="str">
            <v>MOISY</v>
          </cell>
          <cell r="O857" t="str">
            <v>MAXIME</v>
          </cell>
          <cell r="P857" t="str">
            <v>130 RUE DE LA PASSERELLE</v>
          </cell>
          <cell r="S857">
            <v>1310</v>
          </cell>
          <cell r="T857" t="str">
            <v>POLLIAT</v>
          </cell>
          <cell r="V857">
            <v>761092473</v>
          </cell>
          <cell r="W857" t="str">
            <v>MAXIME.MOISY@GENERALI.COM</v>
          </cell>
        </row>
        <row r="858">
          <cell r="B858">
            <v>305065</v>
          </cell>
          <cell r="C858">
            <v>20210501</v>
          </cell>
          <cell r="E858" t="str">
            <v>GPA</v>
          </cell>
          <cell r="F858" t="str">
            <v>COMMERCIALE</v>
          </cell>
          <cell r="G858" t="str">
            <v>REGION GRAND EST</v>
          </cell>
          <cell r="H858" t="str">
            <v>OD PUY DE DOME - LOIRE - HAUTE LOIRE</v>
          </cell>
          <cell r="I858">
            <v>441</v>
          </cell>
          <cell r="J858" t="str">
            <v>CCTM</v>
          </cell>
          <cell r="K858" t="str">
            <v>Conseiller Commercial Titulaire Moniteur</v>
          </cell>
          <cell r="L858">
            <v>105</v>
          </cell>
          <cell r="M858" t="str">
            <v>M.</v>
          </cell>
          <cell r="N858" t="str">
            <v>DIF</v>
          </cell>
          <cell r="O858" t="str">
            <v>JEROME</v>
          </cell>
          <cell r="P858" t="str">
            <v>12 IMPASSE DE LA CIGE</v>
          </cell>
          <cell r="S858">
            <v>63160</v>
          </cell>
          <cell r="T858" t="str">
            <v>BILLOM</v>
          </cell>
          <cell r="V858">
            <v>761277377</v>
          </cell>
          <cell r="W858" t="str">
            <v>JEROME.DIF@GENERALI.COM</v>
          </cell>
        </row>
        <row r="859">
          <cell r="B859">
            <v>305066</v>
          </cell>
          <cell r="C859">
            <v>20210501</v>
          </cell>
          <cell r="E859" t="str">
            <v>GPA</v>
          </cell>
          <cell r="F859" t="str">
            <v>COMMERCIALE</v>
          </cell>
          <cell r="G859" t="str">
            <v>REGION GRAND EST</v>
          </cell>
          <cell r="H859" t="str">
            <v>OD VAR - BOUCHES DU RHONE</v>
          </cell>
          <cell r="I859">
            <v>440</v>
          </cell>
          <cell r="J859" t="str">
            <v>CCT</v>
          </cell>
          <cell r="K859" t="str">
            <v>Conseiller Commercial Titulaire</v>
          </cell>
          <cell r="L859">
            <v>105</v>
          </cell>
          <cell r="M859" t="str">
            <v>M.</v>
          </cell>
          <cell r="N859" t="str">
            <v>GARCIN</v>
          </cell>
          <cell r="O859" t="str">
            <v>FABRICE</v>
          </cell>
          <cell r="P859" t="str">
            <v>941 CHEMIN DE POULMAS</v>
          </cell>
          <cell r="S859">
            <v>83890</v>
          </cell>
          <cell r="T859" t="str">
            <v>BESSE SUR ISSOLE</v>
          </cell>
          <cell r="V859">
            <v>761585609</v>
          </cell>
          <cell r="W859" t="str">
            <v>FABRICE.GARCIN@GENERALI.COM</v>
          </cell>
        </row>
        <row r="860">
          <cell r="B860">
            <v>305072</v>
          </cell>
          <cell r="C860">
            <v>20210501</v>
          </cell>
          <cell r="E860" t="str">
            <v>GPA</v>
          </cell>
          <cell r="F860" t="str">
            <v>COMMERCIALE</v>
          </cell>
          <cell r="G860" t="str">
            <v>REGION GRAND EST</v>
          </cell>
          <cell r="H860" t="str">
            <v>OD ALPES MARITIMES</v>
          </cell>
          <cell r="I860">
            <v>440</v>
          </cell>
          <cell r="J860" t="str">
            <v>CCT</v>
          </cell>
          <cell r="K860" t="str">
            <v>Conseiller Commercial Titulaire</v>
          </cell>
          <cell r="L860">
            <v>105</v>
          </cell>
          <cell r="M860" t="str">
            <v>M.</v>
          </cell>
          <cell r="N860" t="str">
            <v>VESQUE</v>
          </cell>
          <cell r="O860" t="str">
            <v>VINCENT</v>
          </cell>
          <cell r="P860" t="str">
            <v>6 RUE FORNERO MENEI</v>
          </cell>
          <cell r="S860">
            <v>6300</v>
          </cell>
          <cell r="T860" t="str">
            <v>NICE</v>
          </cell>
          <cell r="V860">
            <v>761587117</v>
          </cell>
          <cell r="W860" t="str">
            <v>VINCENT.VESQUE@GENERALI.COM</v>
          </cell>
        </row>
        <row r="861">
          <cell r="B861">
            <v>305077</v>
          </cell>
          <cell r="C861">
            <v>20021118</v>
          </cell>
          <cell r="E861" t="str">
            <v>GPA</v>
          </cell>
          <cell r="F861" t="str">
            <v>COMMERCIALE</v>
          </cell>
          <cell r="G861" t="str">
            <v>REGION GRAND OUEST</v>
          </cell>
          <cell r="H861" t="str">
            <v>OD MANCHE - CALVADOS - ORNE - MAYENNE</v>
          </cell>
          <cell r="I861">
            <v>855</v>
          </cell>
          <cell r="J861" t="str">
            <v>AD</v>
          </cell>
          <cell r="K861" t="str">
            <v>Assistant Division</v>
          </cell>
          <cell r="M861" t="str">
            <v>Mme</v>
          </cell>
          <cell r="N861" t="str">
            <v>THOMASSET DE LONGUEMAR</v>
          </cell>
          <cell r="O861" t="str">
            <v>ANNE</v>
          </cell>
          <cell r="P861" t="str">
            <v>147 RUE DE LA DELIVRANDE</v>
          </cell>
          <cell r="Q861" t="str">
            <v>GENERALI PERICENTRE 4 3EME ETAGE</v>
          </cell>
          <cell r="S861">
            <v>14000</v>
          </cell>
          <cell r="T861" t="str">
            <v>CAEN</v>
          </cell>
          <cell r="U861" t="str">
            <v>GENERALI PERICENTRE 4 3EME ETAGE</v>
          </cell>
          <cell r="W861" t="str">
            <v>ANNE.THOMASSETDELONGUEMAR2@GENERALI.COM</v>
          </cell>
        </row>
        <row r="862">
          <cell r="B862">
            <v>305079</v>
          </cell>
          <cell r="C862">
            <v>20210601</v>
          </cell>
          <cell r="E862" t="str">
            <v>GPA</v>
          </cell>
          <cell r="F862" t="str">
            <v>COMMERCIALE</v>
          </cell>
          <cell r="G862" t="str">
            <v>REGION GRAND OUEST</v>
          </cell>
          <cell r="H862" t="str">
            <v>OD INDRE-INDRE &amp; LOIRE-CHER-LOIR &amp; CHER</v>
          </cell>
          <cell r="I862">
            <v>440</v>
          </cell>
          <cell r="J862" t="str">
            <v>CCT</v>
          </cell>
          <cell r="K862" t="str">
            <v>Conseiller Commercial Titulaire</v>
          </cell>
          <cell r="L862">
            <v>105</v>
          </cell>
          <cell r="M862" t="str">
            <v>M.</v>
          </cell>
          <cell r="N862" t="str">
            <v>BOUCHETTAT</v>
          </cell>
          <cell r="O862" t="str">
            <v>JULIEN</v>
          </cell>
          <cell r="P862" t="str">
            <v>4 IMPASSE DE LA VALLEE AUX FLEURS</v>
          </cell>
          <cell r="S862">
            <v>41330</v>
          </cell>
          <cell r="T862" t="str">
            <v>FOSSE</v>
          </cell>
          <cell r="V862">
            <v>699233593</v>
          </cell>
          <cell r="W862" t="str">
            <v>JULIEN.BOUCHETTAT@GENERALI.COM</v>
          </cell>
        </row>
        <row r="863">
          <cell r="B863">
            <v>305082</v>
          </cell>
          <cell r="C863">
            <v>20210601</v>
          </cell>
          <cell r="E863" t="str">
            <v>GPA</v>
          </cell>
          <cell r="F863" t="str">
            <v>COMMERCIALE</v>
          </cell>
          <cell r="G863" t="str">
            <v>REGION ILE DE FRANCE NORD EST</v>
          </cell>
          <cell r="H863" t="str">
            <v>OD ARDENNES - MARNE - MEUSE - AUBE</v>
          </cell>
          <cell r="I863">
            <v>441</v>
          </cell>
          <cell r="J863" t="str">
            <v>CCTM</v>
          </cell>
          <cell r="K863" t="str">
            <v>Conseiller Commercial Titulaire Moniteur</v>
          </cell>
          <cell r="L863">
            <v>105</v>
          </cell>
          <cell r="M863" t="str">
            <v>M.</v>
          </cell>
          <cell r="N863" t="str">
            <v>ZEGUIR</v>
          </cell>
          <cell r="O863" t="str">
            <v>YANNIS</v>
          </cell>
          <cell r="P863" t="str">
            <v>52 RUE DE LOUVOIS</v>
          </cell>
          <cell r="S863">
            <v>51100</v>
          </cell>
          <cell r="T863" t="str">
            <v>REIMS</v>
          </cell>
          <cell r="V863">
            <v>699171584</v>
          </cell>
          <cell r="W863" t="str">
            <v>YANNIS.ZEGUIR@GENERALI.COM</v>
          </cell>
        </row>
        <row r="864">
          <cell r="B864">
            <v>305085</v>
          </cell>
          <cell r="C864">
            <v>20210601</v>
          </cell>
          <cell r="D864">
            <v>20240130</v>
          </cell>
          <cell r="E864" t="str">
            <v>GPA</v>
          </cell>
          <cell r="G864" t="str">
            <v>REGION GRAND OUEST</v>
          </cell>
          <cell r="H864" t="str">
            <v>OD YVELINES - EURE ET LOIR</v>
          </cell>
          <cell r="I864">
            <v>440</v>
          </cell>
          <cell r="J864" t="str">
            <v>CCT</v>
          </cell>
          <cell r="K864" t="str">
            <v>Conseiller Commercial Titulaire</v>
          </cell>
          <cell r="L864">
            <v>105</v>
          </cell>
          <cell r="M864" t="str">
            <v>M.</v>
          </cell>
          <cell r="N864" t="str">
            <v>JEANSON</v>
          </cell>
          <cell r="O864" t="str">
            <v>VINCENT</v>
          </cell>
          <cell r="P864" t="str">
            <v>9 RUE GEORGES BIZET</v>
          </cell>
          <cell r="S864">
            <v>78960</v>
          </cell>
          <cell r="T864" t="str">
            <v>VOISINS LE BRETONNEUX</v>
          </cell>
          <cell r="V864">
            <v>761747509</v>
          </cell>
          <cell r="W864" t="str">
            <v>VINCENT.JEANSON@GENERALI.COM</v>
          </cell>
        </row>
        <row r="865">
          <cell r="B865">
            <v>305086</v>
          </cell>
          <cell r="C865">
            <v>20210601</v>
          </cell>
          <cell r="E865" t="str">
            <v>GPA</v>
          </cell>
          <cell r="F865" t="str">
            <v>COMMERCIALE</v>
          </cell>
          <cell r="G865" t="str">
            <v>REGION GRAND EST</v>
          </cell>
          <cell r="H865" t="str">
            <v>OD ISERE ALBERTVILLE</v>
          </cell>
          <cell r="I865">
            <v>440</v>
          </cell>
          <cell r="J865" t="str">
            <v>CCT</v>
          </cell>
          <cell r="K865" t="str">
            <v>Conseiller Commercial Titulaire</v>
          </cell>
          <cell r="L865">
            <v>105</v>
          </cell>
          <cell r="M865" t="str">
            <v>Mme</v>
          </cell>
          <cell r="N865" t="str">
            <v>VIGNAT</v>
          </cell>
          <cell r="O865" t="str">
            <v>MARIE</v>
          </cell>
          <cell r="P865" t="str">
            <v>9 RUE SUZETTE COUTURIER</v>
          </cell>
          <cell r="S865">
            <v>38300</v>
          </cell>
          <cell r="T865" t="str">
            <v>BOURGOIN JALLIEU</v>
          </cell>
          <cell r="V865">
            <v>762022204</v>
          </cell>
          <cell r="W865" t="str">
            <v>MARIE.VIGNAT@GENERALI.COM</v>
          </cell>
        </row>
        <row r="866">
          <cell r="B866">
            <v>305087</v>
          </cell>
          <cell r="C866">
            <v>20210601</v>
          </cell>
          <cell r="E866" t="str">
            <v>GPA</v>
          </cell>
          <cell r="F866" t="str">
            <v>COMMERCIALE</v>
          </cell>
          <cell r="G866" t="str">
            <v>REGION ILE DE FRANCE NORD EST</v>
          </cell>
          <cell r="H866" t="str">
            <v>OD ESSONNE - LOIRET</v>
          </cell>
          <cell r="I866">
            <v>440</v>
          </cell>
          <cell r="J866" t="str">
            <v>CCT</v>
          </cell>
          <cell r="K866" t="str">
            <v>Conseiller Commercial Titulaire</v>
          </cell>
          <cell r="L866">
            <v>105</v>
          </cell>
          <cell r="M866" t="str">
            <v>M.</v>
          </cell>
          <cell r="N866" t="str">
            <v>MEZIANI</v>
          </cell>
          <cell r="O866" t="str">
            <v>NACER</v>
          </cell>
          <cell r="P866" t="str">
            <v>1 ALLEE DES MYOSOTIS</v>
          </cell>
          <cell r="S866">
            <v>91320</v>
          </cell>
          <cell r="T866" t="str">
            <v>WISSOUS</v>
          </cell>
          <cell r="V866">
            <v>762022091</v>
          </cell>
          <cell r="W866" t="str">
            <v>NACER.MEZIANI@GENERALI.COM</v>
          </cell>
        </row>
        <row r="867">
          <cell r="B867">
            <v>305089</v>
          </cell>
          <cell r="C867">
            <v>20210601</v>
          </cell>
          <cell r="E867" t="str">
            <v>GPA</v>
          </cell>
          <cell r="F867" t="str">
            <v>COMMERCIALE</v>
          </cell>
          <cell r="G867" t="str">
            <v>REGION ILE DE FRANCE NORD EST</v>
          </cell>
          <cell r="H867" t="str">
            <v>OD ARDENNES - MARNE - MEUSE - AUBE</v>
          </cell>
          <cell r="I867">
            <v>440</v>
          </cell>
          <cell r="J867" t="str">
            <v>CCT</v>
          </cell>
          <cell r="K867" t="str">
            <v>Conseiller Commercial Titulaire</v>
          </cell>
          <cell r="L867">
            <v>105</v>
          </cell>
          <cell r="M867" t="str">
            <v>Mme</v>
          </cell>
          <cell r="N867" t="str">
            <v>SETIANO</v>
          </cell>
          <cell r="O867" t="str">
            <v>LAURA</v>
          </cell>
          <cell r="P867" t="str">
            <v>108 RUE DU MONT D ARENE</v>
          </cell>
          <cell r="S867">
            <v>51100</v>
          </cell>
          <cell r="T867" t="str">
            <v>REIMS</v>
          </cell>
          <cell r="V867">
            <v>762022169</v>
          </cell>
          <cell r="W867" t="str">
            <v>LAURA.SETIANO@GENERALI.COM</v>
          </cell>
        </row>
        <row r="868">
          <cell r="B868">
            <v>305097</v>
          </cell>
          <cell r="C868">
            <v>20210601</v>
          </cell>
          <cell r="E868" t="str">
            <v>GPA</v>
          </cell>
          <cell r="F868" t="str">
            <v>COMMERCIALE</v>
          </cell>
          <cell r="G868" t="str">
            <v>REGION GRAND EST</v>
          </cell>
          <cell r="H868" t="str">
            <v>OD BOUCHES DU RHONE</v>
          </cell>
          <cell r="I868">
            <v>440</v>
          </cell>
          <cell r="J868" t="str">
            <v>CCT</v>
          </cell>
          <cell r="K868" t="str">
            <v>Conseiller Commercial Titulaire</v>
          </cell>
          <cell r="L868">
            <v>105</v>
          </cell>
          <cell r="M868" t="str">
            <v>Mme</v>
          </cell>
          <cell r="N868" t="str">
            <v>TIBUM</v>
          </cell>
          <cell r="O868" t="str">
            <v>EMILIE</v>
          </cell>
          <cell r="P868" t="str">
            <v>38 BD DU REDON</v>
          </cell>
          <cell r="Q868" t="str">
            <v>LE PARC AUX FONTAINES BAT 4</v>
          </cell>
          <cell r="S868">
            <v>13009</v>
          </cell>
          <cell r="T868" t="str">
            <v>MARSEILLE</v>
          </cell>
          <cell r="U868" t="str">
            <v>LE PARC AUX FONTAINES BAT 4</v>
          </cell>
          <cell r="V868">
            <v>762023981</v>
          </cell>
          <cell r="W868" t="str">
            <v>EMILIE.TIBUM@GENERALI.COM</v>
          </cell>
        </row>
        <row r="869">
          <cell r="B869">
            <v>305098</v>
          </cell>
          <cell r="C869">
            <v>20210601</v>
          </cell>
          <cell r="E869" t="str">
            <v>GPA</v>
          </cell>
          <cell r="F869" t="str">
            <v>COMMERCIALE</v>
          </cell>
          <cell r="G869" t="str">
            <v>REGION ILE DE FRANCE NORD EST</v>
          </cell>
          <cell r="H869" t="str">
            <v>OD SEINE ET MARNE - YONNE</v>
          </cell>
          <cell r="I869">
            <v>441</v>
          </cell>
          <cell r="J869" t="str">
            <v>CCTM</v>
          </cell>
          <cell r="K869" t="str">
            <v>Conseiller Commercial Titulaire Moniteur</v>
          </cell>
          <cell r="L869">
            <v>105</v>
          </cell>
          <cell r="M869" t="str">
            <v>M.</v>
          </cell>
          <cell r="N869" t="str">
            <v>GELBART</v>
          </cell>
          <cell r="O869" t="str">
            <v>FREDERIC</v>
          </cell>
          <cell r="P869" t="str">
            <v>55 ALLEE DES MOUSSERONS</v>
          </cell>
          <cell r="S869">
            <v>77176</v>
          </cell>
          <cell r="T869" t="str">
            <v>NANDY</v>
          </cell>
          <cell r="V869">
            <v>762023997</v>
          </cell>
          <cell r="W869" t="str">
            <v>FREDERIC.GELBART@GENERALI.COM</v>
          </cell>
        </row>
        <row r="870">
          <cell r="B870">
            <v>305119</v>
          </cell>
          <cell r="C870">
            <v>20210601</v>
          </cell>
          <cell r="E870" t="str">
            <v>GPA</v>
          </cell>
          <cell r="F870" t="str">
            <v>COMMERCIALE</v>
          </cell>
          <cell r="G870" t="str">
            <v>REGION GRAND EST</v>
          </cell>
          <cell r="H870" t="str">
            <v>OD AVEYRON-HERAULT-AUDE-PYRENEES ORIENT.</v>
          </cell>
          <cell r="I870">
            <v>440</v>
          </cell>
          <cell r="J870" t="str">
            <v>CCT</v>
          </cell>
          <cell r="K870" t="str">
            <v>Conseiller Commercial Titulaire</v>
          </cell>
          <cell r="L870">
            <v>105</v>
          </cell>
          <cell r="M870" t="str">
            <v>M.</v>
          </cell>
          <cell r="N870" t="str">
            <v>BABIN</v>
          </cell>
          <cell r="O870" t="str">
            <v>CYRIL</v>
          </cell>
          <cell r="P870" t="str">
            <v>1 RUE CLEMENT ADER</v>
          </cell>
          <cell r="S870">
            <v>66250</v>
          </cell>
          <cell r="T870" t="str">
            <v>ST LAURENT DE LA SALANQUE</v>
          </cell>
          <cell r="V870">
            <v>762054099</v>
          </cell>
          <cell r="W870" t="str">
            <v>CYRIL.BABIN@GENERALI.COM</v>
          </cell>
        </row>
        <row r="871">
          <cell r="B871">
            <v>305122</v>
          </cell>
          <cell r="C871">
            <v>20210601</v>
          </cell>
          <cell r="E871" t="str">
            <v>GPA</v>
          </cell>
          <cell r="F871" t="str">
            <v>COMMERCIALE</v>
          </cell>
          <cell r="G871" t="str">
            <v>REGION ILE DE FRANCE NORD EST</v>
          </cell>
          <cell r="H871" t="str">
            <v>OD NORD LITTORAL</v>
          </cell>
          <cell r="I871">
            <v>440</v>
          </cell>
          <cell r="J871" t="str">
            <v>CCT</v>
          </cell>
          <cell r="K871" t="str">
            <v>Conseiller Commercial Titulaire</v>
          </cell>
          <cell r="L871">
            <v>105</v>
          </cell>
          <cell r="M871" t="str">
            <v>M.</v>
          </cell>
          <cell r="N871" t="str">
            <v>DEMESMAECKER</v>
          </cell>
          <cell r="O871" t="str">
            <v>ALEXANDRE</v>
          </cell>
          <cell r="P871" t="str">
            <v>6 CHEMIN BORGNION</v>
          </cell>
          <cell r="S871">
            <v>62500</v>
          </cell>
          <cell r="T871" t="str">
            <v>ST MARTIN LEZ TATINGHEM</v>
          </cell>
          <cell r="V871">
            <v>762054061</v>
          </cell>
          <cell r="W871" t="str">
            <v>ALEXANDRE.DEMESMAECKER@GENERALI.COM</v>
          </cell>
        </row>
        <row r="872">
          <cell r="B872">
            <v>305127</v>
          </cell>
          <cell r="C872">
            <v>20210601</v>
          </cell>
          <cell r="E872" t="str">
            <v>GPA</v>
          </cell>
          <cell r="F872" t="str">
            <v>COMMERCIALE</v>
          </cell>
          <cell r="G872" t="str">
            <v>REGION ILE DE FRANCE NORD EST</v>
          </cell>
          <cell r="H872" t="str">
            <v>OD GRAND PARIS 75-92-93-94</v>
          </cell>
          <cell r="I872">
            <v>441</v>
          </cell>
          <cell r="J872" t="str">
            <v>CCTM</v>
          </cell>
          <cell r="K872" t="str">
            <v>Conseiller Commercial Titulaire Moniteur</v>
          </cell>
          <cell r="L872">
            <v>105</v>
          </cell>
          <cell r="M872" t="str">
            <v>Mme</v>
          </cell>
          <cell r="N872" t="str">
            <v>ABDOUS</v>
          </cell>
          <cell r="O872" t="str">
            <v>FARAH</v>
          </cell>
          <cell r="P872" t="str">
            <v>15 RUE DES BOIS GROSLAY</v>
          </cell>
          <cell r="S872">
            <v>93700</v>
          </cell>
          <cell r="T872" t="str">
            <v>DRANCY</v>
          </cell>
          <cell r="V872">
            <v>762107016</v>
          </cell>
          <cell r="W872" t="str">
            <v>FARAH.ABDOUS@GENERALI.COM</v>
          </cell>
        </row>
        <row r="873">
          <cell r="B873">
            <v>305131</v>
          </cell>
          <cell r="C873">
            <v>20210901</v>
          </cell>
          <cell r="E873" t="str">
            <v>GPA</v>
          </cell>
          <cell r="F873" t="str">
            <v>COMMERCIALE</v>
          </cell>
          <cell r="G873" t="str">
            <v>REGION GRAND EST</v>
          </cell>
          <cell r="H873" t="str">
            <v>OD ALLIER-SAONE &amp; LOIRE-NIEVRE-COTE D'OR</v>
          </cell>
          <cell r="I873">
            <v>100</v>
          </cell>
          <cell r="J873" t="str">
            <v>IMD</v>
          </cell>
          <cell r="K873" t="str">
            <v>Inspecteur Manager Developpement</v>
          </cell>
          <cell r="L873">
            <v>103</v>
          </cell>
          <cell r="M873" t="str">
            <v>M.</v>
          </cell>
          <cell r="N873" t="str">
            <v>CHIKLI</v>
          </cell>
          <cell r="O873" t="str">
            <v>BAPTISTE</v>
          </cell>
          <cell r="P873" t="str">
            <v>2 RUE DU 19 MARS 1962</v>
          </cell>
          <cell r="S873">
            <v>21200</v>
          </cell>
          <cell r="T873" t="str">
            <v>BEAUNE</v>
          </cell>
          <cell r="V873">
            <v>699753667</v>
          </cell>
          <cell r="W873" t="str">
            <v>BAPTISTE.CHIKLI@GENERALI.COM</v>
          </cell>
        </row>
        <row r="874">
          <cell r="B874">
            <v>305132</v>
          </cell>
          <cell r="C874">
            <v>20210701</v>
          </cell>
          <cell r="E874" t="str">
            <v>GPA</v>
          </cell>
          <cell r="F874" t="str">
            <v>COMMERCIALE</v>
          </cell>
          <cell r="G874" t="str">
            <v>POLE PILOTAGE DU RESEAU COMMERCIAL</v>
          </cell>
          <cell r="H874" t="str">
            <v>ORGANISATION DE FIDELISATION</v>
          </cell>
          <cell r="I874">
            <v>460</v>
          </cell>
          <cell r="J874" t="str">
            <v>CC</v>
          </cell>
          <cell r="K874" t="str">
            <v>Conseiller Client</v>
          </cell>
          <cell r="L874">
            <v>0</v>
          </cell>
          <cell r="M874" t="str">
            <v>Mme</v>
          </cell>
          <cell r="N874" t="str">
            <v>PERRAULT</v>
          </cell>
          <cell r="O874" t="str">
            <v>LUCIE</v>
          </cell>
          <cell r="P874" t="str">
            <v>238 RUE EDITH PIAF</v>
          </cell>
          <cell r="S874">
            <v>44850</v>
          </cell>
          <cell r="T874" t="str">
            <v>LIGNE</v>
          </cell>
          <cell r="W874" t="str">
            <v>LUCIE.PERRAULT@GENERALI.COM</v>
          </cell>
        </row>
        <row r="875">
          <cell r="B875">
            <v>305134</v>
          </cell>
          <cell r="C875">
            <v>20210901</v>
          </cell>
          <cell r="E875" t="str">
            <v>GPA</v>
          </cell>
          <cell r="F875" t="str">
            <v>COMMERCIALE</v>
          </cell>
          <cell r="G875" t="str">
            <v>REGION ILE DE FRANCE NORD EST</v>
          </cell>
          <cell r="H875" t="str">
            <v>OD GRAND PARIS 75-92-93-94</v>
          </cell>
          <cell r="I875">
            <v>440</v>
          </cell>
          <cell r="J875" t="str">
            <v>CCT</v>
          </cell>
          <cell r="K875" t="str">
            <v>Conseiller Commercial Titulaire</v>
          </cell>
          <cell r="L875">
            <v>105</v>
          </cell>
          <cell r="M875" t="str">
            <v>Mme</v>
          </cell>
          <cell r="N875" t="str">
            <v>ABID</v>
          </cell>
          <cell r="O875" t="str">
            <v>MERIEM</v>
          </cell>
          <cell r="P875" t="str">
            <v>90 RUE VICTOR RENELLE</v>
          </cell>
          <cell r="Q875" t="str">
            <v>BAT 7 PORTE 53</v>
          </cell>
          <cell r="S875">
            <v>93240</v>
          </cell>
          <cell r="T875" t="str">
            <v>STAINS</v>
          </cell>
          <cell r="U875" t="str">
            <v>BAT 7 PORTE 53</v>
          </cell>
          <cell r="V875">
            <v>699753631</v>
          </cell>
          <cell r="W875" t="str">
            <v>MERIEM.ABID@GENERALI.COM</v>
          </cell>
        </row>
        <row r="876">
          <cell r="B876">
            <v>305136</v>
          </cell>
          <cell r="C876">
            <v>20210901</v>
          </cell>
          <cell r="E876" t="str">
            <v>GPA</v>
          </cell>
          <cell r="F876" t="str">
            <v>COMMERCIALE</v>
          </cell>
          <cell r="G876" t="str">
            <v>REGION ILE DE FRANCE NORD EST</v>
          </cell>
          <cell r="H876" t="str">
            <v>OD ESSONNE - LOIRET</v>
          </cell>
          <cell r="I876">
            <v>441</v>
          </cell>
          <cell r="J876" t="str">
            <v>CCTM</v>
          </cell>
          <cell r="K876" t="str">
            <v>Conseiller Commercial Titulaire Moniteur</v>
          </cell>
          <cell r="L876">
            <v>105</v>
          </cell>
          <cell r="M876" t="str">
            <v>Mme</v>
          </cell>
          <cell r="N876" t="str">
            <v>GIELY</v>
          </cell>
          <cell r="O876" t="str">
            <v>EMILIE</v>
          </cell>
          <cell r="P876" t="str">
            <v>256 RUE DENIS PAPIN</v>
          </cell>
          <cell r="S876">
            <v>77350</v>
          </cell>
          <cell r="T876" t="str">
            <v>LE MEE SUR SEINE</v>
          </cell>
          <cell r="V876">
            <v>699753704</v>
          </cell>
          <cell r="W876" t="str">
            <v>EMILIE.COTTIN@GENERALI.COM</v>
          </cell>
        </row>
        <row r="877">
          <cell r="B877">
            <v>305142</v>
          </cell>
          <cell r="C877">
            <v>20210901</v>
          </cell>
          <cell r="E877" t="str">
            <v>GPA</v>
          </cell>
          <cell r="F877" t="str">
            <v>COMMERCIALE</v>
          </cell>
          <cell r="G877" t="str">
            <v>REGION GRAND OUEST</v>
          </cell>
          <cell r="H877" t="str">
            <v>OD INDRE-INDRE &amp; LOIRE-CHER-LOIR &amp; CHER</v>
          </cell>
          <cell r="I877">
            <v>440</v>
          </cell>
          <cell r="J877" t="str">
            <v>CCT</v>
          </cell>
          <cell r="K877" t="str">
            <v>Conseiller Commercial Titulaire</v>
          </cell>
          <cell r="L877">
            <v>105</v>
          </cell>
          <cell r="M877" t="str">
            <v>Mme</v>
          </cell>
          <cell r="N877" t="str">
            <v>DIAS</v>
          </cell>
          <cell r="O877" t="str">
            <v>JENNIFER</v>
          </cell>
          <cell r="P877" t="str">
            <v>57 RUE BARREAU</v>
          </cell>
          <cell r="S877">
            <v>41500</v>
          </cell>
          <cell r="T877" t="str">
            <v>MER</v>
          </cell>
          <cell r="V877">
            <v>699753808</v>
          </cell>
          <cell r="W877" t="str">
            <v>JENNIFER.DIAS@GENERALI.COM</v>
          </cell>
        </row>
        <row r="878">
          <cell r="B878">
            <v>305144</v>
          </cell>
          <cell r="C878">
            <v>20210901</v>
          </cell>
          <cell r="E878" t="str">
            <v>GPA</v>
          </cell>
          <cell r="F878" t="str">
            <v>COMMERCIALE</v>
          </cell>
          <cell r="G878" t="str">
            <v>POLE PILOTAGE DU RESEAU COMMERCIAL</v>
          </cell>
          <cell r="H878" t="str">
            <v>ORGANISATION DE FIDELISATION</v>
          </cell>
          <cell r="I878">
            <v>460</v>
          </cell>
          <cell r="J878" t="str">
            <v>CC</v>
          </cell>
          <cell r="K878" t="str">
            <v>Conseiller Client</v>
          </cell>
          <cell r="L878">
            <v>0</v>
          </cell>
          <cell r="M878" t="str">
            <v>Mme</v>
          </cell>
          <cell r="N878" t="str">
            <v>BRENUGAT</v>
          </cell>
          <cell r="O878" t="str">
            <v>ANAIS</v>
          </cell>
          <cell r="P878" t="str">
            <v>3 B RUE DE L OUCHE THEBAUD</v>
          </cell>
          <cell r="S878">
            <v>44430</v>
          </cell>
          <cell r="T878" t="str">
            <v>LE LANDREAU</v>
          </cell>
          <cell r="W878" t="str">
            <v>ANAIS.BRENUGAT@GENERALI.COM</v>
          </cell>
        </row>
        <row r="879">
          <cell r="B879">
            <v>305145</v>
          </cell>
          <cell r="C879">
            <v>20210901</v>
          </cell>
          <cell r="E879" t="str">
            <v>GPA</v>
          </cell>
          <cell r="F879" t="str">
            <v>COMMERCIALE</v>
          </cell>
          <cell r="G879" t="str">
            <v>POLE PILOTAGE DU RESEAU COMMERCIAL</v>
          </cell>
          <cell r="H879" t="str">
            <v>ORGANISATION DE FIDELISATION</v>
          </cell>
          <cell r="I879">
            <v>460</v>
          </cell>
          <cell r="J879" t="str">
            <v>CC</v>
          </cell>
          <cell r="K879" t="str">
            <v>Conseiller Client</v>
          </cell>
          <cell r="L879">
            <v>0</v>
          </cell>
          <cell r="M879" t="str">
            <v>Mme</v>
          </cell>
          <cell r="N879" t="str">
            <v>LOIRAT</v>
          </cell>
          <cell r="O879" t="str">
            <v>ALICIA</v>
          </cell>
          <cell r="P879" t="str">
            <v>23 RUE DE LA VIGNE DE LA LANDE</v>
          </cell>
          <cell r="S879">
            <v>44710</v>
          </cell>
          <cell r="T879" t="str">
            <v>ST LEGER LES VIGNES</v>
          </cell>
          <cell r="W879" t="str">
            <v>ALICIA.MOREIRAFERNANDES@GENERALI.COM</v>
          </cell>
        </row>
        <row r="880">
          <cell r="B880">
            <v>305148</v>
          </cell>
          <cell r="C880">
            <v>20210901</v>
          </cell>
          <cell r="E880" t="str">
            <v>GPA</v>
          </cell>
          <cell r="F880" t="str">
            <v>COMMERCIALE</v>
          </cell>
          <cell r="G880" t="str">
            <v>REGION GRAND OUEST</v>
          </cell>
          <cell r="H880" t="str">
            <v>OD LANDES-PYRENEES-GERS-HTE GARONNE SUD</v>
          </cell>
          <cell r="I880">
            <v>440</v>
          </cell>
          <cell r="J880" t="str">
            <v>CCT</v>
          </cell>
          <cell r="K880" t="str">
            <v>Conseiller Commercial Titulaire</v>
          </cell>
          <cell r="L880">
            <v>105</v>
          </cell>
          <cell r="M880" t="str">
            <v>Mme</v>
          </cell>
          <cell r="N880" t="str">
            <v>ADDA BENATIA</v>
          </cell>
          <cell r="O880" t="str">
            <v>ILHAME</v>
          </cell>
          <cell r="P880" t="str">
            <v>171 RUE DE LA VOIE ROMAINE</v>
          </cell>
          <cell r="S880">
            <v>31150</v>
          </cell>
          <cell r="T880" t="str">
            <v>GAGNAC SUR GARONNE</v>
          </cell>
          <cell r="V880">
            <v>699176235</v>
          </cell>
          <cell r="W880" t="str">
            <v>ILHAME.ADDABENATIA@GENERALI.COM</v>
          </cell>
        </row>
        <row r="881">
          <cell r="B881">
            <v>305149</v>
          </cell>
          <cell r="C881">
            <v>20210901</v>
          </cell>
          <cell r="E881" t="str">
            <v>GPA</v>
          </cell>
          <cell r="F881" t="str">
            <v>COMMERCIALE</v>
          </cell>
          <cell r="G881" t="str">
            <v>REGION GRAND OUEST</v>
          </cell>
          <cell r="H881" t="str">
            <v>OD GIRONDE - DORDOGNE</v>
          </cell>
          <cell r="I881">
            <v>441</v>
          </cell>
          <cell r="J881" t="str">
            <v>CCTM</v>
          </cell>
          <cell r="K881" t="str">
            <v>Conseiller Commercial Titulaire Moniteur</v>
          </cell>
          <cell r="L881">
            <v>105</v>
          </cell>
          <cell r="M881" t="str">
            <v>M.</v>
          </cell>
          <cell r="N881" t="str">
            <v>BOURRET</v>
          </cell>
          <cell r="O881" t="str">
            <v>NATHAN</v>
          </cell>
          <cell r="P881" t="str">
            <v>12 ALLEE DE FRANCS</v>
          </cell>
          <cell r="Q881" t="str">
            <v>CHEZ MR PALOMO NICOLAS</v>
          </cell>
          <cell r="S881">
            <v>33130</v>
          </cell>
          <cell r="T881" t="str">
            <v>BEGLES</v>
          </cell>
          <cell r="U881" t="str">
            <v>CHEZ MR PALOMO NICOLAS</v>
          </cell>
          <cell r="V881">
            <v>699176839</v>
          </cell>
          <cell r="W881" t="str">
            <v>NATHAN.BOURRET@GENERALI.COM</v>
          </cell>
        </row>
        <row r="882">
          <cell r="B882">
            <v>305151</v>
          </cell>
          <cell r="C882">
            <v>20210901</v>
          </cell>
          <cell r="E882" t="str">
            <v>GPA</v>
          </cell>
          <cell r="F882" t="str">
            <v>COMMERCIALE</v>
          </cell>
          <cell r="G882" t="str">
            <v>REGION ILE DE FRANCE NORD EST</v>
          </cell>
          <cell r="H882" t="str">
            <v>OD SEINE ET MARNE - YONNE</v>
          </cell>
          <cell r="I882">
            <v>440</v>
          </cell>
          <cell r="J882" t="str">
            <v>CCT</v>
          </cell>
          <cell r="K882" t="str">
            <v>Conseiller Commercial Titulaire</v>
          </cell>
          <cell r="L882">
            <v>105</v>
          </cell>
          <cell r="M882" t="str">
            <v>M.</v>
          </cell>
          <cell r="N882" t="str">
            <v>GENARD</v>
          </cell>
          <cell r="O882" t="str">
            <v>ADRIEN</v>
          </cell>
          <cell r="P882" t="str">
            <v>11 B RUE DE ROISE</v>
          </cell>
          <cell r="S882">
            <v>77580</v>
          </cell>
          <cell r="T882" t="str">
            <v>CRECY LA CHAPELLE</v>
          </cell>
          <cell r="V882">
            <v>699067049</v>
          </cell>
          <cell r="W882" t="str">
            <v>ADRIEN.GENARD@GENERALI.COM</v>
          </cell>
        </row>
        <row r="883">
          <cell r="B883">
            <v>305152</v>
          </cell>
          <cell r="C883">
            <v>20210901</v>
          </cell>
          <cell r="E883" t="str">
            <v>GPA</v>
          </cell>
          <cell r="F883" t="str">
            <v>COMMERCIALE</v>
          </cell>
          <cell r="G883" t="str">
            <v>REGION GRAND EST</v>
          </cell>
          <cell r="H883" t="str">
            <v>OD RHONE</v>
          </cell>
          <cell r="I883">
            <v>440</v>
          </cell>
          <cell r="J883" t="str">
            <v>CCT</v>
          </cell>
          <cell r="K883" t="str">
            <v>Conseiller Commercial Titulaire</v>
          </cell>
          <cell r="L883">
            <v>105</v>
          </cell>
          <cell r="M883" t="str">
            <v>M.</v>
          </cell>
          <cell r="N883" t="str">
            <v>MOLINA</v>
          </cell>
          <cell r="O883" t="str">
            <v>BENOIT</v>
          </cell>
          <cell r="P883" t="str">
            <v>261 AVENUE JEAN JAURES</v>
          </cell>
          <cell r="S883">
            <v>69150</v>
          </cell>
          <cell r="T883" t="str">
            <v>DECINES CHARPIEU</v>
          </cell>
          <cell r="V883">
            <v>699066351</v>
          </cell>
          <cell r="W883" t="str">
            <v>BENOIT.MOLINA@GENERALI.COM</v>
          </cell>
        </row>
        <row r="884">
          <cell r="B884">
            <v>305153</v>
          </cell>
          <cell r="C884">
            <v>20210901</v>
          </cell>
          <cell r="E884" t="str">
            <v>GPA</v>
          </cell>
          <cell r="F884" t="str">
            <v>COMMERCIALE</v>
          </cell>
          <cell r="G884" t="str">
            <v>REGION GRAND EST</v>
          </cell>
          <cell r="H884" t="str">
            <v>OD PUY DE DOME - LOIRE - HAUTE LOIRE</v>
          </cell>
          <cell r="I884">
            <v>440</v>
          </cell>
          <cell r="J884" t="str">
            <v>CCT</v>
          </cell>
          <cell r="K884" t="str">
            <v>Conseiller Commercial Titulaire</v>
          </cell>
          <cell r="L884">
            <v>105</v>
          </cell>
          <cell r="M884" t="str">
            <v>M.</v>
          </cell>
          <cell r="N884" t="str">
            <v>RUARD</v>
          </cell>
          <cell r="O884" t="str">
            <v>CYRIL</v>
          </cell>
          <cell r="P884" t="str">
            <v>75 ROUTE DE SAINT JULIEN</v>
          </cell>
          <cell r="Q884" t="str">
            <v>ETEIZE</v>
          </cell>
          <cell r="S884">
            <v>7430</v>
          </cell>
          <cell r="T884" t="str">
            <v>SAVAS</v>
          </cell>
          <cell r="U884" t="str">
            <v>ETEIZE</v>
          </cell>
          <cell r="V884">
            <v>699066711</v>
          </cell>
          <cell r="W884" t="str">
            <v>CYRIL.RUARD@GENERALI.COM</v>
          </cell>
        </row>
        <row r="885">
          <cell r="B885">
            <v>305156</v>
          </cell>
          <cell r="C885">
            <v>20210901</v>
          </cell>
          <cell r="E885" t="str">
            <v>GPA</v>
          </cell>
          <cell r="F885" t="str">
            <v>COMMERCIALE</v>
          </cell>
          <cell r="G885" t="str">
            <v>REGION GRAND EST</v>
          </cell>
          <cell r="H885" t="str">
            <v>OD BOUCHES DU RHONE</v>
          </cell>
          <cell r="I885">
            <v>441</v>
          </cell>
          <cell r="J885" t="str">
            <v>CCTM</v>
          </cell>
          <cell r="K885" t="str">
            <v>Conseiller Commercial Titulaire Moniteur</v>
          </cell>
          <cell r="L885">
            <v>105</v>
          </cell>
          <cell r="M885" t="str">
            <v>M.</v>
          </cell>
          <cell r="N885" t="str">
            <v>BRIET</v>
          </cell>
          <cell r="O885" t="str">
            <v>GEOFFREY</v>
          </cell>
          <cell r="P885" t="str">
            <v>267 CHEMIN DE LA SOURCE</v>
          </cell>
          <cell r="S885">
            <v>30650</v>
          </cell>
          <cell r="T885" t="str">
            <v>ROCHEFORT DU GARD</v>
          </cell>
          <cell r="V885">
            <v>699066912</v>
          </cell>
          <cell r="W885" t="str">
            <v>GEOFFREY.BRIET@GENERALI.COM</v>
          </cell>
        </row>
        <row r="886">
          <cell r="B886">
            <v>305158</v>
          </cell>
          <cell r="C886">
            <v>20210901</v>
          </cell>
          <cell r="E886" t="str">
            <v>GPA</v>
          </cell>
          <cell r="F886" t="str">
            <v>COMMERCIALE</v>
          </cell>
          <cell r="G886" t="str">
            <v>REGION GRAND EST</v>
          </cell>
          <cell r="H886" t="str">
            <v>OD RHONE</v>
          </cell>
          <cell r="I886">
            <v>441</v>
          </cell>
          <cell r="J886" t="str">
            <v>CCTM</v>
          </cell>
          <cell r="K886" t="str">
            <v>Conseiller Commercial Titulaire Moniteur</v>
          </cell>
          <cell r="L886">
            <v>105</v>
          </cell>
          <cell r="M886" t="str">
            <v>Mme</v>
          </cell>
          <cell r="N886" t="str">
            <v>PHILIBERT</v>
          </cell>
          <cell r="O886" t="str">
            <v>MARION</v>
          </cell>
          <cell r="P886" t="str">
            <v>774 MONTEE DU BACONNET</v>
          </cell>
          <cell r="S886">
            <v>69700</v>
          </cell>
          <cell r="T886" t="str">
            <v>MONTAGNY</v>
          </cell>
          <cell r="V886">
            <v>699066806</v>
          </cell>
          <cell r="W886" t="str">
            <v>MARION.PHILIBERT@GENERALI.COM</v>
          </cell>
        </row>
        <row r="887">
          <cell r="B887">
            <v>305163</v>
          </cell>
          <cell r="C887">
            <v>20210901</v>
          </cell>
          <cell r="E887" t="str">
            <v>GPA</v>
          </cell>
          <cell r="F887" t="str">
            <v>COMMERCIALE</v>
          </cell>
          <cell r="G887" t="str">
            <v>REGION GRAND EST</v>
          </cell>
          <cell r="H887" t="str">
            <v>OD HAUTE SAVOIE AIN JURA AIX LES BAINS</v>
          </cell>
          <cell r="I887">
            <v>440</v>
          </cell>
          <cell r="J887" t="str">
            <v>CCT</v>
          </cell>
          <cell r="K887" t="str">
            <v>Conseiller Commercial Titulaire</v>
          </cell>
          <cell r="L887">
            <v>105</v>
          </cell>
          <cell r="M887" t="str">
            <v>M.</v>
          </cell>
          <cell r="N887" t="str">
            <v>DIMITRIOU</v>
          </cell>
          <cell r="O887" t="str">
            <v>PATRICE</v>
          </cell>
          <cell r="P887" t="str">
            <v>4 LOTISSEMENT LES MARGUERITES</v>
          </cell>
          <cell r="S887">
            <v>1250</v>
          </cell>
          <cell r="T887" t="str">
            <v>MONTAGNAT</v>
          </cell>
          <cell r="V887">
            <v>699065346</v>
          </cell>
          <cell r="W887" t="str">
            <v>PATRICE.DIMITRIOU@GENERALI.COM</v>
          </cell>
        </row>
        <row r="888">
          <cell r="B888">
            <v>305164</v>
          </cell>
          <cell r="C888">
            <v>20210901</v>
          </cell>
          <cell r="E888" t="str">
            <v>GPA</v>
          </cell>
          <cell r="F888" t="str">
            <v>COMMERCIALE</v>
          </cell>
          <cell r="G888" t="str">
            <v>REGION GRAND EST</v>
          </cell>
          <cell r="H888" t="str">
            <v>OD AVEYRON-HERAULT-AUDE-PYRENEES ORIENT.</v>
          </cell>
          <cell r="I888">
            <v>440</v>
          </cell>
          <cell r="J888" t="str">
            <v>CCT</v>
          </cell>
          <cell r="K888" t="str">
            <v>Conseiller Commercial Titulaire</v>
          </cell>
          <cell r="L888">
            <v>105</v>
          </cell>
          <cell r="M888" t="str">
            <v>M.</v>
          </cell>
          <cell r="N888" t="str">
            <v>COTINAUT</v>
          </cell>
          <cell r="O888" t="str">
            <v>CEDRIC</v>
          </cell>
          <cell r="P888" t="str">
            <v>13 BOULEVARD PASTEUR</v>
          </cell>
          <cell r="S888">
            <v>34340</v>
          </cell>
          <cell r="T888" t="str">
            <v>MARSEILLAN</v>
          </cell>
          <cell r="V888">
            <v>699063137</v>
          </cell>
          <cell r="W888" t="str">
            <v>CEDRIC.COTINAUT@GENERALI.COM</v>
          </cell>
        </row>
        <row r="889">
          <cell r="B889">
            <v>305166</v>
          </cell>
          <cell r="C889">
            <v>20210901</v>
          </cell>
          <cell r="E889" t="str">
            <v>GPA</v>
          </cell>
          <cell r="F889" t="str">
            <v>COMMERCIALE</v>
          </cell>
          <cell r="G889" t="str">
            <v>REGION GRAND OUEST</v>
          </cell>
          <cell r="H889" t="str">
            <v>OD MANCHE - CALVADOS - ORNE - MAYENNE</v>
          </cell>
          <cell r="I889">
            <v>440</v>
          </cell>
          <cell r="J889" t="str">
            <v>CCT</v>
          </cell>
          <cell r="K889" t="str">
            <v>Conseiller Commercial Titulaire</v>
          </cell>
          <cell r="L889">
            <v>105</v>
          </cell>
          <cell r="M889" t="str">
            <v>M.</v>
          </cell>
          <cell r="N889" t="str">
            <v>LEFORESTIER</v>
          </cell>
          <cell r="O889" t="str">
            <v>JEAN-BAPTISTE</v>
          </cell>
          <cell r="P889" t="str">
            <v>RUE DOREE</v>
          </cell>
          <cell r="S889">
            <v>50680</v>
          </cell>
          <cell r="T889" t="str">
            <v>CERISY LA FORET</v>
          </cell>
          <cell r="V889">
            <v>699067594</v>
          </cell>
          <cell r="W889" t="str">
            <v>JEAN-BAPTISTE.LEFORESTIER@GENERALI.COM</v>
          </cell>
        </row>
        <row r="890">
          <cell r="B890">
            <v>305169</v>
          </cell>
          <cell r="C890">
            <v>20210901</v>
          </cell>
          <cell r="E890" t="str">
            <v>GPA</v>
          </cell>
          <cell r="F890" t="str">
            <v>COMMERCIALE</v>
          </cell>
          <cell r="G890" t="str">
            <v>REGION GRAND EST</v>
          </cell>
          <cell r="H890" t="str">
            <v>OD AVEYRON-HERAULT-AUDE-PYRENEES ORIENT.</v>
          </cell>
          <cell r="I890">
            <v>440</v>
          </cell>
          <cell r="J890" t="str">
            <v>CCT</v>
          </cell>
          <cell r="K890" t="str">
            <v>Conseiller Commercial Titulaire</v>
          </cell>
          <cell r="L890">
            <v>105</v>
          </cell>
          <cell r="M890" t="str">
            <v>Mme</v>
          </cell>
          <cell r="N890" t="str">
            <v>CAUMEL</v>
          </cell>
          <cell r="O890" t="str">
            <v>SEVERINE</v>
          </cell>
          <cell r="P890" t="str">
            <v>4 IMPASSE DES ACACIAS</v>
          </cell>
          <cell r="S890">
            <v>34570</v>
          </cell>
          <cell r="T890" t="str">
            <v>PIGNAN</v>
          </cell>
          <cell r="V890">
            <v>699067728</v>
          </cell>
          <cell r="W890" t="str">
            <v>SEVERINE.CAUMEL@GENERALI.COM</v>
          </cell>
        </row>
        <row r="891">
          <cell r="B891">
            <v>305170</v>
          </cell>
          <cell r="C891">
            <v>20190201</v>
          </cell>
          <cell r="E891" t="str">
            <v>GPA</v>
          </cell>
          <cell r="F891" t="str">
            <v>COMMERCIALE</v>
          </cell>
          <cell r="G891" t="str">
            <v>REGION GRAND EST</v>
          </cell>
          <cell r="H891" t="str">
            <v>OD VAR - BOUCHES DU RHONE</v>
          </cell>
          <cell r="I891">
            <v>441</v>
          </cell>
          <cell r="J891" t="str">
            <v>CCTM</v>
          </cell>
          <cell r="K891" t="str">
            <v>Conseiller Commercial Titulaire Moniteur</v>
          </cell>
          <cell r="L891">
            <v>105</v>
          </cell>
          <cell r="M891" t="str">
            <v>M.</v>
          </cell>
          <cell r="N891" t="str">
            <v>ALBERTINI</v>
          </cell>
          <cell r="O891" t="str">
            <v>ALEXIS</v>
          </cell>
          <cell r="P891" t="str">
            <v>245 AV DE L'UNIVERSITE</v>
          </cell>
          <cell r="Q891" t="str">
            <v>GENERALI PARC STE CLAIRE IMM LE GOUDON</v>
          </cell>
          <cell r="S891">
            <v>83160</v>
          </cell>
          <cell r="T891" t="str">
            <v>LA VALETTE DU VAR</v>
          </cell>
          <cell r="U891" t="str">
            <v>GENERALI PARC STE CLAIRE IMM LE GOUDON</v>
          </cell>
          <cell r="V891">
            <v>698533043</v>
          </cell>
          <cell r="W891" t="str">
            <v>ALEXIS.ALBERTINI2@GENERALI.COM</v>
          </cell>
        </row>
        <row r="892">
          <cell r="B892">
            <v>305182</v>
          </cell>
          <cell r="C892">
            <v>20211001</v>
          </cell>
          <cell r="E892" t="str">
            <v>GPA</v>
          </cell>
          <cell r="F892" t="str">
            <v>COMMERCIALE</v>
          </cell>
          <cell r="G892" t="str">
            <v>REGION GRAND OUEST</v>
          </cell>
          <cell r="H892" t="str">
            <v>OD LOT-TARN-TARN ET GARONNE-HTE GARONNE</v>
          </cell>
          <cell r="I892">
            <v>440</v>
          </cell>
          <cell r="J892" t="str">
            <v>CCT</v>
          </cell>
          <cell r="K892" t="str">
            <v>Conseiller Commercial Titulaire</v>
          </cell>
          <cell r="L892">
            <v>105</v>
          </cell>
          <cell r="M892" t="str">
            <v>M.</v>
          </cell>
          <cell r="N892" t="str">
            <v>LLORENS</v>
          </cell>
          <cell r="O892" t="str">
            <v>BENJAMIN</v>
          </cell>
          <cell r="P892" t="str">
            <v>10 RUE JEHAN DE THILA</v>
          </cell>
          <cell r="S892">
            <v>31600</v>
          </cell>
          <cell r="T892" t="str">
            <v>MURET</v>
          </cell>
          <cell r="V892">
            <v>762369006</v>
          </cell>
          <cell r="W892" t="str">
            <v>BENJAMIN.LLORENS@GENERALI.COM</v>
          </cell>
        </row>
        <row r="893">
          <cell r="B893">
            <v>305187</v>
          </cell>
          <cell r="C893">
            <v>20211001</v>
          </cell>
          <cell r="E893" t="str">
            <v>GPA</v>
          </cell>
          <cell r="F893" t="str">
            <v>COMMERCIALE</v>
          </cell>
          <cell r="G893" t="str">
            <v>REGION GRAND EST</v>
          </cell>
          <cell r="H893" t="str">
            <v>OD ALLIER-SAONE &amp; LOIRE-NIEVRE-COTE D'OR</v>
          </cell>
          <cell r="I893">
            <v>440</v>
          </cell>
          <cell r="J893" t="str">
            <v>CCT</v>
          </cell>
          <cell r="K893" t="str">
            <v>Conseiller Commercial Titulaire</v>
          </cell>
          <cell r="L893">
            <v>105</v>
          </cell>
          <cell r="M893" t="str">
            <v>M.</v>
          </cell>
          <cell r="N893" t="str">
            <v>SEMENTA</v>
          </cell>
          <cell r="O893" t="str">
            <v>CEDRIC</v>
          </cell>
          <cell r="P893" t="str">
            <v>1 IMPASSE CHARCOT</v>
          </cell>
          <cell r="S893">
            <v>71100</v>
          </cell>
          <cell r="T893" t="str">
            <v>CHALON SUR SAONE</v>
          </cell>
          <cell r="V893">
            <v>762571065</v>
          </cell>
          <cell r="W893" t="str">
            <v>CEDRIC.SEMENTA@GENERALI.COM</v>
          </cell>
        </row>
        <row r="894">
          <cell r="B894">
            <v>305188</v>
          </cell>
          <cell r="C894">
            <v>20020408</v>
          </cell>
          <cell r="E894" t="str">
            <v>GPA</v>
          </cell>
          <cell r="F894" t="str">
            <v>COMMERCIALE</v>
          </cell>
          <cell r="G894" t="str">
            <v>REGION GRAND OUEST</v>
          </cell>
          <cell r="H894" t="str">
            <v>OD GIRONDE - DORDOGNE</v>
          </cell>
          <cell r="I894">
            <v>855</v>
          </cell>
          <cell r="J894" t="str">
            <v>AD</v>
          </cell>
          <cell r="K894" t="str">
            <v>Assistant Division</v>
          </cell>
          <cell r="M894" t="str">
            <v>Mme</v>
          </cell>
          <cell r="N894" t="str">
            <v>SOUPHRON</v>
          </cell>
          <cell r="O894" t="str">
            <v>NADIA</v>
          </cell>
          <cell r="P894" t="str">
            <v>2 RUE PABLO NERUDA</v>
          </cell>
          <cell r="Q894" t="str">
            <v>GENERALI CENTRAL PARC ZAC MADERE</v>
          </cell>
          <cell r="S894">
            <v>33140</v>
          </cell>
          <cell r="T894" t="str">
            <v>VILLENAVE D ORNON</v>
          </cell>
          <cell r="U894" t="str">
            <v>GENERALI CENTRAL PARC ZAC MADERE</v>
          </cell>
          <cell r="W894" t="str">
            <v>NADIA.SOUPHRON@GENERALI.COM</v>
          </cell>
        </row>
        <row r="895">
          <cell r="B895">
            <v>305189</v>
          </cell>
          <cell r="C895">
            <v>20211001</v>
          </cell>
          <cell r="E895" t="str">
            <v>GPA</v>
          </cell>
          <cell r="F895" t="str">
            <v>COMMERCIALE</v>
          </cell>
          <cell r="G895" t="str">
            <v>REGION GRAND EST</v>
          </cell>
          <cell r="H895" t="str">
            <v>OD ISERE ALBERTVILLE</v>
          </cell>
          <cell r="I895">
            <v>440</v>
          </cell>
          <cell r="J895" t="str">
            <v>CCT</v>
          </cell>
          <cell r="K895" t="str">
            <v>Conseiller Commercial Titulaire</v>
          </cell>
          <cell r="L895">
            <v>105</v>
          </cell>
          <cell r="M895" t="str">
            <v>M.</v>
          </cell>
          <cell r="N895" t="str">
            <v>ALIAS</v>
          </cell>
          <cell r="O895" t="str">
            <v>GERALD</v>
          </cell>
          <cell r="P895" t="str">
            <v>1 ALLEE DE PAMPRE</v>
          </cell>
          <cell r="S895">
            <v>38330</v>
          </cell>
          <cell r="T895" t="str">
            <v>ST ISMIER</v>
          </cell>
          <cell r="V895">
            <v>762649214</v>
          </cell>
          <cell r="W895" t="str">
            <v>GERALD.ALIAS@GENERALI.COM</v>
          </cell>
        </row>
        <row r="896">
          <cell r="B896">
            <v>305194</v>
          </cell>
          <cell r="C896">
            <v>20211001</v>
          </cell>
          <cell r="E896" t="str">
            <v>GPA</v>
          </cell>
          <cell r="F896" t="str">
            <v>COMMERCIALE</v>
          </cell>
          <cell r="G896" t="str">
            <v>POLE PILOTAGE DU RESEAU COMMERCIAL</v>
          </cell>
          <cell r="H896" t="str">
            <v>ORGANISATION DE FIDELISATION</v>
          </cell>
          <cell r="I896">
            <v>460</v>
          </cell>
          <cell r="J896" t="str">
            <v>CC</v>
          </cell>
          <cell r="K896" t="str">
            <v>Conseiller Client</v>
          </cell>
          <cell r="L896">
            <v>0</v>
          </cell>
          <cell r="M896" t="str">
            <v>Mme</v>
          </cell>
          <cell r="N896" t="str">
            <v>KHADIMI</v>
          </cell>
          <cell r="O896" t="str">
            <v>MARJORIE</v>
          </cell>
          <cell r="P896" t="str">
            <v>6 RUE DES PAGANNES</v>
          </cell>
          <cell r="Q896" t="str">
            <v>VILLEDIEU LA BLOUERE</v>
          </cell>
          <cell r="S896">
            <v>49450</v>
          </cell>
          <cell r="T896" t="str">
            <v>BEAUPREAU EN MAUGES</v>
          </cell>
          <cell r="U896" t="str">
            <v>VILLEDIEU LA BLOUERE</v>
          </cell>
          <cell r="W896" t="str">
            <v>MARJORIE.KHADIMI@GENERALI.COM</v>
          </cell>
        </row>
        <row r="897">
          <cell r="B897">
            <v>305198</v>
          </cell>
          <cell r="C897">
            <v>20211001</v>
          </cell>
          <cell r="E897" t="str">
            <v>GPA</v>
          </cell>
          <cell r="F897" t="str">
            <v>COMMERCIALE</v>
          </cell>
          <cell r="G897" t="str">
            <v>REGION GRAND OUEST</v>
          </cell>
          <cell r="H897" t="str">
            <v>OD YVELINES - EURE ET LOIR</v>
          </cell>
          <cell r="I897">
            <v>440</v>
          </cell>
          <cell r="J897" t="str">
            <v>CCT</v>
          </cell>
          <cell r="K897" t="str">
            <v>Conseiller Commercial Titulaire</v>
          </cell>
          <cell r="L897">
            <v>105</v>
          </cell>
          <cell r="M897" t="str">
            <v>M.</v>
          </cell>
          <cell r="N897" t="str">
            <v>SOUKOUNA</v>
          </cell>
          <cell r="O897" t="str">
            <v>DIAFARA</v>
          </cell>
          <cell r="P897" t="str">
            <v>32 RUE DES VAUX CREUX</v>
          </cell>
          <cell r="S897">
            <v>28300</v>
          </cell>
          <cell r="T897" t="str">
            <v>BRICONVILLE</v>
          </cell>
          <cell r="V897">
            <v>762665403</v>
          </cell>
          <cell r="W897" t="str">
            <v>DIAFARA.SOUKOUNA@GENERALI.COM</v>
          </cell>
        </row>
        <row r="898">
          <cell r="B898">
            <v>305205</v>
          </cell>
          <cell r="C898">
            <v>20211101</v>
          </cell>
          <cell r="E898" t="str">
            <v>GPA</v>
          </cell>
          <cell r="F898" t="str">
            <v>COMMERCIALE</v>
          </cell>
          <cell r="G898" t="str">
            <v>POLE PILOTAGE DU RESEAU COMMERCIAL</v>
          </cell>
          <cell r="H898" t="str">
            <v>ORGANISATION DE FIDELISATION</v>
          </cell>
          <cell r="I898">
            <v>460</v>
          </cell>
          <cell r="J898" t="str">
            <v>CC</v>
          </cell>
          <cell r="K898" t="str">
            <v>Conseiller Client</v>
          </cell>
          <cell r="L898">
            <v>0</v>
          </cell>
          <cell r="M898" t="str">
            <v>M.</v>
          </cell>
          <cell r="N898" t="str">
            <v>SOMAH</v>
          </cell>
          <cell r="O898" t="str">
            <v>FIOSI</v>
          </cell>
          <cell r="P898" t="str">
            <v>38 BOULEVARD DES BELGES</v>
          </cell>
          <cell r="S898">
            <v>44300</v>
          </cell>
          <cell r="T898" t="str">
            <v>NANTES</v>
          </cell>
          <cell r="W898" t="str">
            <v>FIOSI.SOMAH@GENERALI.COM</v>
          </cell>
        </row>
        <row r="899">
          <cell r="B899">
            <v>305208</v>
          </cell>
          <cell r="C899">
            <v>20211101</v>
          </cell>
          <cell r="E899" t="str">
            <v>GPA</v>
          </cell>
          <cell r="F899" t="str">
            <v>COMMERCIALE</v>
          </cell>
          <cell r="G899" t="str">
            <v>REGION GRAND EST</v>
          </cell>
          <cell r="H899" t="str">
            <v>OD BOUCHES DU RHONE</v>
          </cell>
          <cell r="I899">
            <v>440</v>
          </cell>
          <cell r="J899" t="str">
            <v>CCT</v>
          </cell>
          <cell r="K899" t="str">
            <v>Conseiller Commercial Titulaire</v>
          </cell>
          <cell r="L899">
            <v>105</v>
          </cell>
          <cell r="M899" t="str">
            <v>M.</v>
          </cell>
          <cell r="N899" t="str">
            <v>LUCINI</v>
          </cell>
          <cell r="O899" t="str">
            <v>ROMAIN</v>
          </cell>
          <cell r="P899" t="str">
            <v>67 AVENUE FERNANDEL</v>
          </cell>
          <cell r="S899">
            <v>13012</v>
          </cell>
          <cell r="T899" t="str">
            <v>MARSEILLE</v>
          </cell>
          <cell r="V899">
            <v>698312013</v>
          </cell>
          <cell r="W899" t="str">
            <v>ROMAIN.LUCINI@GENERALI.COM</v>
          </cell>
        </row>
        <row r="900">
          <cell r="B900">
            <v>305209</v>
          </cell>
          <cell r="C900">
            <v>20211101</v>
          </cell>
          <cell r="E900" t="str">
            <v>GPA</v>
          </cell>
          <cell r="F900" t="str">
            <v>COMMERCIALE</v>
          </cell>
          <cell r="G900" t="str">
            <v>REGION GRAND EST</v>
          </cell>
          <cell r="H900" t="str">
            <v>OD VAR - BOUCHES DU RHONE</v>
          </cell>
          <cell r="I900">
            <v>440</v>
          </cell>
          <cell r="J900" t="str">
            <v>CCT</v>
          </cell>
          <cell r="K900" t="str">
            <v>Conseiller Commercial Titulaire</v>
          </cell>
          <cell r="L900">
            <v>105</v>
          </cell>
          <cell r="M900" t="str">
            <v>M.</v>
          </cell>
          <cell r="N900" t="str">
            <v>DOVETTA</v>
          </cell>
          <cell r="O900" t="str">
            <v>MAXIME</v>
          </cell>
          <cell r="P900" t="str">
            <v>488 CHEMIN DU REPOS</v>
          </cell>
          <cell r="Q900" t="str">
            <v>BAT C APPARTEMENT C333</v>
          </cell>
          <cell r="S900">
            <v>13360</v>
          </cell>
          <cell r="T900" t="str">
            <v>ROQUEVAIRE</v>
          </cell>
          <cell r="U900" t="str">
            <v>BAT C APPARTEMENT C333</v>
          </cell>
          <cell r="V900">
            <v>669678998</v>
          </cell>
          <cell r="W900" t="str">
            <v>MAXIME.DOVETTA@GENERALI.COM</v>
          </cell>
        </row>
        <row r="901">
          <cell r="B901">
            <v>305210</v>
          </cell>
          <cell r="C901">
            <v>20211101</v>
          </cell>
          <cell r="E901" t="str">
            <v>GPA</v>
          </cell>
          <cell r="F901" t="str">
            <v>COMMERCIALE</v>
          </cell>
          <cell r="G901" t="str">
            <v>REGION ILE DE FRANCE NORD EST</v>
          </cell>
          <cell r="H901" t="str">
            <v>OD GRAND PARIS 75-92-93-94</v>
          </cell>
          <cell r="I901">
            <v>310</v>
          </cell>
          <cell r="J901" t="str">
            <v>CMA</v>
          </cell>
          <cell r="K901" t="str">
            <v>Chargé Mission Animation</v>
          </cell>
          <cell r="L901">
            <v>104</v>
          </cell>
          <cell r="M901" t="str">
            <v>M.</v>
          </cell>
          <cell r="N901" t="str">
            <v>DELPORTE</v>
          </cell>
          <cell r="O901" t="str">
            <v>GUILLAUME</v>
          </cell>
          <cell r="P901" t="str">
            <v>14 RUE CONSTANCE</v>
          </cell>
          <cell r="S901">
            <v>75018</v>
          </cell>
          <cell r="T901" t="str">
            <v>PARIS</v>
          </cell>
          <cell r="V901">
            <v>669157727</v>
          </cell>
          <cell r="W901" t="str">
            <v>GUILLAUME.DELPORTE@GENERALI.COM</v>
          </cell>
        </row>
        <row r="902">
          <cell r="B902">
            <v>305212</v>
          </cell>
          <cell r="C902">
            <v>20211101</v>
          </cell>
          <cell r="E902" t="str">
            <v>GPA</v>
          </cell>
          <cell r="F902" t="str">
            <v>COMMERCIALE</v>
          </cell>
          <cell r="G902" t="str">
            <v>REGION GRAND EST</v>
          </cell>
          <cell r="H902" t="str">
            <v>OD BOUCHES DU RHONE</v>
          </cell>
          <cell r="I902">
            <v>441</v>
          </cell>
          <cell r="J902" t="str">
            <v>CCTM</v>
          </cell>
          <cell r="K902" t="str">
            <v>Conseiller Commercial Titulaire Moniteur</v>
          </cell>
          <cell r="L902">
            <v>105</v>
          </cell>
          <cell r="M902" t="str">
            <v>Mme</v>
          </cell>
          <cell r="N902" t="str">
            <v>JALLADEAU</v>
          </cell>
          <cell r="O902" t="str">
            <v>CHARLOTTE</v>
          </cell>
          <cell r="P902" t="str">
            <v>14 RUE DU TOURRIER</v>
          </cell>
          <cell r="S902">
            <v>84120</v>
          </cell>
          <cell r="T902" t="str">
            <v>PERTUIS</v>
          </cell>
          <cell r="V902">
            <v>668396342</v>
          </cell>
          <cell r="W902" t="str">
            <v>CHARLOTTE.JALLADEAU@GENERALI.COM</v>
          </cell>
        </row>
        <row r="903">
          <cell r="B903">
            <v>305213</v>
          </cell>
          <cell r="C903">
            <v>20211201</v>
          </cell>
          <cell r="E903" t="str">
            <v>GPA</v>
          </cell>
          <cell r="F903" t="str">
            <v>COMMERCIALE</v>
          </cell>
          <cell r="G903" t="str">
            <v>REGION GRAND EST</v>
          </cell>
          <cell r="H903" t="str">
            <v>OD RHONE</v>
          </cell>
          <cell r="I903">
            <v>440</v>
          </cell>
          <cell r="J903" t="str">
            <v>CCT</v>
          </cell>
          <cell r="K903" t="str">
            <v>Conseiller Commercial Titulaire</v>
          </cell>
          <cell r="L903">
            <v>105</v>
          </cell>
          <cell r="M903" t="str">
            <v>M.</v>
          </cell>
          <cell r="N903" t="str">
            <v>CARACCIO</v>
          </cell>
          <cell r="O903" t="str">
            <v>CONSTANT</v>
          </cell>
          <cell r="P903" t="str">
            <v>8 CHEMIN DES COMBES</v>
          </cell>
          <cell r="S903">
            <v>69370</v>
          </cell>
          <cell r="T903" t="str">
            <v>ST DIDIER AU MONT D OR</v>
          </cell>
          <cell r="V903">
            <v>668583314</v>
          </cell>
          <cell r="W903" t="str">
            <v>CONSTANT.CARACCIO@GENERALI.COM</v>
          </cell>
        </row>
        <row r="904">
          <cell r="B904">
            <v>305214</v>
          </cell>
          <cell r="C904">
            <v>20211201</v>
          </cell>
          <cell r="E904" t="str">
            <v>GPA</v>
          </cell>
          <cell r="F904" t="str">
            <v>COMMERCIALE</v>
          </cell>
          <cell r="G904" t="str">
            <v>REGION GRAND EST</v>
          </cell>
          <cell r="H904" t="str">
            <v>OD RHONE</v>
          </cell>
          <cell r="I904">
            <v>440</v>
          </cell>
          <cell r="J904" t="str">
            <v>CCT</v>
          </cell>
          <cell r="K904" t="str">
            <v>Conseiller Commercial Titulaire</v>
          </cell>
          <cell r="L904">
            <v>105</v>
          </cell>
          <cell r="M904" t="str">
            <v>M.</v>
          </cell>
          <cell r="N904" t="str">
            <v>MOURGUE</v>
          </cell>
          <cell r="O904" t="str">
            <v>EDDY</v>
          </cell>
          <cell r="P904" t="str">
            <v>46 - 48 CHEMIN DES BRUYERES</v>
          </cell>
          <cell r="Q904" t="str">
            <v>CENTRE INNOVALIA BATIMENT G</v>
          </cell>
          <cell r="S904">
            <v>69570</v>
          </cell>
          <cell r="T904" t="str">
            <v>DARDILLY</v>
          </cell>
          <cell r="U904" t="str">
            <v>CENTRE INNOVALIA BATIMENT G</v>
          </cell>
          <cell r="V904">
            <v>668357630</v>
          </cell>
          <cell r="W904" t="str">
            <v>EDDY.MOURGUE@GENERALI.COM</v>
          </cell>
        </row>
        <row r="905">
          <cell r="B905">
            <v>305215</v>
          </cell>
          <cell r="C905">
            <v>20211201</v>
          </cell>
          <cell r="E905" t="str">
            <v>GPA</v>
          </cell>
          <cell r="F905" t="str">
            <v>COMMERCIALE</v>
          </cell>
          <cell r="G905" t="str">
            <v>REGION GRAND EST</v>
          </cell>
          <cell r="H905" t="str">
            <v>OD ISERE ALBERTVILLE</v>
          </cell>
          <cell r="I905">
            <v>440</v>
          </cell>
          <cell r="J905" t="str">
            <v>CCT</v>
          </cell>
          <cell r="K905" t="str">
            <v>Conseiller Commercial Titulaire</v>
          </cell>
          <cell r="L905">
            <v>105</v>
          </cell>
          <cell r="M905" t="str">
            <v>M.</v>
          </cell>
          <cell r="N905" t="str">
            <v>VIARD</v>
          </cell>
          <cell r="O905" t="str">
            <v>JONATHAN</v>
          </cell>
          <cell r="P905" t="str">
            <v>29 RUE DE PRINCENS</v>
          </cell>
          <cell r="S905">
            <v>73460</v>
          </cell>
          <cell r="T905" t="str">
            <v>FRONTENEX</v>
          </cell>
          <cell r="V905">
            <v>765165975</v>
          </cell>
          <cell r="W905" t="str">
            <v>JONATHAN.VIARD@GENERALI.COM</v>
          </cell>
        </row>
        <row r="906">
          <cell r="B906">
            <v>305216</v>
          </cell>
          <cell r="C906">
            <v>20211201</v>
          </cell>
          <cell r="E906" t="str">
            <v>GPA</v>
          </cell>
          <cell r="F906" t="str">
            <v>COMMERCIALE</v>
          </cell>
          <cell r="G906" t="str">
            <v>REGION GRAND OUEST</v>
          </cell>
          <cell r="H906" t="str">
            <v>OD LOT-TARN-TARN ET GARONNE-HTE GARONNE</v>
          </cell>
          <cell r="I906">
            <v>440</v>
          </cell>
          <cell r="J906" t="str">
            <v>CCT</v>
          </cell>
          <cell r="K906" t="str">
            <v>Conseiller Commercial Titulaire</v>
          </cell>
          <cell r="L906">
            <v>105</v>
          </cell>
          <cell r="M906" t="str">
            <v>M.</v>
          </cell>
          <cell r="N906" t="str">
            <v>DEULLIN</v>
          </cell>
          <cell r="O906" t="str">
            <v>ROMAIN</v>
          </cell>
          <cell r="P906" t="str">
            <v>6 ROUTE DU PONT</v>
          </cell>
          <cell r="S906">
            <v>81500</v>
          </cell>
          <cell r="T906" t="str">
            <v>FIAC</v>
          </cell>
          <cell r="V906">
            <v>765173784</v>
          </cell>
          <cell r="W906" t="str">
            <v>ROMAIN.DEULLIN@GENERALI.COM</v>
          </cell>
        </row>
        <row r="907">
          <cell r="B907">
            <v>305218</v>
          </cell>
          <cell r="C907">
            <v>20211201</v>
          </cell>
          <cell r="E907" t="str">
            <v>GPA</v>
          </cell>
          <cell r="F907" t="str">
            <v>COMMERCIALE</v>
          </cell>
          <cell r="G907" t="str">
            <v>REGION ILE DE FRANCE NORD EST</v>
          </cell>
          <cell r="H907" t="str">
            <v>OD ARDENNES - MARNE - MEUSE - AUBE</v>
          </cell>
          <cell r="I907">
            <v>440</v>
          </cell>
          <cell r="J907" t="str">
            <v>CCT</v>
          </cell>
          <cell r="K907" t="str">
            <v>Conseiller Commercial Titulaire</v>
          </cell>
          <cell r="L907">
            <v>105</v>
          </cell>
          <cell r="M907" t="str">
            <v>M.</v>
          </cell>
          <cell r="N907" t="str">
            <v>CORBIER</v>
          </cell>
          <cell r="O907" t="str">
            <v>FLORIAN</v>
          </cell>
          <cell r="P907" t="str">
            <v>1 RUE DE L ILE D YEU</v>
          </cell>
          <cell r="S907">
            <v>51510</v>
          </cell>
          <cell r="T907" t="str">
            <v>FAGNIERES</v>
          </cell>
          <cell r="V907">
            <v>765175161</v>
          </cell>
          <cell r="W907" t="str">
            <v>FLORIAN.CORBIER@GENERALI.COM</v>
          </cell>
        </row>
        <row r="908">
          <cell r="B908">
            <v>305221</v>
          </cell>
          <cell r="C908">
            <v>20211201</v>
          </cell>
          <cell r="E908" t="str">
            <v>GPA</v>
          </cell>
          <cell r="F908" t="str">
            <v>COMMERCIALE</v>
          </cell>
          <cell r="G908" t="str">
            <v>REGION GRAND OUEST</v>
          </cell>
          <cell r="H908" t="str">
            <v>OD INDRE-INDRE &amp; LOIRE-CHER-LOIR &amp; CHER</v>
          </cell>
          <cell r="I908">
            <v>440</v>
          </cell>
          <cell r="J908" t="str">
            <v>CCT</v>
          </cell>
          <cell r="K908" t="str">
            <v>Conseiller Commercial Titulaire</v>
          </cell>
          <cell r="L908">
            <v>105</v>
          </cell>
          <cell r="M908" t="str">
            <v>M.</v>
          </cell>
          <cell r="N908" t="str">
            <v>SALLOT</v>
          </cell>
          <cell r="O908" t="str">
            <v>RODOLPHE</v>
          </cell>
          <cell r="P908" t="str">
            <v>169 169 AVENUE DE VERDUN</v>
          </cell>
          <cell r="Q908" t="str">
            <v>BATIMENT E APPT 41 CHEZ SONNET</v>
          </cell>
          <cell r="S908">
            <v>36000</v>
          </cell>
          <cell r="T908" t="str">
            <v>CHATEAUROUX</v>
          </cell>
          <cell r="U908" t="str">
            <v>BATIMENT E APPT 41 CHEZ SONNET</v>
          </cell>
          <cell r="V908">
            <v>765167548</v>
          </cell>
          <cell r="W908" t="str">
            <v>RODOLPHE.SALLOT@GENERALI.COM</v>
          </cell>
        </row>
        <row r="909">
          <cell r="B909">
            <v>305223</v>
          </cell>
          <cell r="C909">
            <v>20211201</v>
          </cell>
          <cell r="E909" t="str">
            <v>GPA</v>
          </cell>
          <cell r="F909" t="str">
            <v>COMMERCIALE</v>
          </cell>
          <cell r="G909" t="str">
            <v>REGION GRAND OUEST</v>
          </cell>
          <cell r="H909" t="str">
            <v>OD VAL D'OISE - EURE</v>
          </cell>
          <cell r="I909">
            <v>440</v>
          </cell>
          <cell r="J909" t="str">
            <v>CCT</v>
          </cell>
          <cell r="K909" t="str">
            <v>Conseiller Commercial Titulaire</v>
          </cell>
          <cell r="L909">
            <v>105</v>
          </cell>
          <cell r="M909" t="str">
            <v>M.</v>
          </cell>
          <cell r="N909" t="str">
            <v>DELAIRE</v>
          </cell>
          <cell r="O909" t="str">
            <v>CLEMENT</v>
          </cell>
          <cell r="P909" t="str">
            <v>34 RUE DE LA REPUBLIQUE</v>
          </cell>
          <cell r="S909">
            <v>76230</v>
          </cell>
          <cell r="T909" t="str">
            <v>BOIS GUILLAUME</v>
          </cell>
          <cell r="V909">
            <v>765167549</v>
          </cell>
          <cell r="W909" t="str">
            <v>CLEMENT.DELAIRE@GENERALI.COM</v>
          </cell>
        </row>
        <row r="910">
          <cell r="B910">
            <v>305224</v>
          </cell>
          <cell r="C910">
            <v>20220101</v>
          </cell>
          <cell r="E910" t="str">
            <v>GPA</v>
          </cell>
          <cell r="F910" t="str">
            <v>COMMERCIALE</v>
          </cell>
          <cell r="G910" t="str">
            <v>REGION GRAND OUEST</v>
          </cell>
          <cell r="H910" t="str">
            <v>OD SARTHE - MAINE ET LOIRE</v>
          </cell>
          <cell r="I910">
            <v>440</v>
          </cell>
          <cell r="J910" t="str">
            <v>CCT</v>
          </cell>
          <cell r="K910" t="str">
            <v>Conseiller Commercial Titulaire</v>
          </cell>
          <cell r="L910">
            <v>105</v>
          </cell>
          <cell r="M910" t="str">
            <v>M.</v>
          </cell>
          <cell r="N910" t="str">
            <v>THOMAS</v>
          </cell>
          <cell r="O910" t="str">
            <v>ANTHONY</v>
          </cell>
          <cell r="P910" t="str">
            <v>7 RUE DU GENERAL MANGIN</v>
          </cell>
          <cell r="S910">
            <v>49300</v>
          </cell>
          <cell r="T910" t="str">
            <v>CHOLET</v>
          </cell>
          <cell r="V910">
            <v>765185373</v>
          </cell>
          <cell r="W910" t="str">
            <v>ANTHONY.THOMAS@GENERALI.COM</v>
          </cell>
        </row>
        <row r="911">
          <cell r="B911">
            <v>305225</v>
          </cell>
          <cell r="C911">
            <v>20220101</v>
          </cell>
          <cell r="E911" t="str">
            <v>GPA</v>
          </cell>
          <cell r="F911" t="str">
            <v>COMMERCIALE</v>
          </cell>
          <cell r="G911" t="str">
            <v>REGION ILE DE FRANCE NORD EST</v>
          </cell>
          <cell r="H911" t="str">
            <v>OD MOSELLE - MEURTHE ET MOSELLE</v>
          </cell>
          <cell r="I911">
            <v>440</v>
          </cell>
          <cell r="J911" t="str">
            <v>CCT</v>
          </cell>
          <cell r="K911" t="str">
            <v>Conseiller Commercial Titulaire</v>
          </cell>
          <cell r="L911">
            <v>105</v>
          </cell>
          <cell r="M911" t="str">
            <v>M.</v>
          </cell>
          <cell r="N911" t="str">
            <v>DAZY</v>
          </cell>
          <cell r="O911" t="str">
            <v>YANNICK</v>
          </cell>
          <cell r="P911" t="str">
            <v>20 RUE DE METZ</v>
          </cell>
          <cell r="S911">
            <v>57300</v>
          </cell>
          <cell r="T911" t="str">
            <v>AY SUR MOSELLE</v>
          </cell>
          <cell r="V911">
            <v>765185375</v>
          </cell>
          <cell r="W911" t="str">
            <v>YANNICK.DAZY@GENERALI.COM</v>
          </cell>
        </row>
        <row r="912">
          <cell r="B912">
            <v>305226</v>
          </cell>
          <cell r="C912">
            <v>20220101</v>
          </cell>
          <cell r="E912" t="str">
            <v>GPA</v>
          </cell>
          <cell r="F912" t="str">
            <v>COMMERCIALE</v>
          </cell>
          <cell r="G912" t="str">
            <v>REGION GRAND OUEST</v>
          </cell>
          <cell r="H912" t="str">
            <v>OD YVELINES - EURE ET LOIR</v>
          </cell>
          <cell r="I912">
            <v>440</v>
          </cell>
          <cell r="J912" t="str">
            <v>CCT</v>
          </cell>
          <cell r="K912" t="str">
            <v>Conseiller Commercial Titulaire</v>
          </cell>
          <cell r="L912">
            <v>105</v>
          </cell>
          <cell r="M912" t="str">
            <v>M.</v>
          </cell>
          <cell r="N912" t="str">
            <v>DAUNOU</v>
          </cell>
          <cell r="O912" t="str">
            <v>LUDOVIC</v>
          </cell>
          <cell r="P912" t="str">
            <v>10 RUE DE LA MARE</v>
          </cell>
          <cell r="Q912" t="str">
            <v>LES PATIS</v>
          </cell>
          <cell r="S912">
            <v>78125</v>
          </cell>
          <cell r="T912" t="str">
            <v>MITTAINVILLE</v>
          </cell>
          <cell r="U912" t="str">
            <v>LES PATIS</v>
          </cell>
          <cell r="V912">
            <v>765187663</v>
          </cell>
          <cell r="W912" t="str">
            <v>LUDOVIC.DAUNOU@GENERALI.COM</v>
          </cell>
        </row>
        <row r="913">
          <cell r="B913">
            <v>305227</v>
          </cell>
          <cell r="C913">
            <v>20220101</v>
          </cell>
          <cell r="E913" t="str">
            <v>GPA</v>
          </cell>
          <cell r="F913" t="str">
            <v>COMMERCIALE</v>
          </cell>
          <cell r="G913" t="str">
            <v>REGION GRAND OUEST</v>
          </cell>
          <cell r="H913" t="str">
            <v>OD LOIRE ATLANTIQUE - VENDEE</v>
          </cell>
          <cell r="I913">
            <v>440</v>
          </cell>
          <cell r="J913" t="str">
            <v>CCT</v>
          </cell>
          <cell r="K913" t="str">
            <v>Conseiller Commercial Titulaire</v>
          </cell>
          <cell r="L913">
            <v>105</v>
          </cell>
          <cell r="M913" t="str">
            <v>M.</v>
          </cell>
          <cell r="N913" t="str">
            <v>SOUALHI</v>
          </cell>
          <cell r="O913" t="str">
            <v>MAYEDI</v>
          </cell>
          <cell r="P913" t="str">
            <v>30 RUE ANITA CONTI</v>
          </cell>
          <cell r="S913">
            <v>44300</v>
          </cell>
          <cell r="T913" t="str">
            <v>NANTES</v>
          </cell>
          <cell r="V913">
            <v>765187664</v>
          </cell>
          <cell r="W913" t="str">
            <v>MAYEDI.SOUALHI@GENERALI.COM</v>
          </cell>
        </row>
        <row r="914">
          <cell r="B914">
            <v>305233</v>
          </cell>
          <cell r="C914">
            <v>20220101</v>
          </cell>
          <cell r="E914" t="str">
            <v>GPA</v>
          </cell>
          <cell r="F914" t="str">
            <v>COMMERCIALE</v>
          </cell>
          <cell r="G914" t="str">
            <v>REGION ILE DE FRANCE NORD EST</v>
          </cell>
          <cell r="H914" t="str">
            <v>OD ARDENNES - MARNE - MEUSE - AUBE</v>
          </cell>
          <cell r="I914">
            <v>440</v>
          </cell>
          <cell r="J914" t="str">
            <v>CCT</v>
          </cell>
          <cell r="K914" t="str">
            <v>Conseiller Commercial Titulaire</v>
          </cell>
          <cell r="L914">
            <v>105</v>
          </cell>
          <cell r="M914" t="str">
            <v>Mme</v>
          </cell>
          <cell r="N914" t="str">
            <v>TRAN</v>
          </cell>
          <cell r="O914" t="str">
            <v>JULIETTE</v>
          </cell>
          <cell r="P914" t="str">
            <v>289 RUE SAINT VINCENT</v>
          </cell>
          <cell r="S914">
            <v>51420</v>
          </cell>
          <cell r="T914" t="str">
            <v>NOGENT L ABBESSE</v>
          </cell>
          <cell r="V914">
            <v>761040103</v>
          </cell>
          <cell r="W914" t="str">
            <v>JULIETTE.TRAN@GENERALI.COM</v>
          </cell>
        </row>
        <row r="915">
          <cell r="B915">
            <v>305235</v>
          </cell>
          <cell r="C915">
            <v>20220101</v>
          </cell>
          <cell r="E915" t="str">
            <v>GPA</v>
          </cell>
          <cell r="F915" t="str">
            <v>COMMERCIALE</v>
          </cell>
          <cell r="G915" t="str">
            <v>REGION GRAND OUEST</v>
          </cell>
          <cell r="H915" t="str">
            <v>OD LOIRE ATLANTIQUE - VENDEE</v>
          </cell>
          <cell r="I915">
            <v>440</v>
          </cell>
          <cell r="J915" t="str">
            <v>CCT</v>
          </cell>
          <cell r="K915" t="str">
            <v>Conseiller Commercial Titulaire</v>
          </cell>
          <cell r="L915">
            <v>105</v>
          </cell>
          <cell r="M915" t="str">
            <v>Mme</v>
          </cell>
          <cell r="N915" t="str">
            <v>VOILLET</v>
          </cell>
          <cell r="O915" t="str">
            <v>MANON</v>
          </cell>
          <cell r="P915" t="str">
            <v>4 ALLEE DU BOIS DE LA NOUELLE</v>
          </cell>
          <cell r="S915">
            <v>44140</v>
          </cell>
          <cell r="T915" t="str">
            <v>GENESTON</v>
          </cell>
          <cell r="V915">
            <v>763502269</v>
          </cell>
          <cell r="W915" t="str">
            <v>MANON.VOILLET@GENERALI.COM</v>
          </cell>
        </row>
        <row r="916">
          <cell r="B916">
            <v>305237</v>
          </cell>
          <cell r="C916">
            <v>20220101</v>
          </cell>
          <cell r="E916" t="str">
            <v>GPA</v>
          </cell>
          <cell r="F916" t="str">
            <v>COMMERCIALE</v>
          </cell>
          <cell r="G916" t="str">
            <v>REGION ILE DE FRANCE NORD EST</v>
          </cell>
          <cell r="H916" t="str">
            <v>OD BAS RHIN - MOSELLE</v>
          </cell>
          <cell r="I916">
            <v>440</v>
          </cell>
          <cell r="J916" t="str">
            <v>CCT</v>
          </cell>
          <cell r="K916" t="str">
            <v>Conseiller Commercial Titulaire</v>
          </cell>
          <cell r="L916">
            <v>105</v>
          </cell>
          <cell r="M916" t="str">
            <v>Mme</v>
          </cell>
          <cell r="N916" t="str">
            <v>GROELL</v>
          </cell>
          <cell r="O916" t="str">
            <v>PAULINE</v>
          </cell>
          <cell r="P916" t="str">
            <v>31 RUE DU MARECHAL LECLERC</v>
          </cell>
          <cell r="S916">
            <v>68630</v>
          </cell>
          <cell r="T916" t="str">
            <v>BENNWIHR MITTELWIHR</v>
          </cell>
          <cell r="V916">
            <v>764140838</v>
          </cell>
          <cell r="W916" t="str">
            <v>PAULINE.GROELL@GENERALI.COM</v>
          </cell>
        </row>
        <row r="917">
          <cell r="B917">
            <v>305239</v>
          </cell>
          <cell r="C917">
            <v>20220101</v>
          </cell>
          <cell r="E917" t="str">
            <v>GPA</v>
          </cell>
          <cell r="F917" t="str">
            <v>COMMERCIALE</v>
          </cell>
          <cell r="G917" t="str">
            <v>REGION ILE DE FRANCE NORD EST</v>
          </cell>
          <cell r="H917" t="str">
            <v>OD ARDENNES - MARNE - MEUSE - AUBE</v>
          </cell>
          <cell r="I917">
            <v>440</v>
          </cell>
          <cell r="J917" t="str">
            <v>CCT</v>
          </cell>
          <cell r="K917" t="str">
            <v>Conseiller Commercial Titulaire</v>
          </cell>
          <cell r="L917">
            <v>105</v>
          </cell>
          <cell r="M917" t="str">
            <v>Mme</v>
          </cell>
          <cell r="N917" t="str">
            <v>NONNON</v>
          </cell>
          <cell r="O917" t="str">
            <v>KARINE</v>
          </cell>
          <cell r="P917" t="str">
            <v>186 AVENUE CHARLES DE GAULLE</v>
          </cell>
          <cell r="S917">
            <v>8000</v>
          </cell>
          <cell r="T917" t="str">
            <v>CHARLEVILLE MEZIERES</v>
          </cell>
          <cell r="V917">
            <v>764140794</v>
          </cell>
          <cell r="W917" t="str">
            <v>KARINE.NONNON@GENERALI.COM</v>
          </cell>
        </row>
        <row r="918">
          <cell r="B918">
            <v>305242</v>
          </cell>
          <cell r="C918">
            <v>20220201</v>
          </cell>
          <cell r="E918" t="str">
            <v>GPA</v>
          </cell>
          <cell r="F918" t="str">
            <v>COMMERCIALE</v>
          </cell>
          <cell r="G918" t="str">
            <v>REGION ILE DE FRANCE NORD EST</v>
          </cell>
          <cell r="H918" t="str">
            <v>OD SEINE ET MARNE - YONNE</v>
          </cell>
          <cell r="I918">
            <v>441</v>
          </cell>
          <cell r="J918" t="str">
            <v>CCTM</v>
          </cell>
          <cell r="K918" t="str">
            <v>Conseiller Commercial Titulaire Moniteur</v>
          </cell>
          <cell r="L918">
            <v>105</v>
          </cell>
          <cell r="M918" t="str">
            <v>M.</v>
          </cell>
          <cell r="N918" t="str">
            <v>EL BENNA</v>
          </cell>
          <cell r="O918" t="str">
            <v>MOHAMED</v>
          </cell>
          <cell r="P918" t="str">
            <v>11 RUE DES ROSES</v>
          </cell>
          <cell r="S918">
            <v>77270</v>
          </cell>
          <cell r="T918" t="str">
            <v>VILLEPARISIS</v>
          </cell>
          <cell r="V918">
            <v>764709416</v>
          </cell>
          <cell r="W918" t="str">
            <v>MOHAMED.ELBENNA@GENERALI.COM</v>
          </cell>
        </row>
        <row r="919">
          <cell r="B919">
            <v>305243</v>
          </cell>
          <cell r="C919">
            <v>20220201</v>
          </cell>
          <cell r="E919" t="str">
            <v>GPA</v>
          </cell>
          <cell r="F919" t="str">
            <v>COMMERCIALE</v>
          </cell>
          <cell r="G919" t="str">
            <v>REGION GRAND OUEST</v>
          </cell>
          <cell r="H919" t="str">
            <v>OD FINISTERE - MORBIHAN</v>
          </cell>
          <cell r="I919">
            <v>440</v>
          </cell>
          <cell r="J919" t="str">
            <v>CCT</v>
          </cell>
          <cell r="K919" t="str">
            <v>Conseiller Commercial Titulaire</v>
          </cell>
          <cell r="L919">
            <v>105</v>
          </cell>
          <cell r="M919" t="str">
            <v>M.</v>
          </cell>
          <cell r="N919" t="str">
            <v>LE BELLEC</v>
          </cell>
          <cell r="O919" t="str">
            <v>BAPTISTE</v>
          </cell>
          <cell r="P919" t="str">
            <v>3 LOTISSEMENT DE LA MAIRIE</v>
          </cell>
          <cell r="S919">
            <v>29270</v>
          </cell>
          <cell r="T919" t="str">
            <v>PLOUNEVEZEL</v>
          </cell>
          <cell r="V919">
            <v>764709419</v>
          </cell>
          <cell r="W919" t="str">
            <v>BAPTISTE.LEBELLEC@GENERALI.COM</v>
          </cell>
        </row>
        <row r="920">
          <cell r="B920">
            <v>305244</v>
          </cell>
          <cell r="C920">
            <v>20220201</v>
          </cell>
          <cell r="E920" t="str">
            <v>GPA</v>
          </cell>
          <cell r="F920" t="str">
            <v>COMMERCIALE</v>
          </cell>
          <cell r="G920" t="str">
            <v>REGION GRAND OUEST</v>
          </cell>
          <cell r="H920" t="str">
            <v>OD LOIRE ATLANTIQUE - VENDEE</v>
          </cell>
          <cell r="I920">
            <v>440</v>
          </cell>
          <cell r="J920" t="str">
            <v>CCT</v>
          </cell>
          <cell r="K920" t="str">
            <v>Conseiller Commercial Titulaire</v>
          </cell>
          <cell r="L920">
            <v>105</v>
          </cell>
          <cell r="M920" t="str">
            <v>Mme</v>
          </cell>
          <cell r="N920" t="str">
            <v>NOUVEL</v>
          </cell>
          <cell r="O920" t="str">
            <v>PAULINE</v>
          </cell>
          <cell r="P920" t="str">
            <v>3 ALLEE DES GIROLLES</v>
          </cell>
          <cell r="S920">
            <v>44240</v>
          </cell>
          <cell r="T920" t="str">
            <v>LA CHAPELLE SUR ERDRE</v>
          </cell>
          <cell r="V920">
            <v>659379370</v>
          </cell>
          <cell r="W920" t="str">
            <v>PAULINE.NOUVEL@GENERALI.COM</v>
          </cell>
        </row>
        <row r="921">
          <cell r="B921">
            <v>305247</v>
          </cell>
          <cell r="C921">
            <v>20220201</v>
          </cell>
          <cell r="E921" t="str">
            <v>GPA</v>
          </cell>
          <cell r="F921" t="str">
            <v>COMMERCIALE</v>
          </cell>
          <cell r="G921" t="str">
            <v>REGION ILE DE FRANCE NORD EST</v>
          </cell>
          <cell r="H921" t="str">
            <v>OD SEINE ET MARNE - YONNE</v>
          </cell>
          <cell r="I921">
            <v>440</v>
          </cell>
          <cell r="J921" t="str">
            <v>CCT</v>
          </cell>
          <cell r="K921" t="str">
            <v>Conseiller Commercial Titulaire</v>
          </cell>
          <cell r="L921">
            <v>105</v>
          </cell>
          <cell r="M921" t="str">
            <v>Mme</v>
          </cell>
          <cell r="N921" t="str">
            <v>CHILLOUX</v>
          </cell>
          <cell r="O921" t="str">
            <v>LAETITIA</v>
          </cell>
          <cell r="P921" t="str">
            <v>22 RUE DU COMMERCE</v>
          </cell>
          <cell r="S921">
            <v>77131</v>
          </cell>
          <cell r="T921" t="str">
            <v>TOUQUIN</v>
          </cell>
          <cell r="V921">
            <v>659442894</v>
          </cell>
          <cell r="W921" t="str">
            <v>LAETITIA.CHILLOUX@GENERALI.COM</v>
          </cell>
        </row>
        <row r="922">
          <cell r="B922">
            <v>305251</v>
          </cell>
          <cell r="C922">
            <v>20220201</v>
          </cell>
          <cell r="E922" t="str">
            <v>GPA</v>
          </cell>
          <cell r="F922" t="str">
            <v>COMMERCIALE</v>
          </cell>
          <cell r="G922" t="str">
            <v>REGION GRAND EST</v>
          </cell>
          <cell r="H922" t="str">
            <v>OD RHONE</v>
          </cell>
          <cell r="I922">
            <v>440</v>
          </cell>
          <cell r="J922" t="str">
            <v>CCT</v>
          </cell>
          <cell r="K922" t="str">
            <v>Conseiller Commercial Titulaire</v>
          </cell>
          <cell r="L922">
            <v>105</v>
          </cell>
          <cell r="M922" t="str">
            <v>Mme</v>
          </cell>
          <cell r="N922" t="str">
            <v>BLANC</v>
          </cell>
          <cell r="O922" t="str">
            <v>JESSICA</v>
          </cell>
          <cell r="P922" t="str">
            <v>54 CHEMIN DU CASARD</v>
          </cell>
          <cell r="S922">
            <v>1120</v>
          </cell>
          <cell r="T922" t="str">
            <v>MONTLUEL</v>
          </cell>
          <cell r="V922">
            <v>659379142</v>
          </cell>
          <cell r="W922" t="str">
            <v>JESSICA.BLANC@GENERALI.COM</v>
          </cell>
        </row>
        <row r="923">
          <cell r="B923">
            <v>305252</v>
          </cell>
          <cell r="C923">
            <v>20220201</v>
          </cell>
          <cell r="E923" t="str">
            <v>GPA</v>
          </cell>
          <cell r="F923" t="str">
            <v>COMMERCIALE</v>
          </cell>
          <cell r="G923" t="str">
            <v>REGION GRAND EST</v>
          </cell>
          <cell r="H923" t="str">
            <v>OD VAUCLUSE - DROME - ARDECHE - GARD</v>
          </cell>
          <cell r="I923">
            <v>441</v>
          </cell>
          <cell r="J923" t="str">
            <v>CCTM</v>
          </cell>
          <cell r="K923" t="str">
            <v>Conseiller Commercial Titulaire Moniteur</v>
          </cell>
          <cell r="L923">
            <v>105</v>
          </cell>
          <cell r="M923" t="str">
            <v>M.</v>
          </cell>
          <cell r="N923" t="str">
            <v>CHAMBON</v>
          </cell>
          <cell r="O923" t="str">
            <v>JULIEN</v>
          </cell>
          <cell r="P923" t="str">
            <v>5 FAUBOURG SAINT JACQUES</v>
          </cell>
          <cell r="S923">
            <v>26000</v>
          </cell>
          <cell r="T923" t="str">
            <v>VALENCE</v>
          </cell>
          <cell r="V923">
            <v>659379136</v>
          </cell>
          <cell r="W923" t="str">
            <v>JULIEN.CHAMBON@GENERALI.COM</v>
          </cell>
        </row>
        <row r="924">
          <cell r="B924">
            <v>305253</v>
          </cell>
          <cell r="C924">
            <v>20220201</v>
          </cell>
          <cell r="E924" t="str">
            <v>GPA</v>
          </cell>
          <cell r="F924" t="str">
            <v>COMMERCIALE</v>
          </cell>
          <cell r="G924" t="str">
            <v>REGION GRAND EST</v>
          </cell>
          <cell r="H924" t="str">
            <v>OD RHONE</v>
          </cell>
          <cell r="I924">
            <v>440</v>
          </cell>
          <cell r="J924" t="str">
            <v>CCT</v>
          </cell>
          <cell r="K924" t="str">
            <v>Conseiller Commercial Titulaire</v>
          </cell>
          <cell r="L924">
            <v>105</v>
          </cell>
          <cell r="M924" t="str">
            <v>M.</v>
          </cell>
          <cell r="N924" t="str">
            <v>BOCCACCIO</v>
          </cell>
          <cell r="O924" t="str">
            <v>FLORENT</v>
          </cell>
          <cell r="P924" t="str">
            <v>53 B RUE DU VILLAGE</v>
          </cell>
          <cell r="S924">
            <v>38230</v>
          </cell>
          <cell r="T924" t="str">
            <v>CHARVIEU CHAVAGNEUX</v>
          </cell>
          <cell r="V924">
            <v>659509686</v>
          </cell>
          <cell r="W924" t="str">
            <v>FLORENT.BOCCACCIO@GENERALI.COM</v>
          </cell>
        </row>
        <row r="925">
          <cell r="B925">
            <v>305254</v>
          </cell>
          <cell r="C925">
            <v>20220201</v>
          </cell>
          <cell r="E925" t="str">
            <v>GPA</v>
          </cell>
          <cell r="F925" t="str">
            <v>COMMERCIALE</v>
          </cell>
          <cell r="G925" t="str">
            <v>REGION GRAND OUEST</v>
          </cell>
          <cell r="H925" t="str">
            <v>OD ILLE ET VILAINE-COTES D'ARMOR</v>
          </cell>
          <cell r="I925">
            <v>440</v>
          </cell>
          <cell r="J925" t="str">
            <v>CCT</v>
          </cell>
          <cell r="K925" t="str">
            <v>Conseiller Commercial Titulaire</v>
          </cell>
          <cell r="L925">
            <v>105</v>
          </cell>
          <cell r="M925" t="str">
            <v>Mme</v>
          </cell>
          <cell r="N925" t="str">
            <v>HERAULT</v>
          </cell>
          <cell r="O925" t="str">
            <v>SERVANE</v>
          </cell>
          <cell r="P925" t="str">
            <v>2 LA RENAUDAIS</v>
          </cell>
          <cell r="S925">
            <v>35320</v>
          </cell>
          <cell r="T925" t="str">
            <v>CREVIN</v>
          </cell>
          <cell r="V925">
            <v>659513443</v>
          </cell>
          <cell r="W925" t="str">
            <v>SERVANE.HERAULT@GENERALI.COM</v>
          </cell>
        </row>
        <row r="926">
          <cell r="B926">
            <v>305257</v>
          </cell>
          <cell r="C926">
            <v>20220201</v>
          </cell>
          <cell r="E926" t="str">
            <v>GPA</v>
          </cell>
          <cell r="F926" t="str">
            <v>COMMERCIALE</v>
          </cell>
          <cell r="G926" t="str">
            <v>REGION GRAND OUEST</v>
          </cell>
          <cell r="H926" t="str">
            <v>OD LOIRE ATLANTIQUE - VENDEE</v>
          </cell>
          <cell r="I926">
            <v>440</v>
          </cell>
          <cell r="J926" t="str">
            <v>CCT</v>
          </cell>
          <cell r="K926" t="str">
            <v>Conseiller Commercial Titulaire</v>
          </cell>
          <cell r="L926">
            <v>105</v>
          </cell>
          <cell r="M926" t="str">
            <v>M.</v>
          </cell>
          <cell r="N926" t="str">
            <v>ARMANDE</v>
          </cell>
          <cell r="O926" t="str">
            <v>CHARLES EDOUARD</v>
          </cell>
          <cell r="P926" t="str">
            <v>1 RUE FREDUREAU</v>
          </cell>
          <cell r="S926">
            <v>44000</v>
          </cell>
          <cell r="T926" t="str">
            <v>NANTES</v>
          </cell>
          <cell r="V926">
            <v>659370235</v>
          </cell>
          <cell r="W926" t="str">
            <v>CHARLESEDOUARD.ARMANDE@GENERALI.COM</v>
          </cell>
        </row>
        <row r="927">
          <cell r="B927">
            <v>305258</v>
          </cell>
          <cell r="C927">
            <v>20220201</v>
          </cell>
          <cell r="E927" t="str">
            <v>GPA</v>
          </cell>
          <cell r="F927" t="str">
            <v>COMMERCIALE</v>
          </cell>
          <cell r="G927" t="str">
            <v>REGION GRAND OUEST</v>
          </cell>
          <cell r="H927" t="str">
            <v>OD VAL D'OISE - EURE</v>
          </cell>
          <cell r="I927">
            <v>440</v>
          </cell>
          <cell r="J927" t="str">
            <v>CCT</v>
          </cell>
          <cell r="K927" t="str">
            <v>Conseiller Commercial Titulaire</v>
          </cell>
          <cell r="L927">
            <v>105</v>
          </cell>
          <cell r="M927" t="str">
            <v>M.</v>
          </cell>
          <cell r="N927" t="str">
            <v>REYMANN</v>
          </cell>
          <cell r="O927" t="str">
            <v>FLORIAN</v>
          </cell>
          <cell r="P927" t="str">
            <v>14 RUE DU BOIS SABOT</v>
          </cell>
          <cell r="S927">
            <v>28100</v>
          </cell>
          <cell r="T927" t="str">
            <v>DREUX</v>
          </cell>
          <cell r="V927">
            <v>659370406</v>
          </cell>
          <cell r="W927" t="str">
            <v>FLORIAN.REYMANN@GENERALI.COM</v>
          </cell>
        </row>
        <row r="928">
          <cell r="B928">
            <v>305259</v>
          </cell>
          <cell r="C928">
            <v>20220201</v>
          </cell>
          <cell r="E928" t="str">
            <v>GPA</v>
          </cell>
          <cell r="F928" t="str">
            <v>COMMERCIALE</v>
          </cell>
          <cell r="G928" t="str">
            <v>REGION GRAND EST</v>
          </cell>
          <cell r="H928" t="str">
            <v>OD ISERE ALBERTVILLE</v>
          </cell>
          <cell r="I928">
            <v>440</v>
          </cell>
          <cell r="J928" t="str">
            <v>CCT</v>
          </cell>
          <cell r="K928" t="str">
            <v>Conseiller Commercial Titulaire</v>
          </cell>
          <cell r="L928">
            <v>105</v>
          </cell>
          <cell r="M928" t="str">
            <v>M.</v>
          </cell>
          <cell r="N928" t="str">
            <v>DELHOMME</v>
          </cell>
          <cell r="O928" t="str">
            <v>ANTHONY</v>
          </cell>
          <cell r="P928" t="str">
            <v>1 SQUARE DU CHAMP DE LA ROUSSE</v>
          </cell>
          <cell r="S928">
            <v>38130</v>
          </cell>
          <cell r="T928" t="str">
            <v>ECHIROLLES</v>
          </cell>
          <cell r="V928">
            <v>659704530</v>
          </cell>
          <cell r="W928" t="str">
            <v>ANTHONY.DELHOMME@GENERALI.COM</v>
          </cell>
        </row>
        <row r="929">
          <cell r="B929">
            <v>305260</v>
          </cell>
          <cell r="C929">
            <v>20220301</v>
          </cell>
          <cell r="E929" t="str">
            <v>GPA</v>
          </cell>
          <cell r="F929" t="str">
            <v>COMMERCIALE</v>
          </cell>
          <cell r="G929" t="str">
            <v>REGION GRAND OUEST</v>
          </cell>
          <cell r="H929" t="str">
            <v>OD LOT-TARN-TARN ET GARONNE-HTE GARONNE</v>
          </cell>
          <cell r="I929">
            <v>440</v>
          </cell>
          <cell r="J929" t="str">
            <v>CCT</v>
          </cell>
          <cell r="K929" t="str">
            <v>Conseiller Commercial Titulaire</v>
          </cell>
          <cell r="L929">
            <v>105</v>
          </cell>
          <cell r="M929" t="str">
            <v>Mme</v>
          </cell>
          <cell r="N929" t="str">
            <v>VAYSSE</v>
          </cell>
          <cell r="O929" t="str">
            <v>ALEXIA</v>
          </cell>
          <cell r="P929" t="str">
            <v>221 CHEMIN DE BRAMESOIF</v>
          </cell>
          <cell r="S929">
            <v>31330</v>
          </cell>
          <cell r="T929" t="str">
            <v>LARRA</v>
          </cell>
          <cell r="V929">
            <v>764743872</v>
          </cell>
          <cell r="W929" t="str">
            <v>ALEXIA.VAYSSE@GENERALI.COM</v>
          </cell>
        </row>
        <row r="930">
          <cell r="B930">
            <v>305262</v>
          </cell>
          <cell r="C930">
            <v>20220301</v>
          </cell>
          <cell r="E930" t="str">
            <v>GPA</v>
          </cell>
          <cell r="F930" t="str">
            <v>COMMERCIALE</v>
          </cell>
          <cell r="G930" t="str">
            <v>REGION ILE DE FRANCE NORD EST</v>
          </cell>
          <cell r="H930" t="str">
            <v>OD GRAND PARIS 75-92-93-94</v>
          </cell>
          <cell r="I930">
            <v>440</v>
          </cell>
          <cell r="J930" t="str">
            <v>CCT</v>
          </cell>
          <cell r="K930" t="str">
            <v>Conseiller Commercial Titulaire</v>
          </cell>
          <cell r="L930">
            <v>105</v>
          </cell>
          <cell r="M930" t="str">
            <v>M.</v>
          </cell>
          <cell r="N930" t="str">
            <v>CAMARA</v>
          </cell>
          <cell r="O930" t="str">
            <v>ABDOU</v>
          </cell>
          <cell r="P930" t="str">
            <v>16 RUE VICTOR HUGO</v>
          </cell>
          <cell r="S930">
            <v>95200</v>
          </cell>
          <cell r="T930" t="str">
            <v>SARCELLES</v>
          </cell>
          <cell r="V930">
            <v>764753480</v>
          </cell>
          <cell r="W930" t="str">
            <v>ABDOU.CAMARA@GENERALI.COM</v>
          </cell>
        </row>
        <row r="931">
          <cell r="B931">
            <v>305263</v>
          </cell>
          <cell r="C931">
            <v>20220301</v>
          </cell>
          <cell r="E931" t="str">
            <v>GPA</v>
          </cell>
          <cell r="F931" t="str">
            <v>COMMERCIALE</v>
          </cell>
          <cell r="G931" t="str">
            <v>REGION GRAND OUEST</v>
          </cell>
          <cell r="H931" t="str">
            <v>OD MANCHE - CALVADOS - ORNE - MAYENNE</v>
          </cell>
          <cell r="I931">
            <v>440</v>
          </cell>
          <cell r="J931" t="str">
            <v>CCT</v>
          </cell>
          <cell r="K931" t="str">
            <v>Conseiller Commercial Titulaire</v>
          </cell>
          <cell r="L931">
            <v>105</v>
          </cell>
          <cell r="M931" t="str">
            <v>M.</v>
          </cell>
          <cell r="N931" t="str">
            <v>PERROUAULT</v>
          </cell>
          <cell r="O931" t="str">
            <v>DAMIEN</v>
          </cell>
          <cell r="P931" t="str">
            <v>15 RUE DU COMMANDANT DE L ORZA</v>
          </cell>
          <cell r="S931">
            <v>14970</v>
          </cell>
          <cell r="T931" t="str">
            <v>ST AUBIN D ARQUENAY</v>
          </cell>
          <cell r="V931">
            <v>764753628</v>
          </cell>
          <cell r="W931" t="str">
            <v>DAMIEN.PERROUAULT@GENERALI.COM</v>
          </cell>
        </row>
        <row r="932">
          <cell r="B932">
            <v>305266</v>
          </cell>
          <cell r="C932">
            <v>20220301</v>
          </cell>
          <cell r="E932" t="str">
            <v>GPA</v>
          </cell>
          <cell r="F932" t="str">
            <v>COMMERCIALE</v>
          </cell>
          <cell r="G932" t="str">
            <v>REGION ILE DE FRANCE NORD EST</v>
          </cell>
          <cell r="H932" t="str">
            <v>OD ARDENNES - MARNE - MEUSE - AUBE</v>
          </cell>
          <cell r="I932">
            <v>440</v>
          </cell>
          <cell r="J932" t="str">
            <v>CCT</v>
          </cell>
          <cell r="K932" t="str">
            <v>Conseiller Commercial Titulaire</v>
          </cell>
          <cell r="L932">
            <v>105</v>
          </cell>
          <cell r="M932" t="str">
            <v>M.</v>
          </cell>
          <cell r="N932" t="str">
            <v>MEUNIER</v>
          </cell>
          <cell r="O932" t="str">
            <v>MIKAEL</v>
          </cell>
          <cell r="P932" t="str">
            <v>20 AVENUE DU BOIS DU ROI</v>
          </cell>
          <cell r="S932">
            <v>51340</v>
          </cell>
          <cell r="T932" t="str">
            <v>PARGNY SUR SAULX</v>
          </cell>
          <cell r="V932">
            <v>764758115</v>
          </cell>
          <cell r="W932" t="str">
            <v>MIKAEL.MEUNIER@GENERALI.COM</v>
          </cell>
        </row>
        <row r="933">
          <cell r="B933">
            <v>305270</v>
          </cell>
          <cell r="C933">
            <v>20220301</v>
          </cell>
          <cell r="E933" t="str">
            <v>GPA</v>
          </cell>
          <cell r="F933" t="str">
            <v>COMMERCIALE</v>
          </cell>
          <cell r="G933" t="str">
            <v>REGION ILE DE FRANCE NORD EST</v>
          </cell>
          <cell r="H933" t="str">
            <v>OD NORD LILLE</v>
          </cell>
          <cell r="I933">
            <v>440</v>
          </cell>
          <cell r="J933" t="str">
            <v>CCT</v>
          </cell>
          <cell r="K933" t="str">
            <v>Conseiller Commercial Titulaire</v>
          </cell>
          <cell r="L933">
            <v>105</v>
          </cell>
          <cell r="M933" t="str">
            <v>M.</v>
          </cell>
          <cell r="N933" t="str">
            <v>BOURGOIS</v>
          </cell>
          <cell r="O933" t="str">
            <v>LAURENT</v>
          </cell>
          <cell r="P933" t="str">
            <v>6 T RUE JULES GUESDES</v>
          </cell>
          <cell r="S933">
            <v>59224</v>
          </cell>
          <cell r="T933" t="str">
            <v>THIANT</v>
          </cell>
          <cell r="V933">
            <v>764761967</v>
          </cell>
          <cell r="W933" t="str">
            <v>LAURENT.BOURGOIS@GENERALI.COM</v>
          </cell>
        </row>
        <row r="934">
          <cell r="B934">
            <v>305275</v>
          </cell>
          <cell r="C934">
            <v>20220401</v>
          </cell>
          <cell r="E934" t="str">
            <v>GPA</v>
          </cell>
          <cell r="F934" t="str">
            <v>COMMERCIALE</v>
          </cell>
          <cell r="G934" t="str">
            <v>REGION GRAND EST</v>
          </cell>
          <cell r="H934" t="str">
            <v>OD ALLIER-SAONE &amp; LOIRE-NIEVRE-COTE D'OR</v>
          </cell>
          <cell r="I934">
            <v>440</v>
          </cell>
          <cell r="J934" t="str">
            <v>CCT</v>
          </cell>
          <cell r="K934" t="str">
            <v>Conseiller Commercial Titulaire</v>
          </cell>
          <cell r="L934">
            <v>105</v>
          </cell>
          <cell r="M934" t="str">
            <v>M.</v>
          </cell>
          <cell r="N934" t="str">
            <v>SAUNIER</v>
          </cell>
          <cell r="O934" t="str">
            <v>SEBASTIEN</v>
          </cell>
          <cell r="P934" t="str">
            <v>7 RUE PINETTE</v>
          </cell>
          <cell r="S934">
            <v>71100</v>
          </cell>
          <cell r="T934" t="str">
            <v>CHALON SUR SAONE</v>
          </cell>
          <cell r="V934">
            <v>660498349</v>
          </cell>
          <cell r="W934" t="str">
            <v>SEBASTIEN.SAUNIER@GENERALI.COM</v>
          </cell>
        </row>
        <row r="935">
          <cell r="B935">
            <v>305276</v>
          </cell>
          <cell r="C935">
            <v>20220401</v>
          </cell>
          <cell r="E935" t="str">
            <v>GPA</v>
          </cell>
          <cell r="F935" t="str">
            <v>COMMERCIALE</v>
          </cell>
          <cell r="G935" t="str">
            <v>REGION GRAND EST</v>
          </cell>
          <cell r="H935" t="str">
            <v>OD ALPES MARITIMES</v>
          </cell>
          <cell r="I935">
            <v>441</v>
          </cell>
          <cell r="J935" t="str">
            <v>CCTM</v>
          </cell>
          <cell r="K935" t="str">
            <v>Conseiller Commercial Titulaire Moniteur</v>
          </cell>
          <cell r="L935">
            <v>105</v>
          </cell>
          <cell r="M935" t="str">
            <v>M.</v>
          </cell>
          <cell r="N935" t="str">
            <v>GALIPO</v>
          </cell>
          <cell r="O935" t="str">
            <v>CHRISTOPHE</v>
          </cell>
          <cell r="P935" t="str">
            <v>31 AVENUE FLORES</v>
          </cell>
          <cell r="S935">
            <v>6000</v>
          </cell>
          <cell r="T935" t="str">
            <v>NICE</v>
          </cell>
          <cell r="V935">
            <v>660487714</v>
          </cell>
          <cell r="W935" t="str">
            <v>CHRISTOPHE.GALIPO@GENERALI.COM</v>
          </cell>
        </row>
        <row r="936">
          <cell r="B936">
            <v>305277</v>
          </cell>
          <cell r="C936">
            <v>20220401</v>
          </cell>
          <cell r="E936" t="str">
            <v>GPA</v>
          </cell>
          <cell r="F936" t="str">
            <v>COMMERCIALE</v>
          </cell>
          <cell r="G936" t="str">
            <v>REGION ILE DE FRANCE NORD EST</v>
          </cell>
          <cell r="H936" t="str">
            <v>OD NORD ARTOIS</v>
          </cell>
          <cell r="I936">
            <v>440</v>
          </cell>
          <cell r="J936" t="str">
            <v>CCT</v>
          </cell>
          <cell r="K936" t="str">
            <v>Conseiller Commercial Titulaire</v>
          </cell>
          <cell r="L936">
            <v>105</v>
          </cell>
          <cell r="M936" t="str">
            <v>Mme</v>
          </cell>
          <cell r="N936" t="str">
            <v>KASPRZYK</v>
          </cell>
          <cell r="O936" t="str">
            <v>LAETITIA</v>
          </cell>
          <cell r="P936" t="str">
            <v>159 RUE DE LA SOMME</v>
          </cell>
          <cell r="S936">
            <v>62470</v>
          </cell>
          <cell r="T936" t="str">
            <v>CALONNE RICOUART</v>
          </cell>
          <cell r="V936">
            <v>660488056</v>
          </cell>
          <cell r="W936" t="str">
            <v>LAETITIA.KASPRZYK@GENERALI.COM</v>
          </cell>
        </row>
        <row r="937">
          <cell r="B937">
            <v>305284</v>
          </cell>
          <cell r="C937">
            <v>20220401</v>
          </cell>
          <cell r="E937" t="str">
            <v>GPA</v>
          </cell>
          <cell r="F937" t="str">
            <v>COMMERCIALE</v>
          </cell>
          <cell r="G937" t="str">
            <v>REGION GRAND OUEST</v>
          </cell>
          <cell r="H937" t="str">
            <v>OD VAL D'OISE - EURE</v>
          </cell>
          <cell r="I937">
            <v>440</v>
          </cell>
          <cell r="J937" t="str">
            <v>CCT</v>
          </cell>
          <cell r="K937" t="str">
            <v>Conseiller Commercial Titulaire</v>
          </cell>
          <cell r="L937">
            <v>105</v>
          </cell>
          <cell r="M937" t="str">
            <v>M.</v>
          </cell>
          <cell r="N937" t="str">
            <v>GURY</v>
          </cell>
          <cell r="O937" t="str">
            <v>LUDOVIC</v>
          </cell>
          <cell r="P937" t="str">
            <v>22 HAMEAU LA FORET</v>
          </cell>
          <cell r="S937">
            <v>27240</v>
          </cell>
          <cell r="T937" t="str">
            <v>MESNILS SUR ITON</v>
          </cell>
          <cell r="V937">
            <v>658663197</v>
          </cell>
          <cell r="W937" t="str">
            <v>LUDOVIC.GURY@GENERALI.COM</v>
          </cell>
        </row>
        <row r="938">
          <cell r="B938">
            <v>305286</v>
          </cell>
          <cell r="C938">
            <v>20220401</v>
          </cell>
          <cell r="E938" t="str">
            <v>GPA</v>
          </cell>
          <cell r="F938" t="str">
            <v>COMMERCIALE</v>
          </cell>
          <cell r="G938" t="str">
            <v>REGION GRAND EST</v>
          </cell>
          <cell r="H938" t="str">
            <v>OD VAUCLUSE - DROME - ARDECHE - GARD</v>
          </cell>
          <cell r="I938">
            <v>440</v>
          </cell>
          <cell r="J938" t="str">
            <v>CCT</v>
          </cell>
          <cell r="K938" t="str">
            <v>Conseiller Commercial Titulaire</v>
          </cell>
          <cell r="L938">
            <v>105</v>
          </cell>
          <cell r="M938" t="str">
            <v>M.</v>
          </cell>
          <cell r="N938" t="str">
            <v>BARKAT</v>
          </cell>
          <cell r="O938" t="str">
            <v>SAID</v>
          </cell>
          <cell r="P938" t="str">
            <v>48 IMPASSE ROMAINE</v>
          </cell>
          <cell r="Q938" t="str">
            <v>LOT LA VIA ROMANA</v>
          </cell>
          <cell r="S938">
            <v>30126</v>
          </cell>
          <cell r="T938" t="str">
            <v>TAVEL</v>
          </cell>
          <cell r="U938" t="str">
            <v>LOT LA VIA ROMANA</v>
          </cell>
          <cell r="V938">
            <v>660478411</v>
          </cell>
          <cell r="W938" t="str">
            <v>SAID.BARKAT@GENERALI.COM</v>
          </cell>
        </row>
        <row r="939">
          <cell r="B939">
            <v>305301</v>
          </cell>
          <cell r="C939">
            <v>20220501</v>
          </cell>
          <cell r="E939" t="str">
            <v>GPA</v>
          </cell>
          <cell r="F939" t="str">
            <v>COMMERCIALE</v>
          </cell>
          <cell r="G939" t="str">
            <v>REGION ILE DE FRANCE NORD EST</v>
          </cell>
          <cell r="H939" t="str">
            <v>OD ARDENNES - MARNE - MEUSE - AUBE</v>
          </cell>
          <cell r="I939">
            <v>440</v>
          </cell>
          <cell r="J939" t="str">
            <v>CCT</v>
          </cell>
          <cell r="K939" t="str">
            <v>Conseiller Commercial Titulaire</v>
          </cell>
          <cell r="L939">
            <v>105</v>
          </cell>
          <cell r="M939" t="str">
            <v>Mme</v>
          </cell>
          <cell r="N939" t="str">
            <v>DEBRIE</v>
          </cell>
          <cell r="O939" t="str">
            <v>EMELINE</v>
          </cell>
          <cell r="P939" t="str">
            <v>13 VOIE DE CHAMPIGNY</v>
          </cell>
          <cell r="S939">
            <v>10220</v>
          </cell>
          <cell r="T939" t="str">
            <v>MESNIL SELLIERES</v>
          </cell>
          <cell r="V939">
            <v>698191328</v>
          </cell>
          <cell r="W939" t="str">
            <v>EMELINE.DEBRIE@GENERALI.COM</v>
          </cell>
        </row>
        <row r="940">
          <cell r="B940">
            <v>305302</v>
          </cell>
          <cell r="C940">
            <v>20220501</v>
          </cell>
          <cell r="E940" t="str">
            <v>GPA</v>
          </cell>
          <cell r="F940" t="str">
            <v>COMMERCIALE</v>
          </cell>
          <cell r="G940" t="str">
            <v>REGION ILE DE FRANCE NORD EST</v>
          </cell>
          <cell r="H940" t="str">
            <v>OD SEINE ET MARNE - YONNE</v>
          </cell>
          <cell r="I940">
            <v>440</v>
          </cell>
          <cell r="J940" t="str">
            <v>CCT</v>
          </cell>
          <cell r="K940" t="str">
            <v>Conseiller Commercial Titulaire</v>
          </cell>
          <cell r="L940">
            <v>105</v>
          </cell>
          <cell r="M940" t="str">
            <v>M.</v>
          </cell>
          <cell r="N940" t="str">
            <v>RABEHASY</v>
          </cell>
          <cell r="O940" t="str">
            <v>OLIVIER</v>
          </cell>
          <cell r="P940" t="str">
            <v>30 AVENUE VICTOR HUGO</v>
          </cell>
          <cell r="S940">
            <v>77290</v>
          </cell>
          <cell r="T940" t="str">
            <v>MITRY MORY</v>
          </cell>
          <cell r="V940">
            <v>659676685</v>
          </cell>
          <cell r="W940" t="str">
            <v>OLIVIER.RABEHASY@GENERALI.COM</v>
          </cell>
        </row>
        <row r="941">
          <cell r="B941">
            <v>305303</v>
          </cell>
          <cell r="C941">
            <v>20220501</v>
          </cell>
          <cell r="E941" t="str">
            <v>GPA</v>
          </cell>
          <cell r="F941" t="str">
            <v>COMMERCIALE</v>
          </cell>
          <cell r="G941" t="str">
            <v>REGION GRAND EST</v>
          </cell>
          <cell r="H941" t="str">
            <v>OD RHONE</v>
          </cell>
          <cell r="I941">
            <v>441</v>
          </cell>
          <cell r="J941" t="str">
            <v>CCTM</v>
          </cell>
          <cell r="K941" t="str">
            <v>Conseiller Commercial Titulaire Moniteur</v>
          </cell>
          <cell r="L941">
            <v>105</v>
          </cell>
          <cell r="M941" t="str">
            <v>M.</v>
          </cell>
          <cell r="N941" t="str">
            <v>ETIENNE</v>
          </cell>
          <cell r="O941" t="str">
            <v>STEVEN</v>
          </cell>
          <cell r="P941" t="str">
            <v>46 - 48 CHEMIN DES BRUYERES</v>
          </cell>
          <cell r="Q941" t="str">
            <v>CENTRE INNOVALIA BATIMENT G</v>
          </cell>
          <cell r="S941">
            <v>69570</v>
          </cell>
          <cell r="T941" t="str">
            <v>DARDILLY</v>
          </cell>
          <cell r="U941" t="str">
            <v>CENTRE INNOVALIA BATIMENT G</v>
          </cell>
          <cell r="V941">
            <v>698191523</v>
          </cell>
          <cell r="W941" t="str">
            <v>STEVEN.BISSUEL@GENERALI.COM</v>
          </cell>
        </row>
        <row r="942">
          <cell r="B942">
            <v>305306</v>
          </cell>
          <cell r="C942">
            <v>20220501</v>
          </cell>
          <cell r="E942" t="str">
            <v>GPA</v>
          </cell>
          <cell r="F942" t="str">
            <v>COMMERCIALE</v>
          </cell>
          <cell r="G942" t="str">
            <v>REGION GRAND OUEST</v>
          </cell>
          <cell r="H942" t="str">
            <v>OD VAL D'OISE - EURE</v>
          </cell>
          <cell r="I942">
            <v>440</v>
          </cell>
          <cell r="J942" t="str">
            <v>CCT</v>
          </cell>
          <cell r="K942" t="str">
            <v>Conseiller Commercial Titulaire</v>
          </cell>
          <cell r="L942">
            <v>105</v>
          </cell>
          <cell r="M942" t="str">
            <v>M.</v>
          </cell>
          <cell r="N942" t="str">
            <v>FAUCHER</v>
          </cell>
          <cell r="O942" t="str">
            <v>SEBASTIEN</v>
          </cell>
          <cell r="P942" t="str">
            <v>1 CHEMIN DES BUISSONNETS</v>
          </cell>
          <cell r="S942">
            <v>60590</v>
          </cell>
          <cell r="T942" t="str">
            <v>LE VAUMAIN</v>
          </cell>
          <cell r="V942">
            <v>698191301</v>
          </cell>
          <cell r="W942" t="str">
            <v>SEBASTIEN.FAUCHER@GENERALI.COM</v>
          </cell>
        </row>
        <row r="943">
          <cell r="B943">
            <v>305308</v>
          </cell>
          <cell r="C943">
            <v>20220501</v>
          </cell>
          <cell r="E943" t="str">
            <v>GPA</v>
          </cell>
          <cell r="F943" t="str">
            <v>COMMERCIALE</v>
          </cell>
          <cell r="G943" t="str">
            <v>REGION GRAND EST</v>
          </cell>
          <cell r="H943" t="str">
            <v>OD ISERE ALBERTVILLE</v>
          </cell>
          <cell r="I943">
            <v>440</v>
          </cell>
          <cell r="J943" t="str">
            <v>CCT</v>
          </cell>
          <cell r="K943" t="str">
            <v>Conseiller Commercial Titulaire</v>
          </cell>
          <cell r="L943">
            <v>105</v>
          </cell>
          <cell r="M943" t="str">
            <v>Mme</v>
          </cell>
          <cell r="N943" t="str">
            <v>TROPEL</v>
          </cell>
          <cell r="O943" t="str">
            <v>CHARLINE</v>
          </cell>
          <cell r="P943" t="str">
            <v>240 ROUTE DE BELLEGARDE</v>
          </cell>
          <cell r="S943">
            <v>38270</v>
          </cell>
          <cell r="T943" t="str">
            <v>BELLEGARDE POUSSIEU</v>
          </cell>
          <cell r="V943">
            <v>698366906</v>
          </cell>
          <cell r="W943" t="str">
            <v>CHARLINE.TROPEL@GENERALI.COM</v>
          </cell>
        </row>
        <row r="944">
          <cell r="B944">
            <v>305309</v>
          </cell>
          <cell r="C944">
            <v>20220501</v>
          </cell>
          <cell r="E944" t="str">
            <v>GPA</v>
          </cell>
          <cell r="F944" t="str">
            <v>COMMERCIALE</v>
          </cell>
          <cell r="G944" t="str">
            <v>REGION GRAND OUEST</v>
          </cell>
          <cell r="H944" t="str">
            <v>OD VAL D'OISE - EURE</v>
          </cell>
          <cell r="I944">
            <v>440</v>
          </cell>
          <cell r="J944" t="str">
            <v>CCT</v>
          </cell>
          <cell r="K944" t="str">
            <v>Conseiller Commercial Titulaire</v>
          </cell>
          <cell r="L944">
            <v>105</v>
          </cell>
          <cell r="M944" t="str">
            <v>Mme</v>
          </cell>
          <cell r="N944" t="str">
            <v>DAVENEL</v>
          </cell>
          <cell r="O944" t="str">
            <v>VALERIE</v>
          </cell>
          <cell r="P944" t="str">
            <v>30 B RUE DES MARCHIS</v>
          </cell>
          <cell r="S944">
            <v>27120</v>
          </cell>
          <cell r="T944" t="str">
            <v>PACY SUR EURE</v>
          </cell>
          <cell r="V944">
            <v>698366944</v>
          </cell>
          <cell r="W944" t="str">
            <v>VALERIE.DAVENEL@GENERALI.COM</v>
          </cell>
        </row>
        <row r="945">
          <cell r="B945">
            <v>305312</v>
          </cell>
          <cell r="C945">
            <v>20220501</v>
          </cell>
          <cell r="E945" t="str">
            <v>GPA</v>
          </cell>
          <cell r="F945" t="str">
            <v>COMMERCIALE</v>
          </cell>
          <cell r="G945" t="str">
            <v>REGION GRAND EST</v>
          </cell>
          <cell r="H945" t="str">
            <v>OD AVEYRON-HERAULT-AUDE-PYRENEES ORIENT.</v>
          </cell>
          <cell r="I945">
            <v>441</v>
          </cell>
          <cell r="J945" t="str">
            <v>CCTM</v>
          </cell>
          <cell r="K945" t="str">
            <v>Conseiller Commercial Titulaire Moniteur</v>
          </cell>
          <cell r="L945">
            <v>105</v>
          </cell>
          <cell r="M945" t="str">
            <v>M.</v>
          </cell>
          <cell r="N945" t="str">
            <v>BOUDES</v>
          </cell>
          <cell r="O945" t="str">
            <v>BENJAMIN</v>
          </cell>
          <cell r="P945" t="str">
            <v>407 RUE DE LADOUX</v>
          </cell>
          <cell r="S945">
            <v>12100</v>
          </cell>
          <cell r="T945" t="str">
            <v>MILLAU</v>
          </cell>
          <cell r="V945">
            <v>698366642</v>
          </cell>
          <cell r="W945" t="str">
            <v>BENJAMIN.BOUDES@GENERALI.COM</v>
          </cell>
        </row>
        <row r="946">
          <cell r="B946">
            <v>305315</v>
          </cell>
          <cell r="C946">
            <v>20220501</v>
          </cell>
          <cell r="E946" t="str">
            <v>GPA</v>
          </cell>
          <cell r="F946" t="str">
            <v>COMMERCIALE</v>
          </cell>
          <cell r="G946" t="str">
            <v>REGION ILE DE FRANCE NORD EST</v>
          </cell>
          <cell r="H946" t="str">
            <v>OD ARDENNES - MARNE - MEUSE - AUBE</v>
          </cell>
          <cell r="I946">
            <v>440</v>
          </cell>
          <cell r="J946" t="str">
            <v>CCT</v>
          </cell>
          <cell r="K946" t="str">
            <v>Conseiller Commercial Titulaire</v>
          </cell>
          <cell r="L946">
            <v>105</v>
          </cell>
          <cell r="M946" t="str">
            <v>Mme</v>
          </cell>
          <cell r="N946" t="str">
            <v>BOUARIF</v>
          </cell>
          <cell r="O946" t="str">
            <v>LAMIA</v>
          </cell>
          <cell r="P946" t="str">
            <v>98 AVENUE JEAN JAURES</v>
          </cell>
          <cell r="S946">
            <v>10150</v>
          </cell>
          <cell r="T946" t="str">
            <v>PONT STE MARIE</v>
          </cell>
          <cell r="V946">
            <v>661847825</v>
          </cell>
          <cell r="W946" t="str">
            <v>LAMIA.BOUARIF@GENERALI.COM</v>
          </cell>
        </row>
        <row r="947">
          <cell r="B947">
            <v>305319</v>
          </cell>
          <cell r="C947">
            <v>20220501</v>
          </cell>
          <cell r="E947" t="str">
            <v>GPA</v>
          </cell>
          <cell r="F947" t="str">
            <v>COMMERCIALE</v>
          </cell>
          <cell r="G947" t="str">
            <v>REGION GRAND OUEST</v>
          </cell>
          <cell r="H947" t="str">
            <v>OD LOT-TARN-TARN ET GARONNE-HTE GARONNE</v>
          </cell>
          <cell r="I947">
            <v>440</v>
          </cell>
          <cell r="J947" t="str">
            <v>CCT</v>
          </cell>
          <cell r="K947" t="str">
            <v>Conseiller Commercial Titulaire</v>
          </cell>
          <cell r="L947">
            <v>105</v>
          </cell>
          <cell r="M947" t="str">
            <v>M.</v>
          </cell>
          <cell r="N947" t="str">
            <v>CLARIS</v>
          </cell>
          <cell r="O947" t="str">
            <v>BENOIT</v>
          </cell>
          <cell r="P947" t="str">
            <v>10 RUE JEAN DOUMERC</v>
          </cell>
          <cell r="S947">
            <v>82000</v>
          </cell>
          <cell r="T947" t="str">
            <v>MONTAUBAN</v>
          </cell>
          <cell r="V947">
            <v>662985421</v>
          </cell>
          <cell r="W947" t="str">
            <v>BENOIT.CLARIS@GENERALI.COM</v>
          </cell>
        </row>
        <row r="948">
          <cell r="B948">
            <v>305323</v>
          </cell>
          <cell r="C948">
            <v>20220601</v>
          </cell>
          <cell r="E948" t="str">
            <v>GPA</v>
          </cell>
          <cell r="F948" t="str">
            <v>COMMERCIALE</v>
          </cell>
          <cell r="G948" t="str">
            <v>REGION GRAND OUEST</v>
          </cell>
          <cell r="H948" t="str">
            <v>OD SARTHE - MAINE ET LOIRE</v>
          </cell>
          <cell r="I948">
            <v>440</v>
          </cell>
          <cell r="J948" t="str">
            <v>CCT</v>
          </cell>
          <cell r="K948" t="str">
            <v>Conseiller Commercial Titulaire</v>
          </cell>
          <cell r="L948">
            <v>105</v>
          </cell>
          <cell r="M948" t="str">
            <v>M.</v>
          </cell>
          <cell r="N948" t="str">
            <v>FILLON</v>
          </cell>
          <cell r="O948" t="str">
            <v>FLORENT</v>
          </cell>
          <cell r="P948" t="str">
            <v>3 ALLEE DES TILLEULS</v>
          </cell>
          <cell r="S948">
            <v>49170</v>
          </cell>
          <cell r="T948" t="str">
            <v>ST AUGUSTIN DES BOIS</v>
          </cell>
          <cell r="V948">
            <v>658589654</v>
          </cell>
          <cell r="W948" t="str">
            <v>FLORENT.FILLON@GENERALI.COM</v>
          </cell>
        </row>
        <row r="949">
          <cell r="B949">
            <v>305324</v>
          </cell>
          <cell r="C949">
            <v>20220601</v>
          </cell>
          <cell r="E949" t="str">
            <v>GPA</v>
          </cell>
          <cell r="F949" t="str">
            <v>COMMERCIALE</v>
          </cell>
          <cell r="G949" t="str">
            <v>REGION ILE DE FRANCE NORD EST</v>
          </cell>
          <cell r="H949" t="str">
            <v>OD SEINE MARITIME</v>
          </cell>
          <cell r="I949">
            <v>440</v>
          </cell>
          <cell r="J949" t="str">
            <v>CCT</v>
          </cell>
          <cell r="K949" t="str">
            <v>Conseiller Commercial Titulaire</v>
          </cell>
          <cell r="L949">
            <v>105</v>
          </cell>
          <cell r="M949" t="str">
            <v>M.</v>
          </cell>
          <cell r="N949" t="str">
            <v>WEHRLE</v>
          </cell>
          <cell r="O949" t="str">
            <v>PETER</v>
          </cell>
          <cell r="P949" t="str">
            <v>6 RUE REVEL</v>
          </cell>
          <cell r="S949">
            <v>76320</v>
          </cell>
          <cell r="T949" t="str">
            <v>CAUDEBEC LES ELBEUF</v>
          </cell>
          <cell r="V949">
            <v>658548041</v>
          </cell>
          <cell r="W949" t="str">
            <v>PETER.WEHRLE@GENERALI.COM</v>
          </cell>
        </row>
        <row r="950">
          <cell r="B950">
            <v>305325</v>
          </cell>
          <cell r="C950">
            <v>20220601</v>
          </cell>
          <cell r="E950" t="str">
            <v>GPA</v>
          </cell>
          <cell r="F950" t="str">
            <v>COMMERCIALE</v>
          </cell>
          <cell r="G950" t="str">
            <v>REGION ILE DE FRANCE NORD EST</v>
          </cell>
          <cell r="H950" t="str">
            <v>OD GRAND PARIS 75-92-93-94</v>
          </cell>
          <cell r="I950">
            <v>440</v>
          </cell>
          <cell r="J950" t="str">
            <v>CCT</v>
          </cell>
          <cell r="K950" t="str">
            <v>Conseiller Commercial Titulaire</v>
          </cell>
          <cell r="L950">
            <v>105</v>
          </cell>
          <cell r="M950" t="str">
            <v>Mme</v>
          </cell>
          <cell r="N950" t="str">
            <v>THIRION</v>
          </cell>
          <cell r="O950" t="str">
            <v>TIAMANE</v>
          </cell>
          <cell r="P950" t="str">
            <v>8 ALLEE DE L ODYSSEE</v>
          </cell>
          <cell r="S950">
            <v>77600</v>
          </cell>
          <cell r="T950" t="str">
            <v>BUSSY ST GEORGES</v>
          </cell>
          <cell r="V950">
            <v>662763294</v>
          </cell>
          <cell r="W950" t="str">
            <v>TIAMANE.THIRION@GENERALI.COM</v>
          </cell>
        </row>
        <row r="951">
          <cell r="B951">
            <v>305326</v>
          </cell>
          <cell r="C951">
            <v>20220601</v>
          </cell>
          <cell r="E951" t="str">
            <v>GPA</v>
          </cell>
          <cell r="F951" t="str">
            <v>COMMERCIALE</v>
          </cell>
          <cell r="G951" t="str">
            <v>REGION GRAND EST</v>
          </cell>
          <cell r="H951" t="str">
            <v>OD BOUCHES DU RHONE</v>
          </cell>
          <cell r="I951">
            <v>440</v>
          </cell>
          <cell r="J951" t="str">
            <v>CCT</v>
          </cell>
          <cell r="K951" t="str">
            <v>Conseiller Commercial Titulaire</v>
          </cell>
          <cell r="L951">
            <v>105</v>
          </cell>
          <cell r="M951" t="str">
            <v>Mme</v>
          </cell>
          <cell r="N951" t="str">
            <v>BICHOT</v>
          </cell>
          <cell r="O951" t="str">
            <v>CINDY</v>
          </cell>
          <cell r="P951" t="str">
            <v>134 BOULEVARD DES LIBERATEURS</v>
          </cell>
          <cell r="Q951" t="str">
            <v>LA CLOSERIE TOSCANE BATIMENT A</v>
          </cell>
          <cell r="S951">
            <v>13012</v>
          </cell>
          <cell r="T951" t="str">
            <v>MARSEILLE</v>
          </cell>
          <cell r="U951" t="str">
            <v>LA CLOSERIE TOSCANE BATIMENT A</v>
          </cell>
          <cell r="V951">
            <v>662763910</v>
          </cell>
          <cell r="W951" t="str">
            <v>CINDY.BICHOT@GENERALI.COM</v>
          </cell>
        </row>
        <row r="952">
          <cell r="B952">
            <v>305328</v>
          </cell>
          <cell r="C952">
            <v>20220601</v>
          </cell>
          <cell r="E952" t="str">
            <v>GPA</v>
          </cell>
          <cell r="F952" t="str">
            <v>COMMERCIALE</v>
          </cell>
          <cell r="G952" t="str">
            <v>REGION GRAND EST</v>
          </cell>
          <cell r="H952" t="str">
            <v>OD VOSGES-HT RHIN-TR BEL-DOUBS-HTE MARNE</v>
          </cell>
          <cell r="I952">
            <v>440</v>
          </cell>
          <cell r="J952" t="str">
            <v>CCT</v>
          </cell>
          <cell r="K952" t="str">
            <v>Conseiller Commercial Titulaire</v>
          </cell>
          <cell r="L952">
            <v>105</v>
          </cell>
          <cell r="M952" t="str">
            <v>M.</v>
          </cell>
          <cell r="N952" t="str">
            <v>SEVE</v>
          </cell>
          <cell r="O952" t="str">
            <v>MATHIEU</v>
          </cell>
          <cell r="P952" t="str">
            <v>26 RUE DE HECKEN</v>
          </cell>
          <cell r="S952">
            <v>68780</v>
          </cell>
          <cell r="T952" t="str">
            <v>DIEFMATTEN</v>
          </cell>
          <cell r="V952">
            <v>662762320</v>
          </cell>
          <cell r="W952" t="str">
            <v>MATHIEU.SEVE@GENERALI.COM</v>
          </cell>
        </row>
        <row r="953">
          <cell r="B953">
            <v>305330</v>
          </cell>
          <cell r="C953">
            <v>20220601</v>
          </cell>
          <cell r="E953" t="str">
            <v>GPA</v>
          </cell>
          <cell r="F953" t="str">
            <v>COMMERCIALE</v>
          </cell>
          <cell r="G953" t="str">
            <v>REGION ILE DE FRANCE NORD EST</v>
          </cell>
          <cell r="H953" t="str">
            <v>OD NORD ARTOIS</v>
          </cell>
          <cell r="I953">
            <v>100</v>
          </cell>
          <cell r="J953" t="str">
            <v>IMD</v>
          </cell>
          <cell r="K953" t="str">
            <v>Inspecteur Manager Developpement</v>
          </cell>
          <cell r="L953">
            <v>103</v>
          </cell>
          <cell r="M953" t="str">
            <v>M.</v>
          </cell>
          <cell r="N953" t="str">
            <v>PHILIPPE</v>
          </cell>
          <cell r="O953" t="str">
            <v>NICOLAS</v>
          </cell>
          <cell r="P953" t="str">
            <v>31 RUE PIERRE ET MARIE CURIE</v>
          </cell>
          <cell r="Q953" t="str">
            <v>GENERALI ZAL DU 14 JUILLET</v>
          </cell>
          <cell r="S953">
            <v>62223</v>
          </cell>
          <cell r="T953" t="str">
            <v>ST LAURENT BLANGY</v>
          </cell>
          <cell r="U953" t="str">
            <v>GENERALI ZAL DU 14 JUILLET</v>
          </cell>
          <cell r="V953">
            <v>662985431</v>
          </cell>
          <cell r="W953" t="str">
            <v>NICOLAS.PHILIPPE@GENERALI.COM</v>
          </cell>
        </row>
        <row r="954">
          <cell r="B954">
            <v>305332</v>
          </cell>
          <cell r="C954">
            <v>20220601</v>
          </cell>
          <cell r="E954" t="str">
            <v>GPA</v>
          </cell>
          <cell r="F954" t="str">
            <v>COMMERCIALE</v>
          </cell>
          <cell r="G954" t="str">
            <v>REGION GRAND OUEST</v>
          </cell>
          <cell r="H954" t="str">
            <v>OD CHARENTES-VIENNES-DEUX SEVRES</v>
          </cell>
          <cell r="I954">
            <v>440</v>
          </cell>
          <cell r="J954" t="str">
            <v>CCT</v>
          </cell>
          <cell r="K954" t="str">
            <v>Conseiller Commercial Titulaire</v>
          </cell>
          <cell r="L954">
            <v>105</v>
          </cell>
          <cell r="M954" t="str">
            <v>M.</v>
          </cell>
          <cell r="N954" t="str">
            <v>AMARI</v>
          </cell>
          <cell r="O954" t="str">
            <v>BENJAMIN</v>
          </cell>
          <cell r="P954" t="str">
            <v>2 CHEMIN DU VIEUX CHENE</v>
          </cell>
          <cell r="S954">
            <v>17400</v>
          </cell>
          <cell r="T954" t="str">
            <v>ASNIERES LA GIRAUD</v>
          </cell>
          <cell r="V954">
            <v>698476237</v>
          </cell>
          <cell r="W954" t="str">
            <v>BENJAMIN.AMARI@GENERALI.COM</v>
          </cell>
        </row>
        <row r="955">
          <cell r="B955">
            <v>305333</v>
          </cell>
          <cell r="C955">
            <v>20220601</v>
          </cell>
          <cell r="E955" t="str">
            <v>GPA</v>
          </cell>
          <cell r="F955" t="str">
            <v>COMMERCIALE</v>
          </cell>
          <cell r="G955" t="str">
            <v>REGION GRAND OUEST</v>
          </cell>
          <cell r="H955" t="str">
            <v>OD LOT-TARN-TARN ET GARONNE-HTE GARONNE</v>
          </cell>
          <cell r="I955">
            <v>200</v>
          </cell>
          <cell r="J955" t="str">
            <v>IMP</v>
          </cell>
          <cell r="K955" t="str">
            <v>Inspecteur Manager Performance</v>
          </cell>
          <cell r="L955">
            <v>104</v>
          </cell>
          <cell r="M955" t="str">
            <v>M.</v>
          </cell>
          <cell r="N955" t="str">
            <v>BALARDY</v>
          </cell>
          <cell r="O955" t="str">
            <v>ALEXANDRE</v>
          </cell>
          <cell r="P955" t="str">
            <v>574 IMPASSE DU RIVALET</v>
          </cell>
          <cell r="S955">
            <v>81370</v>
          </cell>
          <cell r="T955" t="str">
            <v>ST SULPICE LA POINTE</v>
          </cell>
          <cell r="V955">
            <v>699245024</v>
          </cell>
          <cell r="W955" t="str">
            <v>ALEXANDRE.BALARDY@GENERALI.COM</v>
          </cell>
        </row>
        <row r="956">
          <cell r="B956">
            <v>305334</v>
          </cell>
          <cell r="C956">
            <v>20220601</v>
          </cell>
          <cell r="E956" t="str">
            <v>GPA</v>
          </cell>
          <cell r="F956" t="str">
            <v>COMMERCIALE</v>
          </cell>
          <cell r="G956" t="str">
            <v>REGION GRAND OUEST</v>
          </cell>
          <cell r="H956" t="str">
            <v>OD LOT-TARN-TARN ET GARONNE-HTE GARONNE</v>
          </cell>
          <cell r="I956">
            <v>200</v>
          </cell>
          <cell r="J956" t="str">
            <v>IMP</v>
          </cell>
          <cell r="K956" t="str">
            <v>Inspecteur Manager Performance</v>
          </cell>
          <cell r="L956">
            <v>104</v>
          </cell>
          <cell r="M956" t="str">
            <v>M.</v>
          </cell>
          <cell r="N956" t="str">
            <v>LECAS</v>
          </cell>
          <cell r="O956" t="str">
            <v>BASILE</v>
          </cell>
          <cell r="P956" t="str">
            <v>53 FAUBOURG DU MOUSTIER</v>
          </cell>
          <cell r="S956">
            <v>82000</v>
          </cell>
          <cell r="T956" t="str">
            <v>MONTAUBAN</v>
          </cell>
          <cell r="V956">
            <v>699245976</v>
          </cell>
          <cell r="W956" t="str">
            <v>BASILE.LECAS@GENERALI.COM</v>
          </cell>
        </row>
        <row r="957">
          <cell r="B957">
            <v>305335</v>
          </cell>
          <cell r="C957">
            <v>20220601</v>
          </cell>
          <cell r="E957" t="str">
            <v>GPA</v>
          </cell>
          <cell r="F957" t="str">
            <v>COMMERCIALE</v>
          </cell>
          <cell r="G957" t="str">
            <v>REGION GRAND OUEST</v>
          </cell>
          <cell r="H957" t="str">
            <v>OD SARTHE - MAINE ET LOIRE</v>
          </cell>
          <cell r="I957">
            <v>440</v>
          </cell>
          <cell r="J957" t="str">
            <v>CCT</v>
          </cell>
          <cell r="K957" t="str">
            <v>Conseiller Commercial Titulaire</v>
          </cell>
          <cell r="L957">
            <v>105</v>
          </cell>
          <cell r="M957" t="str">
            <v>M.</v>
          </cell>
          <cell r="N957" t="str">
            <v>BAUNE</v>
          </cell>
          <cell r="O957" t="str">
            <v>MARTIN</v>
          </cell>
          <cell r="P957" t="str">
            <v>27 RUE FRANCOIS RABELAIS</v>
          </cell>
          <cell r="S957">
            <v>49170</v>
          </cell>
          <cell r="T957" t="str">
            <v>ST GEORGES SUR LOIRE</v>
          </cell>
          <cell r="V957">
            <v>699244514</v>
          </cell>
          <cell r="W957" t="str">
            <v>MARTIN.BAUNE@GENERALI.COM</v>
          </cell>
        </row>
        <row r="958">
          <cell r="B958">
            <v>305346</v>
          </cell>
          <cell r="C958">
            <v>20220901</v>
          </cell>
          <cell r="E958" t="str">
            <v>GPA</v>
          </cell>
          <cell r="F958" t="str">
            <v>COMMERCIALE</v>
          </cell>
          <cell r="G958" t="str">
            <v>REGION GRAND EST</v>
          </cell>
          <cell r="H958" t="str">
            <v>OD ALLIER-SAONE &amp; LOIRE-NIEVRE-COTE D'OR</v>
          </cell>
          <cell r="I958">
            <v>440</v>
          </cell>
          <cell r="J958" t="str">
            <v>CCT</v>
          </cell>
          <cell r="K958" t="str">
            <v>Conseiller Commercial Titulaire</v>
          </cell>
          <cell r="L958">
            <v>105</v>
          </cell>
          <cell r="M958" t="str">
            <v>Mme</v>
          </cell>
          <cell r="N958" t="str">
            <v>MAZUE TAKOUACHET</v>
          </cell>
          <cell r="O958" t="str">
            <v>PAULINE</v>
          </cell>
          <cell r="P958" t="str">
            <v>10 RUE DES FORGERONS</v>
          </cell>
          <cell r="S958">
            <v>71100</v>
          </cell>
          <cell r="T958" t="str">
            <v>ST REMY</v>
          </cell>
          <cell r="V958">
            <v>669912926</v>
          </cell>
          <cell r="W958" t="str">
            <v>PAULINE.MAZUETAKOUACHET@GENERALI.COM</v>
          </cell>
        </row>
        <row r="959">
          <cell r="B959">
            <v>305347</v>
          </cell>
          <cell r="C959">
            <v>20220901</v>
          </cell>
          <cell r="E959" t="str">
            <v>GPA</v>
          </cell>
          <cell r="F959" t="str">
            <v>COMMERCIALE</v>
          </cell>
          <cell r="G959" t="str">
            <v>REGION GRAND OUEST</v>
          </cell>
          <cell r="H959" t="str">
            <v>OD SARTHE - MAINE ET LOIRE</v>
          </cell>
          <cell r="I959">
            <v>440</v>
          </cell>
          <cell r="J959" t="str">
            <v>CCT</v>
          </cell>
          <cell r="K959" t="str">
            <v>Conseiller Commercial Titulaire</v>
          </cell>
          <cell r="L959">
            <v>105</v>
          </cell>
          <cell r="M959" t="str">
            <v>M.</v>
          </cell>
          <cell r="N959" t="str">
            <v>CHAUVET</v>
          </cell>
          <cell r="O959" t="str">
            <v>MAXIME</v>
          </cell>
          <cell r="P959" t="str">
            <v>26 RUE DES VICTIMES DU NAZISME</v>
          </cell>
          <cell r="S959">
            <v>72000</v>
          </cell>
          <cell r="T959" t="str">
            <v>LE MANS</v>
          </cell>
          <cell r="V959">
            <v>669912767</v>
          </cell>
          <cell r="W959" t="str">
            <v>MAXIME.CHAUVET@GENERALI.COM</v>
          </cell>
        </row>
        <row r="960">
          <cell r="B960">
            <v>305348</v>
          </cell>
          <cell r="C960">
            <v>20220901</v>
          </cell>
          <cell r="E960" t="str">
            <v>GPA</v>
          </cell>
          <cell r="F960" t="str">
            <v>COMMERCIALE</v>
          </cell>
          <cell r="G960" t="str">
            <v>REGION GRAND EST</v>
          </cell>
          <cell r="H960" t="str">
            <v>OD ALLIER-SAONE &amp; LOIRE-NIEVRE-COTE D'OR</v>
          </cell>
          <cell r="I960">
            <v>440</v>
          </cell>
          <cell r="J960" t="str">
            <v>CCT</v>
          </cell>
          <cell r="K960" t="str">
            <v>Conseiller Commercial Titulaire</v>
          </cell>
          <cell r="L960">
            <v>105</v>
          </cell>
          <cell r="M960" t="str">
            <v>M.</v>
          </cell>
          <cell r="N960" t="str">
            <v>RODRIGUES</v>
          </cell>
          <cell r="O960" t="str">
            <v>QUENTIN</v>
          </cell>
          <cell r="P960" t="str">
            <v>77 RUE CAMILLE DESMOULINS</v>
          </cell>
          <cell r="S960">
            <v>3630</v>
          </cell>
          <cell r="T960" t="str">
            <v>DESERTINES</v>
          </cell>
          <cell r="V960">
            <v>669912725</v>
          </cell>
          <cell r="W960" t="str">
            <v>QUENTIN.RODRIGUES@GENERALI.COM</v>
          </cell>
        </row>
        <row r="961">
          <cell r="B961">
            <v>305349</v>
          </cell>
          <cell r="C961">
            <v>20220901</v>
          </cell>
          <cell r="E961" t="str">
            <v>GPA</v>
          </cell>
          <cell r="F961" t="str">
            <v>COMMERCIALE</v>
          </cell>
          <cell r="G961" t="str">
            <v>REGION ILE DE FRANCE NORD EST</v>
          </cell>
          <cell r="H961" t="str">
            <v>OD NORD LITTORAL</v>
          </cell>
          <cell r="I961">
            <v>440</v>
          </cell>
          <cell r="J961" t="str">
            <v>CCT</v>
          </cell>
          <cell r="K961" t="str">
            <v>Conseiller Commercial Titulaire</v>
          </cell>
          <cell r="L961">
            <v>105</v>
          </cell>
          <cell r="M961" t="str">
            <v>M.</v>
          </cell>
          <cell r="N961" t="str">
            <v>CHOPIN</v>
          </cell>
          <cell r="O961" t="str">
            <v>JEAN</v>
          </cell>
          <cell r="P961" t="str">
            <v>14 ROUTE D ARRAS</v>
          </cell>
          <cell r="S961">
            <v>62320</v>
          </cell>
          <cell r="T961" t="str">
            <v>ROUVROY</v>
          </cell>
          <cell r="V961">
            <v>663315396</v>
          </cell>
          <cell r="W961" t="str">
            <v>JEAN.CHOPIN@GENERALI.COM</v>
          </cell>
        </row>
        <row r="962">
          <cell r="B962">
            <v>305350</v>
          </cell>
          <cell r="C962">
            <v>20220901</v>
          </cell>
          <cell r="E962" t="str">
            <v>GPA</v>
          </cell>
          <cell r="F962" t="str">
            <v>COMMERCIALE</v>
          </cell>
          <cell r="G962" t="str">
            <v>REGION ILE DE FRANCE NORD EST</v>
          </cell>
          <cell r="H962" t="str">
            <v>OD SEINE ET MARNE - YONNE</v>
          </cell>
          <cell r="I962">
            <v>441</v>
          </cell>
          <cell r="J962" t="str">
            <v>CCTM</v>
          </cell>
          <cell r="K962" t="str">
            <v>Conseiller Commercial Titulaire Moniteur</v>
          </cell>
          <cell r="L962">
            <v>105</v>
          </cell>
          <cell r="M962" t="str">
            <v>M.</v>
          </cell>
          <cell r="N962" t="str">
            <v>KOCZWARA</v>
          </cell>
          <cell r="O962" t="str">
            <v>GUILLAUME</v>
          </cell>
          <cell r="P962" t="str">
            <v>1 RUE VAURILLAUME</v>
          </cell>
          <cell r="S962">
            <v>89130</v>
          </cell>
          <cell r="T962" t="str">
            <v>TOUCY</v>
          </cell>
          <cell r="V962">
            <v>663315397</v>
          </cell>
          <cell r="W962" t="str">
            <v>GUILLAUME.KOCZWARA@GENERALI.COM</v>
          </cell>
        </row>
        <row r="963">
          <cell r="B963">
            <v>305352</v>
          </cell>
          <cell r="C963">
            <v>20220901</v>
          </cell>
          <cell r="E963" t="str">
            <v>GPA</v>
          </cell>
          <cell r="F963" t="str">
            <v>COMMERCIALE</v>
          </cell>
          <cell r="G963" t="str">
            <v>REGION GRAND OUEST</v>
          </cell>
          <cell r="H963" t="str">
            <v>OD FINISTERE - MORBIHAN</v>
          </cell>
          <cell r="I963">
            <v>440</v>
          </cell>
          <cell r="J963" t="str">
            <v>CCT</v>
          </cell>
          <cell r="K963" t="str">
            <v>Conseiller Commercial Titulaire</v>
          </cell>
          <cell r="L963">
            <v>105</v>
          </cell>
          <cell r="M963" t="str">
            <v>M.</v>
          </cell>
          <cell r="N963" t="str">
            <v>INIZAN</v>
          </cell>
          <cell r="O963" t="str">
            <v>THIBAUT</v>
          </cell>
          <cell r="P963" t="str">
            <v>11 LOTISSEMENT DE KERGOFF</v>
          </cell>
          <cell r="S963">
            <v>29260</v>
          </cell>
          <cell r="T963" t="str">
            <v>ST FREGANT</v>
          </cell>
          <cell r="V963">
            <v>663315506</v>
          </cell>
          <cell r="W963" t="str">
            <v>THIBAUT.INIZAN@GENERALI.COM</v>
          </cell>
        </row>
        <row r="964">
          <cell r="B964">
            <v>305355</v>
          </cell>
          <cell r="C964">
            <v>20220901</v>
          </cell>
          <cell r="E964" t="str">
            <v>GPA</v>
          </cell>
          <cell r="F964" t="str">
            <v>COMMERCIALE</v>
          </cell>
          <cell r="G964" t="str">
            <v>REGION GRAND EST</v>
          </cell>
          <cell r="H964" t="str">
            <v>OD ALLIER-SAONE &amp; LOIRE-NIEVRE-COTE D'OR</v>
          </cell>
          <cell r="I964">
            <v>440</v>
          </cell>
          <cell r="J964" t="str">
            <v>CCT</v>
          </cell>
          <cell r="K964" t="str">
            <v>Conseiller Commercial Titulaire</v>
          </cell>
          <cell r="L964">
            <v>105</v>
          </cell>
          <cell r="M964" t="str">
            <v>M.</v>
          </cell>
          <cell r="N964" t="str">
            <v>ZUNINO</v>
          </cell>
          <cell r="O964" t="str">
            <v>SAMUEL</v>
          </cell>
          <cell r="P964" t="str">
            <v>15 RUE DU PONT D ARCHON</v>
          </cell>
          <cell r="S964">
            <v>52190</v>
          </cell>
          <cell r="T964" t="str">
            <v>CUSEY</v>
          </cell>
          <cell r="V964">
            <v>662891147</v>
          </cell>
          <cell r="W964" t="str">
            <v>SAMUEL.ZUNINO@GENERALI.COM</v>
          </cell>
        </row>
        <row r="965">
          <cell r="B965">
            <v>305356</v>
          </cell>
          <cell r="C965">
            <v>20220901</v>
          </cell>
          <cell r="E965" t="str">
            <v>GPA</v>
          </cell>
          <cell r="F965" t="str">
            <v>COMMERCIALE</v>
          </cell>
          <cell r="G965" t="str">
            <v>REGION GRAND EST</v>
          </cell>
          <cell r="H965" t="str">
            <v>OD HAUTE SAVOIE AIN JURA AIX LES BAINS</v>
          </cell>
          <cell r="I965">
            <v>440</v>
          </cell>
          <cell r="J965" t="str">
            <v>CCT</v>
          </cell>
          <cell r="K965" t="str">
            <v>Conseiller Commercial Titulaire</v>
          </cell>
          <cell r="L965">
            <v>105</v>
          </cell>
          <cell r="M965" t="str">
            <v>M.</v>
          </cell>
          <cell r="N965" t="str">
            <v>GUERY</v>
          </cell>
          <cell r="O965" t="str">
            <v>ANTHONY</v>
          </cell>
          <cell r="P965" t="str">
            <v>105 ALLEE DES ALOUETTES</v>
          </cell>
          <cell r="S965">
            <v>1240</v>
          </cell>
          <cell r="T965" t="str">
            <v>DOMPIERRE SUR VEYLE</v>
          </cell>
          <cell r="V965">
            <v>662891795</v>
          </cell>
          <cell r="W965" t="str">
            <v>ANTHONY.GUERY@GENERALI.COM</v>
          </cell>
        </row>
        <row r="966">
          <cell r="B966">
            <v>305361</v>
          </cell>
          <cell r="C966">
            <v>20220901</v>
          </cell>
          <cell r="E966" t="str">
            <v>GPA</v>
          </cell>
          <cell r="F966" t="str">
            <v>COMMERCIALE</v>
          </cell>
          <cell r="G966" t="str">
            <v>REGION GRAND OUEST</v>
          </cell>
          <cell r="H966" t="str">
            <v>OD MANCHE - CALVADOS - ORNE - MAYENNE</v>
          </cell>
          <cell r="I966">
            <v>440</v>
          </cell>
          <cell r="J966" t="str">
            <v>CCT</v>
          </cell>
          <cell r="K966" t="str">
            <v>Conseiller Commercial Titulaire</v>
          </cell>
          <cell r="L966">
            <v>105</v>
          </cell>
          <cell r="M966" t="str">
            <v>M.</v>
          </cell>
          <cell r="N966" t="str">
            <v>NEILL</v>
          </cell>
          <cell r="O966" t="str">
            <v>LOGAN</v>
          </cell>
          <cell r="P966" t="str">
            <v>12 RUE D ATHENES</v>
          </cell>
          <cell r="S966">
            <v>14550</v>
          </cell>
          <cell r="T966" t="str">
            <v>BLAINVILLE SUR ORNE</v>
          </cell>
          <cell r="V966">
            <v>662508583</v>
          </cell>
          <cell r="W966" t="str">
            <v>LOGAN.NEILL@GENERALI.COM</v>
          </cell>
        </row>
        <row r="967">
          <cell r="B967">
            <v>305363</v>
          </cell>
          <cell r="C967">
            <v>20220901</v>
          </cell>
          <cell r="E967" t="str">
            <v>GPA</v>
          </cell>
          <cell r="F967" t="str">
            <v>COMMERCIALE</v>
          </cell>
          <cell r="G967" t="str">
            <v>REGION GRAND OUEST</v>
          </cell>
          <cell r="H967" t="str">
            <v>OD CHARENTES-VIENNES-DEUX SEVRES</v>
          </cell>
          <cell r="I967">
            <v>440</v>
          </cell>
          <cell r="J967" t="str">
            <v>CCT</v>
          </cell>
          <cell r="K967" t="str">
            <v>Conseiller Commercial Titulaire</v>
          </cell>
          <cell r="L967">
            <v>105</v>
          </cell>
          <cell r="M967" t="str">
            <v>M.</v>
          </cell>
          <cell r="N967" t="str">
            <v>OGER</v>
          </cell>
          <cell r="O967" t="str">
            <v>BENJAMIN</v>
          </cell>
          <cell r="P967" t="str">
            <v xml:space="preserve">  CITE BELLE JUDITH</v>
          </cell>
          <cell r="Q967" t="str">
            <v>BATIMENT C5 APPT 29</v>
          </cell>
          <cell r="S967">
            <v>17300</v>
          </cell>
          <cell r="T967" t="str">
            <v>ROCHEFORT</v>
          </cell>
          <cell r="U967" t="str">
            <v>BATIMENT C5 APPT 29</v>
          </cell>
          <cell r="V967">
            <v>662509306</v>
          </cell>
          <cell r="W967" t="str">
            <v>BENJAMIN.OGER@GENERALI.COM</v>
          </cell>
        </row>
        <row r="968">
          <cell r="B968">
            <v>305366</v>
          </cell>
          <cell r="C968">
            <v>20220901</v>
          </cell>
          <cell r="E968" t="str">
            <v>GPA</v>
          </cell>
          <cell r="F968" t="str">
            <v>COMMERCIALE</v>
          </cell>
          <cell r="G968" t="str">
            <v>POLE PILOTAGE DU RESEAU COMMERCIAL</v>
          </cell>
          <cell r="H968" t="str">
            <v>ORGANISATION DE FIDELISATION</v>
          </cell>
          <cell r="I968">
            <v>460</v>
          </cell>
          <cell r="J968" t="str">
            <v>CC</v>
          </cell>
          <cell r="K968" t="str">
            <v>Conseiller Client</v>
          </cell>
          <cell r="L968">
            <v>0</v>
          </cell>
          <cell r="M968" t="str">
            <v>Mme</v>
          </cell>
          <cell r="N968" t="str">
            <v>GRAZIANO</v>
          </cell>
          <cell r="O968" t="str">
            <v>CHRISTELLE</v>
          </cell>
          <cell r="P968" t="str">
            <v>14 RUE DU PLANTY</v>
          </cell>
          <cell r="S968">
            <v>44340</v>
          </cell>
          <cell r="T968" t="str">
            <v>BOUGUENAIS</v>
          </cell>
          <cell r="W968" t="str">
            <v>CHRISTELLE.GRAZIANO@GENERALI.COM</v>
          </cell>
        </row>
        <row r="969">
          <cell r="B969">
            <v>305367</v>
          </cell>
          <cell r="C969">
            <v>20220901</v>
          </cell>
          <cell r="E969" t="str">
            <v>GPA</v>
          </cell>
          <cell r="F969" t="str">
            <v>COMMERCIALE</v>
          </cell>
          <cell r="G969" t="str">
            <v>REGION ILE DE FRANCE NORD EST</v>
          </cell>
          <cell r="H969" t="str">
            <v>OD SEINE MARITIME</v>
          </cell>
          <cell r="I969">
            <v>440</v>
          </cell>
          <cell r="J969" t="str">
            <v>CCT</v>
          </cell>
          <cell r="K969" t="str">
            <v>Conseiller Commercial Titulaire</v>
          </cell>
          <cell r="L969">
            <v>105</v>
          </cell>
          <cell r="M969" t="str">
            <v>M.</v>
          </cell>
          <cell r="N969" t="str">
            <v>CREVEL</v>
          </cell>
          <cell r="O969" t="str">
            <v>MATTHIEU</v>
          </cell>
          <cell r="P969" t="str">
            <v>118 ALLEE DES HORTENSIAS</v>
          </cell>
          <cell r="S969">
            <v>76590</v>
          </cell>
          <cell r="T969" t="str">
            <v>TORCY LE GRAND</v>
          </cell>
          <cell r="V969">
            <v>661849261</v>
          </cell>
          <cell r="W969" t="str">
            <v>MATTHIEU.CREVEL@GENERALI.COM</v>
          </cell>
        </row>
        <row r="970">
          <cell r="B970">
            <v>305371</v>
          </cell>
          <cell r="C970">
            <v>20220901</v>
          </cell>
          <cell r="E970" t="str">
            <v>GPA</v>
          </cell>
          <cell r="F970" t="str">
            <v>COMMERCIALE</v>
          </cell>
          <cell r="G970" t="str">
            <v>REGION GRAND EST</v>
          </cell>
          <cell r="H970" t="str">
            <v>OD ISERE ALBERTVILLE</v>
          </cell>
          <cell r="I970">
            <v>440</v>
          </cell>
          <cell r="J970" t="str">
            <v>CCT</v>
          </cell>
          <cell r="K970" t="str">
            <v>Conseiller Commercial Titulaire</v>
          </cell>
          <cell r="L970">
            <v>105</v>
          </cell>
          <cell r="M970" t="str">
            <v>M.</v>
          </cell>
          <cell r="N970" t="str">
            <v>MASSONNAT</v>
          </cell>
          <cell r="O970" t="str">
            <v>DYLANN</v>
          </cell>
          <cell r="P970" t="str">
            <v>17 CHEMIN DES SOURCES</v>
          </cell>
          <cell r="S970">
            <v>38240</v>
          </cell>
          <cell r="T970" t="str">
            <v>MEYLAN</v>
          </cell>
          <cell r="V970">
            <v>661117556</v>
          </cell>
          <cell r="W970" t="str">
            <v>DYLANN.MASSONNAT@GENERALI.COM</v>
          </cell>
        </row>
        <row r="971">
          <cell r="B971">
            <v>305372</v>
          </cell>
          <cell r="C971">
            <v>20220901</v>
          </cell>
          <cell r="E971" t="str">
            <v>GPA</v>
          </cell>
          <cell r="F971" t="str">
            <v>COMMERCIALE</v>
          </cell>
          <cell r="G971" t="str">
            <v>REGION GRAND EST</v>
          </cell>
          <cell r="H971" t="str">
            <v>OD BOUCHES DU RHONE</v>
          </cell>
          <cell r="I971">
            <v>441</v>
          </cell>
          <cell r="J971" t="str">
            <v>CCTM</v>
          </cell>
          <cell r="K971" t="str">
            <v>Conseiller Commercial Titulaire Moniteur</v>
          </cell>
          <cell r="L971">
            <v>105</v>
          </cell>
          <cell r="M971" t="str">
            <v>M.</v>
          </cell>
          <cell r="N971" t="str">
            <v>TIBERMONT</v>
          </cell>
          <cell r="O971" t="str">
            <v>MICHAEL</v>
          </cell>
          <cell r="P971" t="str">
            <v>75 AVENUE JEAN MOULIN</v>
          </cell>
          <cell r="S971">
            <v>13190</v>
          </cell>
          <cell r="T971" t="str">
            <v>ALLAUCH</v>
          </cell>
          <cell r="V971">
            <v>661118989</v>
          </cell>
          <cell r="W971" t="str">
            <v>MICHAEL.TIBERMONT@GENERALI.COM</v>
          </cell>
        </row>
        <row r="972">
          <cell r="B972">
            <v>305376</v>
          </cell>
          <cell r="C972">
            <v>20221001</v>
          </cell>
          <cell r="E972" t="str">
            <v>GPA</v>
          </cell>
          <cell r="F972" t="str">
            <v>COMMERCIALE</v>
          </cell>
          <cell r="G972" t="str">
            <v>REGION GRAND EST</v>
          </cell>
          <cell r="H972" t="str">
            <v>OD VAUCLUSE - DROME - ARDECHE - GARD</v>
          </cell>
          <cell r="I972">
            <v>440</v>
          </cell>
          <cell r="J972" t="str">
            <v>CCT</v>
          </cell>
          <cell r="K972" t="str">
            <v>Conseiller Commercial Titulaire</v>
          </cell>
          <cell r="L972">
            <v>105</v>
          </cell>
          <cell r="M972" t="str">
            <v>M.</v>
          </cell>
          <cell r="N972" t="str">
            <v>ENCENAS</v>
          </cell>
          <cell r="O972" t="str">
            <v>QUENTIN</v>
          </cell>
          <cell r="P972" t="str">
            <v>5 RUE DU SOLEIL LEVANT</v>
          </cell>
          <cell r="S972">
            <v>30190</v>
          </cell>
          <cell r="T972" t="str">
            <v>MOUSSAC</v>
          </cell>
          <cell r="V972">
            <v>665827223</v>
          </cell>
          <cell r="W972" t="str">
            <v>QUENTIN.ENCENAS@GENERALI.COM</v>
          </cell>
        </row>
        <row r="973">
          <cell r="B973">
            <v>305378</v>
          </cell>
          <cell r="C973">
            <v>20220901</v>
          </cell>
          <cell r="E973" t="str">
            <v>GPA</v>
          </cell>
          <cell r="F973" t="str">
            <v>COMMERCIALE</v>
          </cell>
          <cell r="G973" t="str">
            <v>REGION GRAND EST</v>
          </cell>
          <cell r="H973" t="str">
            <v>OD VAR - BOUCHES DU RHONE</v>
          </cell>
          <cell r="I973">
            <v>440</v>
          </cell>
          <cell r="J973" t="str">
            <v>CCT</v>
          </cell>
          <cell r="K973" t="str">
            <v>Conseiller Commercial Titulaire</v>
          </cell>
          <cell r="L973">
            <v>105</v>
          </cell>
          <cell r="M973" t="str">
            <v>Mme</v>
          </cell>
          <cell r="N973" t="str">
            <v>MORALES</v>
          </cell>
          <cell r="O973" t="str">
            <v>JENNIFER</v>
          </cell>
          <cell r="P973" t="str">
            <v>8 ALLEE DES GRIVES</v>
          </cell>
          <cell r="S973">
            <v>83390</v>
          </cell>
          <cell r="T973" t="str">
            <v>CUERS</v>
          </cell>
          <cell r="V973">
            <v>665572905</v>
          </cell>
          <cell r="W973" t="str">
            <v>JENNIFER.MORALES@GENERALI.COM</v>
          </cell>
        </row>
        <row r="974">
          <cell r="B974">
            <v>305381</v>
          </cell>
          <cell r="C974">
            <v>20220901</v>
          </cell>
          <cell r="E974" t="str">
            <v>GPA</v>
          </cell>
          <cell r="F974" t="str">
            <v>COMMERCIALE</v>
          </cell>
          <cell r="G974" t="str">
            <v>REGION ILE DE FRANCE NORD EST</v>
          </cell>
          <cell r="H974" t="str">
            <v>OD MOSELLE - MEURTHE ET MOSELLE</v>
          </cell>
          <cell r="I974">
            <v>440</v>
          </cell>
          <cell r="J974" t="str">
            <v>CCT</v>
          </cell>
          <cell r="K974" t="str">
            <v>Conseiller Commercial Titulaire</v>
          </cell>
          <cell r="L974">
            <v>105</v>
          </cell>
          <cell r="M974" t="str">
            <v>Mme</v>
          </cell>
          <cell r="N974" t="str">
            <v>BORR</v>
          </cell>
          <cell r="O974" t="str">
            <v>CARINE</v>
          </cell>
          <cell r="P974" t="str">
            <v>40 RUE DU GENERAL BRION</v>
          </cell>
          <cell r="Q974" t="str">
            <v>40B</v>
          </cell>
          <cell r="S974">
            <v>57050</v>
          </cell>
          <cell r="T974" t="str">
            <v>PLAPPEVILLE</v>
          </cell>
          <cell r="U974" t="str">
            <v>40B</v>
          </cell>
          <cell r="V974">
            <v>659725441</v>
          </cell>
          <cell r="W974" t="str">
            <v>CARINE.BORR@GENERALI.COM</v>
          </cell>
        </row>
        <row r="975">
          <cell r="B975">
            <v>305382</v>
          </cell>
          <cell r="C975">
            <v>20220901</v>
          </cell>
          <cell r="E975" t="str">
            <v>GPA</v>
          </cell>
          <cell r="F975" t="str">
            <v>COMMERCIALE</v>
          </cell>
          <cell r="G975" t="str">
            <v>REGION ILE DE FRANCE NORD EST</v>
          </cell>
          <cell r="H975" t="str">
            <v>OD NORD ARTOIS</v>
          </cell>
          <cell r="I975">
            <v>440</v>
          </cell>
          <cell r="J975" t="str">
            <v>CCT</v>
          </cell>
          <cell r="K975" t="str">
            <v>Conseiller Commercial Titulaire</v>
          </cell>
          <cell r="L975">
            <v>105</v>
          </cell>
          <cell r="M975" t="str">
            <v>Mme</v>
          </cell>
          <cell r="N975" t="str">
            <v>CASTELAIN</v>
          </cell>
          <cell r="O975" t="str">
            <v>DOMINIQUE</v>
          </cell>
          <cell r="P975" t="str">
            <v>7 LEON BLUM</v>
          </cell>
          <cell r="S975">
            <v>59251</v>
          </cell>
          <cell r="T975" t="str">
            <v>ALLENNES LES MARAIS</v>
          </cell>
          <cell r="V975">
            <v>658831184</v>
          </cell>
          <cell r="W975" t="str">
            <v>DOMINIQUE.CASTELAIN@GENERALI.COM</v>
          </cell>
        </row>
        <row r="976">
          <cell r="B976">
            <v>305385</v>
          </cell>
          <cell r="C976">
            <v>20220901</v>
          </cell>
          <cell r="E976" t="str">
            <v>GPA</v>
          </cell>
          <cell r="F976" t="str">
            <v>COMMERCIALE</v>
          </cell>
          <cell r="G976" t="str">
            <v>REGION GRAND EST</v>
          </cell>
          <cell r="H976" t="str">
            <v>OD ALPES MARITIMES</v>
          </cell>
          <cell r="I976">
            <v>440</v>
          </cell>
          <cell r="J976" t="str">
            <v>CCT</v>
          </cell>
          <cell r="K976" t="str">
            <v>Conseiller Commercial Titulaire</v>
          </cell>
          <cell r="L976">
            <v>105</v>
          </cell>
          <cell r="M976" t="str">
            <v>Mme</v>
          </cell>
          <cell r="N976" t="str">
            <v>FERNANDEZ</v>
          </cell>
          <cell r="O976" t="str">
            <v>SOFIA</v>
          </cell>
          <cell r="P976" t="str">
            <v>18 RUE DE MIMONT</v>
          </cell>
          <cell r="S976">
            <v>6400</v>
          </cell>
          <cell r="T976" t="str">
            <v>CANNES</v>
          </cell>
          <cell r="V976">
            <v>658699055</v>
          </cell>
          <cell r="W976" t="str">
            <v>SOFIA.FERNANDEZ@GENERALI.COM</v>
          </cell>
        </row>
        <row r="977">
          <cell r="B977">
            <v>305386</v>
          </cell>
          <cell r="C977">
            <v>20220901</v>
          </cell>
          <cell r="E977" t="str">
            <v>GPA</v>
          </cell>
          <cell r="F977" t="str">
            <v>COMMERCIALE</v>
          </cell>
          <cell r="G977" t="str">
            <v>REGION GRAND EST</v>
          </cell>
          <cell r="H977" t="str">
            <v>OD ALPES MARITIMES</v>
          </cell>
          <cell r="I977">
            <v>200</v>
          </cell>
          <cell r="J977" t="str">
            <v>IMP</v>
          </cell>
          <cell r="K977" t="str">
            <v>Inspecteur Manager Performance</v>
          </cell>
          <cell r="L977">
            <v>104</v>
          </cell>
          <cell r="M977" t="str">
            <v>M.</v>
          </cell>
          <cell r="N977" t="str">
            <v>WALTER MARTIN</v>
          </cell>
          <cell r="O977" t="str">
            <v>JOHAN</v>
          </cell>
          <cell r="P977" t="str">
            <v>12 AVENUE LOUIS CAPPATTI</v>
          </cell>
          <cell r="Q977" t="str">
            <v>BATIMENT A</v>
          </cell>
          <cell r="S977">
            <v>6200</v>
          </cell>
          <cell r="T977" t="str">
            <v>NICE</v>
          </cell>
          <cell r="U977" t="str">
            <v>BATIMENT A</v>
          </cell>
          <cell r="V977">
            <v>658699056</v>
          </cell>
          <cell r="W977" t="str">
            <v>JOHAN.WALTERMARTIN@GENERALI.COM</v>
          </cell>
        </row>
        <row r="978">
          <cell r="B978">
            <v>305387</v>
          </cell>
          <cell r="C978">
            <v>20220901</v>
          </cell>
          <cell r="E978" t="str">
            <v>GPA</v>
          </cell>
          <cell r="F978" t="str">
            <v>COMMERCIALE</v>
          </cell>
          <cell r="G978" t="str">
            <v>REGION GRAND EST</v>
          </cell>
          <cell r="H978" t="str">
            <v>OD VAUCLUSE - DROME - ARDECHE - GARD</v>
          </cell>
          <cell r="I978">
            <v>440</v>
          </cell>
          <cell r="J978" t="str">
            <v>CCT</v>
          </cell>
          <cell r="K978" t="str">
            <v>Conseiller Commercial Titulaire</v>
          </cell>
          <cell r="L978">
            <v>105</v>
          </cell>
          <cell r="M978" t="str">
            <v>M.</v>
          </cell>
          <cell r="N978" t="str">
            <v>DUPARD</v>
          </cell>
          <cell r="O978" t="str">
            <v>VICTOR</v>
          </cell>
          <cell r="P978" t="str">
            <v>98 RUE THOMAS JEFFERSON</v>
          </cell>
          <cell r="Q978" t="str">
            <v>APPT 65</v>
          </cell>
          <cell r="S978">
            <v>30900</v>
          </cell>
          <cell r="T978" t="str">
            <v>NIMES</v>
          </cell>
          <cell r="U978" t="str">
            <v>APPT 65</v>
          </cell>
          <cell r="V978">
            <v>658501796</v>
          </cell>
          <cell r="W978" t="str">
            <v>VICTOR.DUPARD@GENERALI.COM</v>
          </cell>
        </row>
        <row r="979">
          <cell r="B979">
            <v>305388</v>
          </cell>
          <cell r="C979">
            <v>20220901</v>
          </cell>
          <cell r="E979" t="str">
            <v>GPA</v>
          </cell>
          <cell r="F979" t="str">
            <v>COMMERCIALE</v>
          </cell>
          <cell r="G979" t="str">
            <v>REGION GRAND EST</v>
          </cell>
          <cell r="H979" t="str">
            <v>OD VAUCLUSE - DROME - ARDECHE - GARD</v>
          </cell>
          <cell r="I979">
            <v>441</v>
          </cell>
          <cell r="J979" t="str">
            <v>CCTM</v>
          </cell>
          <cell r="K979" t="str">
            <v>Conseiller Commercial Titulaire Moniteur</v>
          </cell>
          <cell r="L979">
            <v>105</v>
          </cell>
          <cell r="M979" t="str">
            <v>M.</v>
          </cell>
          <cell r="N979" t="str">
            <v>PIZARRO</v>
          </cell>
          <cell r="O979" t="str">
            <v>MICHAEL</v>
          </cell>
          <cell r="P979" t="str">
            <v>26 RUE BERNARD LAZARE</v>
          </cell>
          <cell r="S979">
            <v>30740</v>
          </cell>
          <cell r="T979" t="str">
            <v>LE CAILAR</v>
          </cell>
          <cell r="V979">
            <v>658501815</v>
          </cell>
          <cell r="W979" t="str">
            <v>MICHAEL.PIZARRO@GENERALI.COM</v>
          </cell>
        </row>
        <row r="980">
          <cell r="B980">
            <v>305389</v>
          </cell>
          <cell r="C980">
            <v>20220901</v>
          </cell>
          <cell r="E980" t="str">
            <v>GPA</v>
          </cell>
          <cell r="F980" t="str">
            <v>COMMERCIALE</v>
          </cell>
          <cell r="G980" t="str">
            <v>REGION GRAND EST</v>
          </cell>
          <cell r="H980" t="str">
            <v>OD PUY DE DOME - LOIRE - HAUTE LOIRE</v>
          </cell>
          <cell r="I980">
            <v>440</v>
          </cell>
          <cell r="J980" t="str">
            <v>CCT</v>
          </cell>
          <cell r="K980" t="str">
            <v>Conseiller Commercial Titulaire</v>
          </cell>
          <cell r="L980">
            <v>105</v>
          </cell>
          <cell r="M980" t="str">
            <v>M.</v>
          </cell>
          <cell r="N980" t="str">
            <v>BARTHOLIN</v>
          </cell>
          <cell r="O980" t="str">
            <v>ANTHONY</v>
          </cell>
          <cell r="P980" t="str">
            <v>4 ROUTE TRAVERSIERE</v>
          </cell>
          <cell r="Q980" t="str">
            <v>MERIGNEUX</v>
          </cell>
          <cell r="S980">
            <v>42600</v>
          </cell>
          <cell r="T980" t="str">
            <v>LEZIGNEUX</v>
          </cell>
          <cell r="U980" t="str">
            <v>MERIGNEUX</v>
          </cell>
          <cell r="V980">
            <v>662508316</v>
          </cell>
          <cell r="W980" t="str">
            <v>ANTHONY.BARTHOLIN@GENERALI.COM</v>
          </cell>
        </row>
        <row r="981">
          <cell r="B981">
            <v>305391</v>
          </cell>
          <cell r="C981">
            <v>20220901</v>
          </cell>
          <cell r="E981" t="str">
            <v>GPA</v>
          </cell>
          <cell r="F981" t="str">
            <v>COMMERCIALE</v>
          </cell>
          <cell r="G981" t="str">
            <v>REGION GRAND OUEST</v>
          </cell>
          <cell r="H981" t="str">
            <v>OD VAL D'OISE - EURE</v>
          </cell>
          <cell r="I981">
            <v>200</v>
          </cell>
          <cell r="J981" t="str">
            <v>IMP</v>
          </cell>
          <cell r="K981" t="str">
            <v>Inspecteur Manager Performance</v>
          </cell>
          <cell r="L981">
            <v>104</v>
          </cell>
          <cell r="M981" t="str">
            <v>M.</v>
          </cell>
          <cell r="N981" t="str">
            <v>ESTHER</v>
          </cell>
          <cell r="O981" t="str">
            <v>VINCENT</v>
          </cell>
          <cell r="P981" t="str">
            <v>5 ROUTE DE CORMEILLES</v>
          </cell>
          <cell r="S981">
            <v>27500</v>
          </cell>
          <cell r="T981" t="str">
            <v>PONT AUDEMER</v>
          </cell>
          <cell r="V981">
            <v>664577168</v>
          </cell>
          <cell r="W981" t="str">
            <v>VINCENT.ESTHER@GENERALI.COM</v>
          </cell>
        </row>
        <row r="982">
          <cell r="B982">
            <v>305392</v>
          </cell>
          <cell r="C982">
            <v>20220901</v>
          </cell>
          <cell r="E982" t="str">
            <v>GPA</v>
          </cell>
          <cell r="F982" t="str">
            <v>COMMERCIALE</v>
          </cell>
          <cell r="G982" t="str">
            <v>REGION GRAND OUEST</v>
          </cell>
          <cell r="H982" t="str">
            <v>OD CHARENTES-VIENNES-DEUX SEVRES</v>
          </cell>
          <cell r="I982">
            <v>440</v>
          </cell>
          <cell r="J982" t="str">
            <v>CCT</v>
          </cell>
          <cell r="K982" t="str">
            <v>Conseiller Commercial Titulaire</v>
          </cell>
          <cell r="L982">
            <v>105</v>
          </cell>
          <cell r="M982" t="str">
            <v>Mme</v>
          </cell>
          <cell r="N982" t="str">
            <v>LEBON</v>
          </cell>
          <cell r="O982" t="str">
            <v>GWENDOLINE</v>
          </cell>
          <cell r="P982" t="str">
            <v>31 ROUTE DES GUILLOTEAUX</v>
          </cell>
          <cell r="S982">
            <v>17100</v>
          </cell>
          <cell r="T982" t="str">
            <v>LA CHAPELLE DES POTS</v>
          </cell>
          <cell r="V982">
            <v>664577163</v>
          </cell>
          <cell r="W982" t="str">
            <v>GWENDOLINE.LEBON@GENERALI.COM</v>
          </cell>
        </row>
        <row r="983">
          <cell r="B983">
            <v>305393</v>
          </cell>
          <cell r="C983">
            <v>20220901</v>
          </cell>
          <cell r="E983" t="str">
            <v>GPA</v>
          </cell>
          <cell r="F983" t="str">
            <v>COMMERCIALE</v>
          </cell>
          <cell r="G983" t="str">
            <v>REGION GRAND EST</v>
          </cell>
          <cell r="H983" t="str">
            <v>OD BOUCHES DU RHONE</v>
          </cell>
          <cell r="I983">
            <v>440</v>
          </cell>
          <cell r="J983" t="str">
            <v>CCT</v>
          </cell>
          <cell r="K983" t="str">
            <v>Conseiller Commercial Titulaire</v>
          </cell>
          <cell r="L983">
            <v>105</v>
          </cell>
          <cell r="M983" t="str">
            <v>Mme</v>
          </cell>
          <cell r="N983" t="str">
            <v>PICHON</v>
          </cell>
          <cell r="O983" t="str">
            <v>AMELIE</v>
          </cell>
          <cell r="P983" t="str">
            <v>20 TRAVERSE DES RAYMONDS</v>
          </cell>
          <cell r="S983">
            <v>13011</v>
          </cell>
          <cell r="T983" t="str">
            <v>MARSEILLE</v>
          </cell>
          <cell r="V983">
            <v>659546838</v>
          </cell>
          <cell r="W983" t="str">
            <v>AMELIE.PICHON@GENERALI.COM</v>
          </cell>
        </row>
        <row r="984">
          <cell r="B984">
            <v>305394</v>
          </cell>
          <cell r="C984">
            <v>20220901</v>
          </cell>
          <cell r="E984" t="str">
            <v>GPA</v>
          </cell>
          <cell r="F984" t="str">
            <v>COMMERCIALE</v>
          </cell>
          <cell r="G984" t="str">
            <v>REGION GRAND OUEST</v>
          </cell>
          <cell r="H984" t="str">
            <v>OD CHARENTES-VIENNES-DEUX SEVRES</v>
          </cell>
          <cell r="I984">
            <v>440</v>
          </cell>
          <cell r="J984" t="str">
            <v>CCT</v>
          </cell>
          <cell r="K984" t="str">
            <v>Conseiller Commercial Titulaire</v>
          </cell>
          <cell r="L984">
            <v>105</v>
          </cell>
          <cell r="M984" t="str">
            <v>M.</v>
          </cell>
          <cell r="N984" t="str">
            <v>CHIDAINE</v>
          </cell>
          <cell r="O984" t="str">
            <v>JULIEN</v>
          </cell>
          <cell r="P984" t="str">
            <v>RUE DES QUATRE RIVIERES</v>
          </cell>
          <cell r="S984">
            <v>86130</v>
          </cell>
          <cell r="T984" t="str">
            <v>JAUNAY MARIGNY</v>
          </cell>
          <cell r="V984">
            <v>659547940</v>
          </cell>
          <cell r="W984" t="str">
            <v>JULIEN.CHIDAINE@GENERALI.COM</v>
          </cell>
        </row>
        <row r="985">
          <cell r="B985">
            <v>305395</v>
          </cell>
          <cell r="C985">
            <v>20220901</v>
          </cell>
          <cell r="E985" t="str">
            <v>GPA</v>
          </cell>
          <cell r="F985" t="str">
            <v>COMMERCIALE</v>
          </cell>
          <cell r="G985" t="str">
            <v>REGION GRAND OUEST</v>
          </cell>
          <cell r="H985" t="str">
            <v>OD LOT-TARN-TARN ET GARONNE-HTE GARONNE</v>
          </cell>
          <cell r="I985">
            <v>200</v>
          </cell>
          <cell r="J985" t="str">
            <v>IMP</v>
          </cell>
          <cell r="K985" t="str">
            <v>Inspecteur Manager Performance</v>
          </cell>
          <cell r="L985">
            <v>104</v>
          </cell>
          <cell r="M985" t="str">
            <v>M.</v>
          </cell>
          <cell r="N985" t="str">
            <v>LE VERGE</v>
          </cell>
          <cell r="O985" t="str">
            <v>LUDOVIC</v>
          </cell>
          <cell r="P985" t="str">
            <v>39 ALLEE GABRIEL FAURE</v>
          </cell>
          <cell r="S985">
            <v>31770</v>
          </cell>
          <cell r="T985" t="str">
            <v>COLOMIERS</v>
          </cell>
          <cell r="V985">
            <v>659548069</v>
          </cell>
          <cell r="W985" t="str">
            <v>LUDOVIC.LEVERGE@GENERALI.COM</v>
          </cell>
        </row>
        <row r="986">
          <cell r="B986">
            <v>305396</v>
          </cell>
          <cell r="C986">
            <v>20220901</v>
          </cell>
          <cell r="E986" t="str">
            <v>GPA</v>
          </cell>
          <cell r="F986" t="str">
            <v>COMMERCIALE</v>
          </cell>
          <cell r="G986" t="str">
            <v>REGION GRAND OUEST</v>
          </cell>
          <cell r="H986" t="str">
            <v>OD INDRE-INDRE &amp; LOIRE-CHER-LOIR &amp; CHER</v>
          </cell>
          <cell r="I986">
            <v>200</v>
          </cell>
          <cell r="J986" t="str">
            <v>IMP</v>
          </cell>
          <cell r="K986" t="str">
            <v>Inspecteur Manager Performance</v>
          </cell>
          <cell r="L986">
            <v>104</v>
          </cell>
          <cell r="M986" t="str">
            <v>M.</v>
          </cell>
          <cell r="N986" t="str">
            <v>BAUDRU</v>
          </cell>
          <cell r="O986" t="str">
            <v>CEDRIC</v>
          </cell>
          <cell r="P986" t="str">
            <v>34 RUE GEORGES SAND</v>
          </cell>
          <cell r="S986">
            <v>36120</v>
          </cell>
          <cell r="T986" t="str">
            <v>ETRECHET</v>
          </cell>
          <cell r="V986">
            <v>659547947</v>
          </cell>
          <cell r="W986" t="str">
            <v>CEDRIC.BAUDRU@GENERALI.COM</v>
          </cell>
        </row>
        <row r="987">
          <cell r="B987">
            <v>305397</v>
          </cell>
          <cell r="C987">
            <v>20220901</v>
          </cell>
          <cell r="E987" t="str">
            <v>GPA</v>
          </cell>
          <cell r="F987" t="str">
            <v>COMMERCIALE</v>
          </cell>
          <cell r="G987" t="str">
            <v>REGION GRAND OUEST</v>
          </cell>
          <cell r="H987" t="str">
            <v>OD SARTHE - MAINE ET LOIRE</v>
          </cell>
          <cell r="I987">
            <v>440</v>
          </cell>
          <cell r="J987" t="str">
            <v>CCT</v>
          </cell>
          <cell r="K987" t="str">
            <v>Conseiller Commercial Titulaire</v>
          </cell>
          <cell r="L987">
            <v>105</v>
          </cell>
          <cell r="M987" t="str">
            <v>M.</v>
          </cell>
          <cell r="N987" t="str">
            <v>LACROIX</v>
          </cell>
          <cell r="O987" t="str">
            <v>DIMITRI</v>
          </cell>
          <cell r="P987" t="str">
            <v>100 AVENUE FELIX GENESLAY</v>
          </cell>
          <cell r="S987">
            <v>72100</v>
          </cell>
          <cell r="T987" t="str">
            <v>LE MANS</v>
          </cell>
          <cell r="V987">
            <v>659548063</v>
          </cell>
          <cell r="W987" t="str">
            <v>DIMITRI.LACROIX@GENERALI.COM</v>
          </cell>
        </row>
        <row r="988">
          <cell r="B988">
            <v>305401</v>
          </cell>
          <cell r="C988">
            <v>20221001</v>
          </cell>
          <cell r="E988" t="str">
            <v>GPA</v>
          </cell>
          <cell r="F988" t="str">
            <v>COMMERCIALE</v>
          </cell>
          <cell r="G988" t="str">
            <v>REGION ILE DE FRANCE NORD EST</v>
          </cell>
          <cell r="H988" t="str">
            <v>OD ESSONNE - LOIRET</v>
          </cell>
          <cell r="I988">
            <v>440</v>
          </cell>
          <cell r="J988" t="str">
            <v>CCT</v>
          </cell>
          <cell r="K988" t="str">
            <v>Conseiller Commercial Titulaire</v>
          </cell>
          <cell r="L988">
            <v>105</v>
          </cell>
          <cell r="M988" t="str">
            <v>Mme</v>
          </cell>
          <cell r="N988" t="str">
            <v>DUCASTEL</v>
          </cell>
          <cell r="O988" t="str">
            <v>SEVERINE</v>
          </cell>
          <cell r="P988" t="str">
            <v>10 RUE FRETEL</v>
          </cell>
          <cell r="S988">
            <v>77173</v>
          </cell>
          <cell r="T988" t="str">
            <v>CHEVRY COSSIGNY</v>
          </cell>
          <cell r="V988">
            <v>664832137</v>
          </cell>
          <cell r="W988" t="str">
            <v>SEVERINE.LECORRE@GENERALI.COM</v>
          </cell>
        </row>
        <row r="989">
          <cell r="B989">
            <v>305403</v>
          </cell>
          <cell r="C989">
            <v>20221001</v>
          </cell>
          <cell r="E989" t="str">
            <v>GPA</v>
          </cell>
          <cell r="F989" t="str">
            <v>COMMERCIALE</v>
          </cell>
          <cell r="G989" t="str">
            <v>REGION ILE DE FRANCE NORD EST</v>
          </cell>
          <cell r="H989" t="str">
            <v>OD SEINE MARITIME</v>
          </cell>
          <cell r="I989">
            <v>440</v>
          </cell>
          <cell r="J989" t="str">
            <v>CCT</v>
          </cell>
          <cell r="K989" t="str">
            <v>Conseiller Commercial Titulaire</v>
          </cell>
          <cell r="L989">
            <v>105</v>
          </cell>
          <cell r="M989" t="str">
            <v>M.</v>
          </cell>
          <cell r="N989" t="str">
            <v>CANTREL</v>
          </cell>
          <cell r="O989" t="str">
            <v>FLORIAN</v>
          </cell>
          <cell r="P989" t="str">
            <v>22 RUE HENRI ROCQUIGNY</v>
          </cell>
          <cell r="S989">
            <v>76450</v>
          </cell>
          <cell r="T989" t="str">
            <v>AUBERVILLE LA MANUEL</v>
          </cell>
          <cell r="V989">
            <v>665798939</v>
          </cell>
          <cell r="W989" t="str">
            <v>FLORIAN.CANTREL@GENERALI.COM</v>
          </cell>
        </row>
        <row r="990">
          <cell r="B990">
            <v>305408</v>
          </cell>
          <cell r="C990">
            <v>20221001</v>
          </cell>
          <cell r="E990" t="str">
            <v>GPA</v>
          </cell>
          <cell r="F990" t="str">
            <v>COMMERCIALE</v>
          </cell>
          <cell r="G990" t="str">
            <v>REGION GRAND OUEST</v>
          </cell>
          <cell r="H990" t="str">
            <v>OD CHARENTES-VIENNES-DEUX SEVRES</v>
          </cell>
          <cell r="I990">
            <v>440</v>
          </cell>
          <cell r="J990" t="str">
            <v>CCT</v>
          </cell>
          <cell r="K990" t="str">
            <v>Conseiller Commercial Titulaire</v>
          </cell>
          <cell r="L990">
            <v>105</v>
          </cell>
          <cell r="M990" t="str">
            <v>Mme</v>
          </cell>
          <cell r="N990" t="str">
            <v>RENAUD</v>
          </cell>
          <cell r="O990" t="str">
            <v>SABRINA</v>
          </cell>
          <cell r="P990" t="str">
            <v>8 RUE DU TELEGRAPHE</v>
          </cell>
          <cell r="S990">
            <v>86240</v>
          </cell>
          <cell r="T990" t="str">
            <v>CROUTELLE</v>
          </cell>
          <cell r="V990">
            <v>664829403</v>
          </cell>
          <cell r="W990" t="str">
            <v>SABRINA.RENAUD@GENERALI.COM</v>
          </cell>
        </row>
        <row r="991">
          <cell r="B991">
            <v>305409</v>
          </cell>
          <cell r="C991">
            <v>20221001</v>
          </cell>
          <cell r="E991" t="str">
            <v>GPA</v>
          </cell>
          <cell r="F991" t="str">
            <v>COMMERCIALE</v>
          </cell>
          <cell r="G991" t="str">
            <v>REGION GRAND EST</v>
          </cell>
          <cell r="H991" t="str">
            <v>OD PUY DE DOME - LOIRE - HAUTE LOIRE</v>
          </cell>
          <cell r="I991">
            <v>200</v>
          </cell>
          <cell r="J991" t="str">
            <v>IMP</v>
          </cell>
          <cell r="K991" t="str">
            <v>Inspecteur Manager Performance</v>
          </cell>
          <cell r="L991">
            <v>104</v>
          </cell>
          <cell r="M991" t="str">
            <v>Mme</v>
          </cell>
          <cell r="N991" t="str">
            <v>CONDELLO</v>
          </cell>
          <cell r="O991" t="str">
            <v>SAMIA</v>
          </cell>
          <cell r="P991" t="str">
            <v>887 HAMEAU MAISON NEUVE</v>
          </cell>
          <cell r="S991">
            <v>42320</v>
          </cell>
          <cell r="T991" t="str">
            <v>ST CHRISTO EN JAREZ</v>
          </cell>
          <cell r="V991">
            <v>664835458</v>
          </cell>
          <cell r="W991" t="str">
            <v>SAMIA.CONDELLO@GENERALI.COM</v>
          </cell>
        </row>
        <row r="992">
          <cell r="B992">
            <v>305410</v>
          </cell>
          <cell r="C992">
            <v>20221001</v>
          </cell>
          <cell r="E992" t="str">
            <v>GPA</v>
          </cell>
          <cell r="F992" t="str">
            <v>COMMERCIALE</v>
          </cell>
          <cell r="G992" t="str">
            <v>REGION GRAND OUEST</v>
          </cell>
          <cell r="H992" t="str">
            <v>OD INDRE-INDRE &amp; LOIRE-CHER-LOIR &amp; CHER</v>
          </cell>
          <cell r="I992">
            <v>200</v>
          </cell>
          <cell r="J992" t="str">
            <v>IMP</v>
          </cell>
          <cell r="K992" t="str">
            <v>Inspecteur Manager Performance</v>
          </cell>
          <cell r="L992">
            <v>104</v>
          </cell>
          <cell r="M992" t="str">
            <v>Mme</v>
          </cell>
          <cell r="N992" t="str">
            <v>GIGER</v>
          </cell>
          <cell r="O992" t="str">
            <v>MANON</v>
          </cell>
          <cell r="P992" t="str">
            <v>6 CHEMIN DES BOIS</v>
          </cell>
          <cell r="Q992" t="str">
            <v>B</v>
          </cell>
          <cell r="S992">
            <v>37390</v>
          </cell>
          <cell r="T992" t="str">
            <v>CHANCEAUX SUR CHOISILLE</v>
          </cell>
          <cell r="U992" t="str">
            <v>B</v>
          </cell>
          <cell r="V992">
            <v>664829063</v>
          </cell>
          <cell r="W992" t="str">
            <v>MANON.GIGER@GENERALI.COM</v>
          </cell>
        </row>
        <row r="993">
          <cell r="B993">
            <v>305411</v>
          </cell>
          <cell r="C993">
            <v>20221001</v>
          </cell>
          <cell r="E993" t="str">
            <v>GPA</v>
          </cell>
          <cell r="F993" t="str">
            <v>COMMERCIALE</v>
          </cell>
          <cell r="G993" t="str">
            <v>REGION GRAND OUEST</v>
          </cell>
          <cell r="H993" t="str">
            <v>OD CHARENTES-VIENNES-DEUX SEVRES</v>
          </cell>
          <cell r="I993">
            <v>440</v>
          </cell>
          <cell r="J993" t="str">
            <v>CCT</v>
          </cell>
          <cell r="K993" t="str">
            <v>Conseiller Commercial Titulaire</v>
          </cell>
          <cell r="L993">
            <v>105</v>
          </cell>
          <cell r="M993" t="str">
            <v>Mme</v>
          </cell>
          <cell r="N993" t="str">
            <v>EUDELINE TRIBOT</v>
          </cell>
          <cell r="O993" t="str">
            <v>NOEMIE</v>
          </cell>
          <cell r="P993" t="str">
            <v>1 RUE DU FONT PION</v>
          </cell>
          <cell r="Q993" t="str">
            <v>MONTIGNE</v>
          </cell>
          <cell r="S993">
            <v>79370</v>
          </cell>
          <cell r="T993" t="str">
            <v>CELLES SUR BELLE</v>
          </cell>
          <cell r="U993" t="str">
            <v>MONTIGNE</v>
          </cell>
          <cell r="V993">
            <v>664827103</v>
          </cell>
          <cell r="W993" t="str">
            <v>NOEMIE.EUDELINETRIBOT@GENERALI.COM</v>
          </cell>
        </row>
        <row r="994">
          <cell r="B994">
            <v>305412</v>
          </cell>
          <cell r="C994">
            <v>20221001</v>
          </cell>
          <cell r="E994" t="str">
            <v>GPA</v>
          </cell>
          <cell r="F994" t="str">
            <v>COMMERCIALE</v>
          </cell>
          <cell r="G994" t="str">
            <v>REGION GRAND OUEST</v>
          </cell>
          <cell r="H994" t="str">
            <v>OD FINISTERE - MORBIHAN</v>
          </cell>
          <cell r="I994">
            <v>440</v>
          </cell>
          <cell r="J994" t="str">
            <v>CCT</v>
          </cell>
          <cell r="K994" t="str">
            <v>Conseiller Commercial Titulaire</v>
          </cell>
          <cell r="L994">
            <v>105</v>
          </cell>
          <cell r="M994" t="str">
            <v>M.</v>
          </cell>
          <cell r="N994" t="str">
            <v>PEUCAT</v>
          </cell>
          <cell r="O994" t="str">
            <v>CHRISTOPHE</v>
          </cell>
          <cell r="P994" t="str">
            <v>12 IMPASSE DES FLANDRES</v>
          </cell>
          <cell r="S994">
            <v>29490</v>
          </cell>
          <cell r="T994" t="str">
            <v>GUIPAVAS</v>
          </cell>
          <cell r="V994">
            <v>664827961</v>
          </cell>
          <cell r="W994" t="str">
            <v>CHRISTOPHE.PEUCAT@GENERALI.COM</v>
          </cell>
        </row>
        <row r="995">
          <cell r="B995">
            <v>305413</v>
          </cell>
          <cell r="C995">
            <v>20221001</v>
          </cell>
          <cell r="E995" t="str">
            <v>GPA</v>
          </cell>
          <cell r="F995" t="str">
            <v>COMMERCIALE</v>
          </cell>
          <cell r="G995" t="str">
            <v>POLE PILOTAGE DU RESEAU COMMERCIAL</v>
          </cell>
          <cell r="H995" t="str">
            <v>ORGANISATION DE FIDELISATION</v>
          </cell>
          <cell r="I995">
            <v>460</v>
          </cell>
          <cell r="J995" t="str">
            <v>CC</v>
          </cell>
          <cell r="K995" t="str">
            <v>Conseiller Client</v>
          </cell>
          <cell r="L995">
            <v>0</v>
          </cell>
          <cell r="M995" t="str">
            <v>Mme</v>
          </cell>
          <cell r="N995" t="str">
            <v>VALLEE</v>
          </cell>
          <cell r="O995" t="str">
            <v>ENOLHA</v>
          </cell>
          <cell r="P995" t="str">
            <v>70 RUE SOPHIE GERMAIN</v>
          </cell>
          <cell r="Q995" t="str">
            <v>BATIMENT E1</v>
          </cell>
          <cell r="S995">
            <v>44300</v>
          </cell>
          <cell r="T995" t="str">
            <v>NANTES</v>
          </cell>
          <cell r="U995" t="str">
            <v>BATIMENT E1</v>
          </cell>
          <cell r="W995" t="str">
            <v>ENOLHA.VALLEE@GENERALI.COM</v>
          </cell>
        </row>
        <row r="996">
          <cell r="B996">
            <v>305414</v>
          </cell>
          <cell r="C996">
            <v>20221001</v>
          </cell>
          <cell r="E996" t="str">
            <v>GPA</v>
          </cell>
          <cell r="F996" t="str">
            <v>COMMERCIALE</v>
          </cell>
          <cell r="G996" t="str">
            <v>POLE PILOTAGE DU RESEAU COMMERCIAL</v>
          </cell>
          <cell r="H996" t="str">
            <v>ORGANISATION DE FIDELISATION</v>
          </cell>
          <cell r="I996">
            <v>460</v>
          </cell>
          <cell r="J996" t="str">
            <v>CC</v>
          </cell>
          <cell r="K996" t="str">
            <v>Conseiller Client</v>
          </cell>
          <cell r="L996">
            <v>0</v>
          </cell>
          <cell r="M996" t="str">
            <v>Mme</v>
          </cell>
          <cell r="N996" t="str">
            <v>NDIAYE</v>
          </cell>
          <cell r="O996" t="str">
            <v>AICHA</v>
          </cell>
          <cell r="P996" t="str">
            <v>4 ALLEE CONSTANCE GALLOT</v>
          </cell>
          <cell r="S996">
            <v>44300</v>
          </cell>
          <cell r="T996" t="str">
            <v>NANTES</v>
          </cell>
          <cell r="W996" t="str">
            <v>AICHA.NDIAYE@GENERALI.COM</v>
          </cell>
        </row>
        <row r="997">
          <cell r="B997">
            <v>305416</v>
          </cell>
          <cell r="C997">
            <v>20221001</v>
          </cell>
          <cell r="E997" t="str">
            <v>GPA</v>
          </cell>
          <cell r="F997" t="str">
            <v>COMMERCIALE</v>
          </cell>
          <cell r="G997" t="str">
            <v>REGION GRAND OUEST</v>
          </cell>
          <cell r="H997" t="str">
            <v>OD FINISTERE - MORBIHAN</v>
          </cell>
          <cell r="I997">
            <v>440</v>
          </cell>
          <cell r="J997" t="str">
            <v>CCT</v>
          </cell>
          <cell r="K997" t="str">
            <v>Conseiller Commercial Titulaire</v>
          </cell>
          <cell r="L997">
            <v>105</v>
          </cell>
          <cell r="M997" t="str">
            <v>Mme</v>
          </cell>
          <cell r="N997" t="str">
            <v>MADEC</v>
          </cell>
          <cell r="O997" t="str">
            <v>MAEVA</v>
          </cell>
          <cell r="P997" t="str">
            <v>14 B PENANPRAT</v>
          </cell>
          <cell r="S997">
            <v>29300</v>
          </cell>
          <cell r="T997" t="str">
            <v>MELLAC</v>
          </cell>
          <cell r="V997">
            <v>662328073</v>
          </cell>
          <cell r="W997" t="str">
            <v>MAEVA.MADEC@GENERALI.COM</v>
          </cell>
        </row>
        <row r="998">
          <cell r="B998">
            <v>305420</v>
          </cell>
          <cell r="C998">
            <v>20221001</v>
          </cell>
          <cell r="E998" t="str">
            <v>GPA</v>
          </cell>
          <cell r="F998" t="str">
            <v>COMMERCIALE</v>
          </cell>
          <cell r="G998" t="str">
            <v>REGION GRAND OUEST</v>
          </cell>
          <cell r="H998" t="str">
            <v>OD YVELINES - EURE ET LOIR</v>
          </cell>
          <cell r="I998">
            <v>440</v>
          </cell>
          <cell r="J998" t="str">
            <v>CCT</v>
          </cell>
          <cell r="K998" t="str">
            <v>Conseiller Commercial Titulaire</v>
          </cell>
          <cell r="L998">
            <v>105</v>
          </cell>
          <cell r="M998" t="str">
            <v>Mme</v>
          </cell>
          <cell r="N998" t="str">
            <v>PINCHEDE</v>
          </cell>
          <cell r="O998" t="str">
            <v>VALERIE</v>
          </cell>
          <cell r="P998" t="str">
            <v>13 RUE DE LA LIBERATION</v>
          </cell>
          <cell r="S998">
            <v>28300</v>
          </cell>
          <cell r="T998" t="str">
            <v>ST AUBIN DES BOIS</v>
          </cell>
          <cell r="V998">
            <v>665833305</v>
          </cell>
          <cell r="W998" t="str">
            <v>VALERIE.PINCHEDE@GENERALI.COM</v>
          </cell>
        </row>
        <row r="999">
          <cell r="B999">
            <v>305425</v>
          </cell>
          <cell r="C999">
            <v>20221101</v>
          </cell>
          <cell r="E999" t="str">
            <v>GPA</v>
          </cell>
          <cell r="F999" t="str">
            <v>COMMERCIALE</v>
          </cell>
          <cell r="G999" t="str">
            <v>REGION GRAND EST</v>
          </cell>
          <cell r="H999" t="str">
            <v>OD RHONE</v>
          </cell>
          <cell r="I999">
            <v>440</v>
          </cell>
          <cell r="J999" t="str">
            <v>CCT</v>
          </cell>
          <cell r="K999" t="str">
            <v>Conseiller Commercial Titulaire</v>
          </cell>
          <cell r="L999">
            <v>105</v>
          </cell>
          <cell r="M999" t="str">
            <v>M.</v>
          </cell>
          <cell r="N999" t="str">
            <v>RECCHIA</v>
          </cell>
          <cell r="O999" t="str">
            <v>KEVIN</v>
          </cell>
          <cell r="P999" t="str">
            <v>46 - 48 CHEMIN DES BRUYERES</v>
          </cell>
          <cell r="Q999" t="str">
            <v>CENTRE INNOVALIA BATIMENT G</v>
          </cell>
          <cell r="S999">
            <v>69570</v>
          </cell>
          <cell r="T999" t="str">
            <v>DARDILLY</v>
          </cell>
          <cell r="U999" t="str">
            <v>CENTRE INNOVALIA BATIMENT G</v>
          </cell>
          <cell r="V999">
            <v>658291978</v>
          </cell>
          <cell r="W999" t="str">
            <v>KEVIN.RECCHIA@GENERALI.COM</v>
          </cell>
        </row>
        <row r="1000">
          <cell r="B1000">
            <v>305426</v>
          </cell>
          <cell r="C1000">
            <v>20221101</v>
          </cell>
          <cell r="E1000" t="str">
            <v>GPA</v>
          </cell>
          <cell r="F1000" t="str">
            <v>COMMERCIALE</v>
          </cell>
          <cell r="G1000" t="str">
            <v>REGION GRAND EST</v>
          </cell>
          <cell r="H1000" t="str">
            <v>OD VOSGES-HT RHIN-TR BEL-DOUBS-HTE MARNE</v>
          </cell>
          <cell r="I1000">
            <v>440</v>
          </cell>
          <cell r="J1000" t="str">
            <v>CCT</v>
          </cell>
          <cell r="K1000" t="str">
            <v>Conseiller Commercial Titulaire</v>
          </cell>
          <cell r="L1000">
            <v>105</v>
          </cell>
          <cell r="M1000" t="str">
            <v>Mme</v>
          </cell>
          <cell r="N1000" t="str">
            <v>GAILLARD</v>
          </cell>
          <cell r="O1000" t="str">
            <v>ANGELIQUE</v>
          </cell>
          <cell r="P1000" t="str">
            <v>7 RUE GUSTAVE HIRN</v>
          </cell>
          <cell r="Q1000" t="str">
            <v>GENERALI BAT B5 RDC DROITE</v>
          </cell>
          <cell r="S1000">
            <v>68100</v>
          </cell>
          <cell r="T1000" t="str">
            <v>MULHOUSE</v>
          </cell>
          <cell r="U1000" t="str">
            <v>GENERALI BAT B5 RDC DROITE</v>
          </cell>
          <cell r="V1000">
            <v>658291922</v>
          </cell>
          <cell r="W1000" t="str">
            <v>ANGELIQUE.GAILLARD@GENERALI.COM</v>
          </cell>
        </row>
        <row r="1001">
          <cell r="B1001">
            <v>305427</v>
          </cell>
          <cell r="C1001">
            <v>20221101</v>
          </cell>
          <cell r="E1001" t="str">
            <v>GPA</v>
          </cell>
          <cell r="F1001" t="str">
            <v>COMMERCIALE</v>
          </cell>
          <cell r="G1001" t="str">
            <v>REGION ILE DE FRANCE NORD EST</v>
          </cell>
          <cell r="H1001" t="str">
            <v>OD NORD LILLE</v>
          </cell>
          <cell r="I1001">
            <v>440</v>
          </cell>
          <cell r="J1001" t="str">
            <v>CCT</v>
          </cell>
          <cell r="K1001" t="str">
            <v>Conseiller Commercial Titulaire</v>
          </cell>
          <cell r="L1001">
            <v>105</v>
          </cell>
          <cell r="M1001" t="str">
            <v>Mme</v>
          </cell>
          <cell r="N1001" t="str">
            <v>COPIN</v>
          </cell>
          <cell r="O1001" t="str">
            <v>ODILE</v>
          </cell>
          <cell r="P1001" t="str">
            <v>15 RUE LEVERRIER</v>
          </cell>
          <cell r="S1001">
            <v>59200</v>
          </cell>
          <cell r="T1001" t="str">
            <v>TOURCOING</v>
          </cell>
          <cell r="V1001">
            <v>658520293</v>
          </cell>
          <cell r="W1001" t="str">
            <v>ODILE.COPIN@GENERALI.COM</v>
          </cell>
        </row>
        <row r="1002">
          <cell r="B1002">
            <v>305428</v>
          </cell>
          <cell r="C1002">
            <v>20221101</v>
          </cell>
          <cell r="E1002" t="str">
            <v>GPA</v>
          </cell>
          <cell r="F1002" t="str">
            <v>COMMERCIALE</v>
          </cell>
          <cell r="G1002" t="str">
            <v>REGION GRAND OUEST</v>
          </cell>
          <cell r="H1002" t="str">
            <v>OD MANCHE - CALVADOS - ORNE - MAYENNE</v>
          </cell>
          <cell r="I1002">
            <v>440</v>
          </cell>
          <cell r="J1002" t="str">
            <v>CCT</v>
          </cell>
          <cell r="K1002" t="str">
            <v>Conseiller Commercial Titulaire</v>
          </cell>
          <cell r="L1002">
            <v>105</v>
          </cell>
          <cell r="M1002" t="str">
            <v>M.</v>
          </cell>
          <cell r="N1002" t="str">
            <v>BAREL</v>
          </cell>
          <cell r="O1002" t="str">
            <v>CEDRIC</v>
          </cell>
          <cell r="P1002" t="str">
            <v>538 ROUTE DES ISLES</v>
          </cell>
          <cell r="S1002">
            <v>27230</v>
          </cell>
          <cell r="T1002" t="str">
            <v>THIBERVILLE</v>
          </cell>
          <cell r="V1002">
            <v>658519799</v>
          </cell>
          <cell r="W1002" t="str">
            <v>CEDRIC.BAREL@GENERALI.COM</v>
          </cell>
        </row>
        <row r="1003">
          <cell r="B1003">
            <v>305429</v>
          </cell>
          <cell r="C1003">
            <v>20221101</v>
          </cell>
          <cell r="E1003" t="str">
            <v>GPA</v>
          </cell>
          <cell r="F1003" t="str">
            <v>COMMERCIALE</v>
          </cell>
          <cell r="G1003" t="str">
            <v>REGION GRAND OUEST</v>
          </cell>
          <cell r="H1003" t="str">
            <v>OD MANCHE - CALVADOS - ORNE - MAYENNE</v>
          </cell>
          <cell r="I1003">
            <v>440</v>
          </cell>
          <cell r="J1003" t="str">
            <v>CCT</v>
          </cell>
          <cell r="K1003" t="str">
            <v>Conseiller Commercial Titulaire</v>
          </cell>
          <cell r="L1003">
            <v>105</v>
          </cell>
          <cell r="M1003" t="str">
            <v>Mme</v>
          </cell>
          <cell r="N1003" t="str">
            <v>LEMOIGNE</v>
          </cell>
          <cell r="O1003" t="str">
            <v>TESS</v>
          </cell>
          <cell r="P1003" t="str">
            <v>27 HAMEAU ROSSIGNOL</v>
          </cell>
          <cell r="S1003">
            <v>50270</v>
          </cell>
          <cell r="T1003" t="str">
            <v>ST JEAN DE LA RIVIERE</v>
          </cell>
          <cell r="V1003">
            <v>658519833</v>
          </cell>
          <cell r="W1003" t="str">
            <v>TESS.LEMOIGNE@GENERALI.COM</v>
          </cell>
        </row>
        <row r="1004">
          <cell r="B1004">
            <v>305430</v>
          </cell>
          <cell r="C1004">
            <v>20221101</v>
          </cell>
          <cell r="E1004" t="str">
            <v>GPA</v>
          </cell>
          <cell r="F1004" t="str">
            <v>COMMERCIALE</v>
          </cell>
          <cell r="G1004" t="str">
            <v>REGION GRAND OUEST</v>
          </cell>
          <cell r="H1004" t="str">
            <v>OD INDRE-INDRE &amp; LOIRE-CHER-LOIR &amp; CHER</v>
          </cell>
          <cell r="I1004">
            <v>440</v>
          </cell>
          <cell r="J1004" t="str">
            <v>CCT</v>
          </cell>
          <cell r="K1004" t="str">
            <v>Conseiller Commercial Titulaire</v>
          </cell>
          <cell r="L1004">
            <v>105</v>
          </cell>
          <cell r="M1004" t="str">
            <v>M.</v>
          </cell>
          <cell r="N1004" t="str">
            <v>DUMONT</v>
          </cell>
          <cell r="O1004" t="str">
            <v>EMMANUEL</v>
          </cell>
          <cell r="P1004" t="str">
            <v>98 AVENUE GABRIELLE D ESTREES</v>
          </cell>
          <cell r="S1004">
            <v>37270</v>
          </cell>
          <cell r="T1004" t="str">
            <v>MONTLOUIS SUR LOIRE</v>
          </cell>
          <cell r="V1004">
            <v>660228294</v>
          </cell>
          <cell r="W1004" t="str">
            <v>EMMANUEL.DUMONT@GENERALI.COM</v>
          </cell>
        </row>
        <row r="1005">
          <cell r="B1005">
            <v>305431</v>
          </cell>
          <cell r="C1005">
            <v>20221101</v>
          </cell>
          <cell r="E1005" t="str">
            <v>GPA</v>
          </cell>
          <cell r="F1005" t="str">
            <v>COMMERCIALE</v>
          </cell>
          <cell r="G1005" t="str">
            <v>REGION ILE DE FRANCE NORD EST</v>
          </cell>
          <cell r="H1005" t="str">
            <v>OD NORD LILLE</v>
          </cell>
          <cell r="I1005">
            <v>441</v>
          </cell>
          <cell r="J1005" t="str">
            <v>CCTM</v>
          </cell>
          <cell r="K1005" t="str">
            <v>Conseiller Commercial Titulaire Moniteur</v>
          </cell>
          <cell r="L1005">
            <v>105</v>
          </cell>
          <cell r="M1005" t="str">
            <v>Mme</v>
          </cell>
          <cell r="N1005" t="str">
            <v>LEGRAND</v>
          </cell>
          <cell r="O1005" t="str">
            <v>MAUD</v>
          </cell>
          <cell r="P1005" t="str">
            <v>34 RUE GRANDE</v>
          </cell>
          <cell r="S1005">
            <v>59870</v>
          </cell>
          <cell r="T1005" t="str">
            <v>WARLAING</v>
          </cell>
          <cell r="V1005">
            <v>659540633</v>
          </cell>
          <cell r="W1005" t="str">
            <v>MAUD.LEGRAND@GENERALI.COM</v>
          </cell>
        </row>
        <row r="1006">
          <cell r="B1006">
            <v>305432</v>
          </cell>
          <cell r="C1006">
            <v>20221101</v>
          </cell>
          <cell r="E1006" t="str">
            <v>GPA</v>
          </cell>
          <cell r="F1006" t="str">
            <v>COMMERCIALE</v>
          </cell>
          <cell r="G1006" t="str">
            <v>REGION ILE DE FRANCE NORD EST</v>
          </cell>
          <cell r="H1006" t="str">
            <v>OD NORD ARTOIS</v>
          </cell>
          <cell r="I1006">
            <v>440</v>
          </cell>
          <cell r="J1006" t="str">
            <v>CCT</v>
          </cell>
          <cell r="K1006" t="str">
            <v>Conseiller Commercial Titulaire</v>
          </cell>
          <cell r="L1006">
            <v>105</v>
          </cell>
          <cell r="M1006" t="str">
            <v>M.</v>
          </cell>
          <cell r="N1006" t="str">
            <v>LEFRANC</v>
          </cell>
          <cell r="O1006" t="str">
            <v>VINCENT</v>
          </cell>
          <cell r="P1006" t="str">
            <v>27 CHEMIN DES PRES</v>
          </cell>
          <cell r="S1006">
            <v>59660</v>
          </cell>
          <cell r="T1006" t="str">
            <v>MERVILLE</v>
          </cell>
          <cell r="V1006">
            <v>660375002</v>
          </cell>
          <cell r="W1006" t="str">
            <v>VINCENT.LEFRANC@GENERALI.COM</v>
          </cell>
        </row>
        <row r="1007">
          <cell r="B1007">
            <v>305436</v>
          </cell>
          <cell r="C1007">
            <v>20221101</v>
          </cell>
          <cell r="E1007" t="str">
            <v>GPA</v>
          </cell>
          <cell r="F1007" t="str">
            <v>COMMERCIALE</v>
          </cell>
          <cell r="G1007" t="str">
            <v>REGION GRAND EST</v>
          </cell>
          <cell r="H1007" t="str">
            <v>OD RHONE</v>
          </cell>
          <cell r="I1007">
            <v>440</v>
          </cell>
          <cell r="J1007" t="str">
            <v>CCT</v>
          </cell>
          <cell r="K1007" t="str">
            <v>Conseiller Commercial Titulaire</v>
          </cell>
          <cell r="L1007">
            <v>105</v>
          </cell>
          <cell r="M1007" t="str">
            <v>Mme</v>
          </cell>
          <cell r="N1007" t="str">
            <v>JENAMY</v>
          </cell>
          <cell r="O1007" t="str">
            <v>ANGELIQUE</v>
          </cell>
          <cell r="P1007" t="str">
            <v>46 - 48 CHEMIN DES BRUYERES</v>
          </cell>
          <cell r="Q1007" t="str">
            <v>CENTRE INNOVALIA BATIMENT G</v>
          </cell>
          <cell r="S1007">
            <v>69570</v>
          </cell>
          <cell r="T1007" t="str">
            <v>DARDILLY</v>
          </cell>
          <cell r="U1007" t="str">
            <v>CENTRE INNOVALIA BATIMENT G</v>
          </cell>
          <cell r="V1007">
            <v>660228320</v>
          </cell>
          <cell r="W1007" t="str">
            <v>ANGELIQUE.JENAMY@GENERALI.COM</v>
          </cell>
        </row>
        <row r="1008">
          <cell r="B1008">
            <v>305437</v>
          </cell>
          <cell r="C1008">
            <v>20221101</v>
          </cell>
          <cell r="E1008" t="str">
            <v>GPA</v>
          </cell>
          <cell r="F1008" t="str">
            <v>COMMERCIALE</v>
          </cell>
          <cell r="G1008" t="str">
            <v>REGION GRAND OUEST</v>
          </cell>
          <cell r="H1008" t="str">
            <v>OD LANDES-PYRENEES-GERS-HTE GARONNE SUD</v>
          </cell>
          <cell r="I1008">
            <v>440</v>
          </cell>
          <cell r="J1008" t="str">
            <v>CCT</v>
          </cell>
          <cell r="K1008" t="str">
            <v>Conseiller Commercial Titulaire</v>
          </cell>
          <cell r="L1008">
            <v>105</v>
          </cell>
          <cell r="M1008" t="str">
            <v>Mme</v>
          </cell>
          <cell r="N1008" t="str">
            <v>CORMON</v>
          </cell>
          <cell r="O1008" t="str">
            <v>OPHELIE</v>
          </cell>
          <cell r="P1008" t="str">
            <v>615 RUE DES BOUVREUILS</v>
          </cell>
          <cell r="S1008">
            <v>40560</v>
          </cell>
          <cell r="T1008" t="str">
            <v>VIELLE ST GIRONS</v>
          </cell>
          <cell r="V1008">
            <v>660228453</v>
          </cell>
          <cell r="W1008" t="str">
            <v>OPHELIE.CORMON@GENERALI.COM</v>
          </cell>
        </row>
        <row r="1009">
          <cell r="B1009">
            <v>305441</v>
          </cell>
          <cell r="C1009">
            <v>20221101</v>
          </cell>
          <cell r="E1009" t="str">
            <v>GPA</v>
          </cell>
          <cell r="F1009" t="str">
            <v>COMMERCIALE</v>
          </cell>
          <cell r="G1009" t="str">
            <v>REGION GRAND OUEST</v>
          </cell>
          <cell r="H1009" t="str">
            <v>OD FINISTERE - MORBIHAN</v>
          </cell>
          <cell r="I1009">
            <v>440</v>
          </cell>
          <cell r="J1009" t="str">
            <v>CCT</v>
          </cell>
          <cell r="K1009" t="str">
            <v>Conseiller Commercial Titulaire</v>
          </cell>
          <cell r="L1009">
            <v>105</v>
          </cell>
          <cell r="M1009" t="str">
            <v>Mme</v>
          </cell>
          <cell r="N1009" t="str">
            <v>QUEGUINER PLANET</v>
          </cell>
          <cell r="O1009" t="str">
            <v>ANNE SOPHIE</v>
          </cell>
          <cell r="P1009" t="str">
            <v>15 ALLEE DU BANELLOU</v>
          </cell>
          <cell r="S1009">
            <v>29000</v>
          </cell>
          <cell r="T1009" t="str">
            <v>QUIMPER</v>
          </cell>
          <cell r="V1009">
            <v>660280649</v>
          </cell>
          <cell r="W1009" t="str">
            <v>ANNESOPHIE.QUEGUINERPLANET@GENERALI.COM</v>
          </cell>
        </row>
        <row r="1010">
          <cell r="B1010">
            <v>305442</v>
          </cell>
          <cell r="C1010">
            <v>20221101</v>
          </cell>
          <cell r="E1010" t="str">
            <v>GPA</v>
          </cell>
          <cell r="F1010" t="str">
            <v>COMMERCIALE</v>
          </cell>
          <cell r="G1010" t="str">
            <v>REGION GRAND OUEST</v>
          </cell>
          <cell r="H1010" t="str">
            <v>OD YVELINES - EURE ET LOIR</v>
          </cell>
          <cell r="I1010">
            <v>440</v>
          </cell>
          <cell r="J1010" t="str">
            <v>CCT</v>
          </cell>
          <cell r="K1010" t="str">
            <v>Conseiller Commercial Titulaire</v>
          </cell>
          <cell r="L1010">
            <v>105</v>
          </cell>
          <cell r="M1010" t="str">
            <v>M.</v>
          </cell>
          <cell r="N1010" t="str">
            <v>BOUTICOURT</v>
          </cell>
          <cell r="O1010" t="str">
            <v>DAMIEN</v>
          </cell>
          <cell r="P1010" t="str">
            <v>3 IMPASSE SAINT NICOLAS</v>
          </cell>
          <cell r="S1010">
            <v>28190</v>
          </cell>
          <cell r="T1010" t="str">
            <v>MITTAINVILLIERS VERIGNY</v>
          </cell>
          <cell r="V1010">
            <v>660281521</v>
          </cell>
          <cell r="W1010" t="str">
            <v>DAMIEN.BOUTICOURT@GENERALI.COM</v>
          </cell>
        </row>
        <row r="1011">
          <cell r="B1011">
            <v>305443</v>
          </cell>
          <cell r="C1011">
            <v>20221101</v>
          </cell>
          <cell r="E1011" t="str">
            <v>GPA</v>
          </cell>
          <cell r="F1011" t="str">
            <v>COMMERCIALE</v>
          </cell>
          <cell r="G1011" t="str">
            <v>REGION GRAND OUEST</v>
          </cell>
          <cell r="H1011" t="str">
            <v>OD FINISTERE - MORBIHAN</v>
          </cell>
          <cell r="I1011">
            <v>440</v>
          </cell>
          <cell r="J1011" t="str">
            <v>CCT</v>
          </cell>
          <cell r="K1011" t="str">
            <v>Conseiller Commercial Titulaire</v>
          </cell>
          <cell r="L1011">
            <v>105</v>
          </cell>
          <cell r="M1011" t="str">
            <v>M.</v>
          </cell>
          <cell r="N1011" t="str">
            <v>CHEVALIER</v>
          </cell>
          <cell r="O1011" t="str">
            <v>EMMANUEL</v>
          </cell>
          <cell r="P1011" t="str">
            <v>1 IMPASSE DE LERVILY</v>
          </cell>
          <cell r="S1011">
            <v>29770</v>
          </cell>
          <cell r="T1011" t="str">
            <v>AUDIERNE</v>
          </cell>
          <cell r="V1011">
            <v>660280669</v>
          </cell>
          <cell r="W1011" t="str">
            <v>EMMANUEL.CHEVALIER@GENERALI.COM</v>
          </cell>
        </row>
        <row r="1012">
          <cell r="B1012">
            <v>305445</v>
          </cell>
          <cell r="C1012">
            <v>20221201</v>
          </cell>
          <cell r="E1012" t="str">
            <v>GPA</v>
          </cell>
          <cell r="F1012" t="str">
            <v>COMMERCIALE</v>
          </cell>
          <cell r="G1012" t="str">
            <v>REGION GRAND OUEST</v>
          </cell>
          <cell r="H1012" t="str">
            <v>OD MANCHE - CALVADOS - ORNE - MAYENNE</v>
          </cell>
          <cell r="I1012">
            <v>440</v>
          </cell>
          <cell r="J1012" t="str">
            <v>CCT</v>
          </cell>
          <cell r="K1012" t="str">
            <v>Conseiller Commercial Titulaire</v>
          </cell>
          <cell r="L1012">
            <v>105</v>
          </cell>
          <cell r="M1012" t="str">
            <v>M.</v>
          </cell>
          <cell r="N1012" t="str">
            <v>DUBOIS</v>
          </cell>
          <cell r="O1012" t="str">
            <v>MAEL</v>
          </cell>
          <cell r="P1012" t="str">
            <v>20 RUE PABLO PICASSO</v>
          </cell>
          <cell r="S1012">
            <v>53940</v>
          </cell>
          <cell r="T1012" t="str">
            <v>ST BERTHEVIN</v>
          </cell>
          <cell r="V1012">
            <v>659693234</v>
          </cell>
          <cell r="W1012" t="str">
            <v>MAEL.DUBOIS@GENERALI.COM</v>
          </cell>
        </row>
        <row r="1013">
          <cell r="B1013">
            <v>305447</v>
          </cell>
          <cell r="C1013">
            <v>20221201</v>
          </cell>
          <cell r="E1013" t="str">
            <v>GPA</v>
          </cell>
          <cell r="F1013" t="str">
            <v>COMMERCIALE</v>
          </cell>
          <cell r="G1013" t="str">
            <v>REGION GRAND EST</v>
          </cell>
          <cell r="H1013" t="str">
            <v>OD PUY DE DOME - LOIRE - HAUTE LOIRE</v>
          </cell>
          <cell r="I1013">
            <v>440</v>
          </cell>
          <cell r="J1013" t="str">
            <v>CCT</v>
          </cell>
          <cell r="K1013" t="str">
            <v>Conseiller Commercial Titulaire</v>
          </cell>
          <cell r="L1013">
            <v>105</v>
          </cell>
          <cell r="M1013" t="str">
            <v>Mme</v>
          </cell>
          <cell r="N1013" t="str">
            <v>DUMONT</v>
          </cell>
          <cell r="O1013" t="str">
            <v>ANGELIQUE</v>
          </cell>
          <cell r="P1013" t="str">
            <v>32 RUE DE SARLIEVE</v>
          </cell>
          <cell r="Q1013" t="str">
            <v>GENERALI CENTRE D'AFFAIRE ZENITH</v>
          </cell>
          <cell r="S1013">
            <v>63800</v>
          </cell>
          <cell r="T1013" t="str">
            <v>COURNON D'AUVERGNE</v>
          </cell>
          <cell r="U1013" t="str">
            <v>GENERALI CENTRE D'AFFAIRE ZENITH</v>
          </cell>
          <cell r="V1013">
            <v>662422729</v>
          </cell>
          <cell r="W1013" t="str">
            <v>ANGELIQUE.DUMONT@GENERALI.COM</v>
          </cell>
        </row>
        <row r="1014">
          <cell r="B1014">
            <v>305448</v>
          </cell>
          <cell r="C1014">
            <v>20221201</v>
          </cell>
          <cell r="E1014" t="str">
            <v>GPA</v>
          </cell>
          <cell r="F1014" t="str">
            <v>COMMERCIALE</v>
          </cell>
          <cell r="G1014" t="str">
            <v>REGION GRAND OUEST</v>
          </cell>
          <cell r="H1014" t="str">
            <v>OD MANCHE - CALVADOS - ORNE - MAYENNE</v>
          </cell>
          <cell r="I1014">
            <v>440</v>
          </cell>
          <cell r="J1014" t="str">
            <v>CCT</v>
          </cell>
          <cell r="K1014" t="str">
            <v>Conseiller Commercial Titulaire</v>
          </cell>
          <cell r="L1014">
            <v>105</v>
          </cell>
          <cell r="M1014" t="str">
            <v>M.</v>
          </cell>
          <cell r="N1014" t="str">
            <v>COTTEBRUNE</v>
          </cell>
          <cell r="O1014" t="str">
            <v>JULIEN</v>
          </cell>
          <cell r="P1014" t="str">
            <v>25 PLACE LOUIS DARINOT</v>
          </cell>
          <cell r="Q1014" t="str">
            <v>F17</v>
          </cell>
          <cell r="S1014">
            <v>50100</v>
          </cell>
          <cell r="T1014" t="str">
            <v>CHERBOURG EN COTENTIN</v>
          </cell>
          <cell r="U1014" t="str">
            <v>F17</v>
          </cell>
          <cell r="V1014">
            <v>662423054</v>
          </cell>
          <cell r="W1014" t="str">
            <v>JULIEN.COTTEBRUNE@GENERALI.COM</v>
          </cell>
        </row>
        <row r="1015">
          <cell r="B1015">
            <v>305450</v>
          </cell>
          <cell r="C1015">
            <v>20221201</v>
          </cell>
          <cell r="E1015" t="str">
            <v>GPA</v>
          </cell>
          <cell r="F1015" t="str">
            <v>COMMERCIALE</v>
          </cell>
          <cell r="G1015" t="str">
            <v>REGION GRAND OUEST</v>
          </cell>
          <cell r="H1015" t="str">
            <v>OD ILLE ET VILAINE-COTES D'ARMOR</v>
          </cell>
          <cell r="I1015">
            <v>440</v>
          </cell>
          <cell r="J1015" t="str">
            <v>CCT</v>
          </cell>
          <cell r="K1015" t="str">
            <v>Conseiller Commercial Titulaire</v>
          </cell>
          <cell r="L1015">
            <v>105</v>
          </cell>
          <cell r="M1015" t="str">
            <v>M.</v>
          </cell>
          <cell r="N1015" t="str">
            <v>IDJEDD</v>
          </cell>
          <cell r="O1015" t="str">
            <v>STEVE</v>
          </cell>
          <cell r="P1015" t="str">
            <v>1 RUE DU VAU LOUIS</v>
          </cell>
          <cell r="S1015">
            <v>22000</v>
          </cell>
          <cell r="T1015" t="str">
            <v>ST BRIEUC</v>
          </cell>
          <cell r="V1015">
            <v>662422748</v>
          </cell>
          <cell r="W1015" t="str">
            <v>STEVE.IDJEDD@GENERALI.COM</v>
          </cell>
        </row>
        <row r="1016">
          <cell r="B1016">
            <v>305451</v>
          </cell>
          <cell r="C1016">
            <v>20221201</v>
          </cell>
          <cell r="E1016" t="str">
            <v>GPA</v>
          </cell>
          <cell r="F1016" t="str">
            <v>COMMERCIALE</v>
          </cell>
          <cell r="G1016" t="str">
            <v>REGION GRAND OUEST</v>
          </cell>
          <cell r="H1016" t="str">
            <v>OD SARTHE - MAINE ET LOIRE</v>
          </cell>
          <cell r="I1016">
            <v>440</v>
          </cell>
          <cell r="J1016" t="str">
            <v>CCT</v>
          </cell>
          <cell r="K1016" t="str">
            <v>Conseiller Commercial Titulaire</v>
          </cell>
          <cell r="L1016">
            <v>105</v>
          </cell>
          <cell r="M1016" t="str">
            <v>Mme</v>
          </cell>
          <cell r="N1016" t="str">
            <v>CRESSOL</v>
          </cell>
          <cell r="O1016" t="str">
            <v>FRANCOISE</v>
          </cell>
          <cell r="P1016" t="str">
            <v>2912 ROUTE DE LA CHENAIE</v>
          </cell>
          <cell r="S1016">
            <v>72510</v>
          </cell>
          <cell r="T1016" t="str">
            <v>MANSIGNE</v>
          </cell>
          <cell r="V1016">
            <v>662422973</v>
          </cell>
          <cell r="W1016" t="str">
            <v>FRANCOISE.CRESSOL@GENERALI.COM</v>
          </cell>
        </row>
        <row r="1017">
          <cell r="B1017">
            <v>305453</v>
          </cell>
          <cell r="C1017">
            <v>20230101</v>
          </cell>
          <cell r="E1017" t="str">
            <v>GPA</v>
          </cell>
          <cell r="F1017" t="str">
            <v>COMMERCIALE</v>
          </cell>
          <cell r="G1017" t="str">
            <v>REGION GRAND OUEST</v>
          </cell>
          <cell r="H1017" t="str">
            <v>OD INDRE-INDRE &amp; LOIRE-CHER-LOIR &amp; CHER</v>
          </cell>
          <cell r="I1017">
            <v>440</v>
          </cell>
          <cell r="J1017" t="str">
            <v>CCT</v>
          </cell>
          <cell r="K1017" t="str">
            <v>Conseiller Commercial Titulaire</v>
          </cell>
          <cell r="L1017">
            <v>105</v>
          </cell>
          <cell r="M1017" t="str">
            <v>Mme</v>
          </cell>
          <cell r="N1017" t="str">
            <v>OBRECHT</v>
          </cell>
          <cell r="O1017" t="str">
            <v>CELINE</v>
          </cell>
          <cell r="P1017" t="str">
            <v>LA LOCATURE DES CHENUETS</v>
          </cell>
          <cell r="S1017">
            <v>18260</v>
          </cell>
          <cell r="T1017" t="str">
            <v>JARS</v>
          </cell>
          <cell r="V1017">
            <v>662603563</v>
          </cell>
          <cell r="W1017" t="str">
            <v>CELINE.OBRECHT@GENERALI.COM</v>
          </cell>
        </row>
        <row r="1018">
          <cell r="B1018">
            <v>305454</v>
          </cell>
          <cell r="C1018">
            <v>20221201</v>
          </cell>
          <cell r="E1018" t="str">
            <v>GPA</v>
          </cell>
          <cell r="F1018" t="str">
            <v>COMMERCIALE</v>
          </cell>
          <cell r="G1018" t="str">
            <v>REGION GRAND OUEST</v>
          </cell>
          <cell r="H1018" t="str">
            <v>OD FINISTERE - MORBIHAN</v>
          </cell>
          <cell r="I1018">
            <v>440</v>
          </cell>
          <cell r="J1018" t="str">
            <v>CCT</v>
          </cell>
          <cell r="K1018" t="str">
            <v>Conseiller Commercial Titulaire</v>
          </cell>
          <cell r="L1018">
            <v>105</v>
          </cell>
          <cell r="M1018" t="str">
            <v>M.</v>
          </cell>
          <cell r="N1018" t="str">
            <v>LE FLOCH</v>
          </cell>
          <cell r="O1018" t="str">
            <v>JEROME</v>
          </cell>
          <cell r="P1018" t="str">
            <v>RUE DE COMMANDANT CHARCOT</v>
          </cell>
          <cell r="S1018">
            <v>56670</v>
          </cell>
          <cell r="T1018" t="str">
            <v>RIANTEC</v>
          </cell>
          <cell r="V1018">
            <v>662688755</v>
          </cell>
          <cell r="W1018" t="str">
            <v>JEROME.LEFLOCH@GENERALI.COM</v>
          </cell>
        </row>
        <row r="1019">
          <cell r="B1019">
            <v>305456</v>
          </cell>
          <cell r="C1019">
            <v>20230101</v>
          </cell>
          <cell r="E1019" t="str">
            <v>GPA</v>
          </cell>
          <cell r="F1019" t="str">
            <v>COMMERCIALE</v>
          </cell>
          <cell r="G1019" t="str">
            <v>REGION GRAND EST</v>
          </cell>
          <cell r="H1019" t="str">
            <v>OD ISERE ALBERTVILLE</v>
          </cell>
          <cell r="I1019">
            <v>440</v>
          </cell>
          <cell r="J1019" t="str">
            <v>CCT</v>
          </cell>
          <cell r="K1019" t="str">
            <v>Conseiller Commercial Titulaire</v>
          </cell>
          <cell r="L1019">
            <v>105</v>
          </cell>
          <cell r="M1019" t="str">
            <v>M.</v>
          </cell>
          <cell r="N1019" t="str">
            <v>BABILLAUD</v>
          </cell>
          <cell r="O1019" t="str">
            <v>BENJAMIN</v>
          </cell>
          <cell r="P1019" t="str">
            <v>110 RUE BLAISE PASCAL</v>
          </cell>
          <cell r="Q1019" t="str">
            <v>GENERALI BAT D2 2EME ETAGE</v>
          </cell>
          <cell r="S1019">
            <v>38330</v>
          </cell>
          <cell r="T1019" t="str">
            <v>MONTBONNOT SAINT MARTIN</v>
          </cell>
          <cell r="U1019" t="str">
            <v>GENERALI BAT D2 2EME ETAGE</v>
          </cell>
          <cell r="V1019">
            <v>662688748</v>
          </cell>
          <cell r="W1019" t="str">
            <v>BENJAMIN.BABILLAUD@GENERALI.COM</v>
          </cell>
        </row>
        <row r="1020">
          <cell r="B1020">
            <v>305459</v>
          </cell>
          <cell r="C1020">
            <v>20221201</v>
          </cell>
          <cell r="E1020" t="str">
            <v>GPA</v>
          </cell>
          <cell r="F1020" t="str">
            <v>COMMERCIALE</v>
          </cell>
          <cell r="G1020" t="str">
            <v>REGION GRAND EST</v>
          </cell>
          <cell r="H1020" t="str">
            <v>OD HAUTE SAVOIE AIN JURA AIX LES BAINS</v>
          </cell>
          <cell r="I1020">
            <v>440</v>
          </cell>
          <cell r="J1020" t="str">
            <v>CCT</v>
          </cell>
          <cell r="K1020" t="str">
            <v>Conseiller Commercial Titulaire</v>
          </cell>
          <cell r="L1020">
            <v>105</v>
          </cell>
          <cell r="M1020" t="str">
            <v>M.</v>
          </cell>
          <cell r="N1020" t="str">
            <v>MERMET</v>
          </cell>
          <cell r="O1020" t="str">
            <v>ALEXIS</v>
          </cell>
          <cell r="P1020" t="str">
            <v>49 BD COSTA DE BEAUREGARD SEYNOD</v>
          </cell>
          <cell r="Q1020" t="str">
            <v>3ème étage</v>
          </cell>
          <cell r="S1020">
            <v>74600</v>
          </cell>
          <cell r="T1020" t="str">
            <v>ANNECY</v>
          </cell>
          <cell r="U1020" t="str">
            <v>3ème étage</v>
          </cell>
          <cell r="V1020">
            <v>662840283</v>
          </cell>
          <cell r="W1020" t="str">
            <v>ALEXIS.MERMET@GENERALI.COM</v>
          </cell>
        </row>
        <row r="1021">
          <cell r="B1021">
            <v>305460</v>
          </cell>
          <cell r="C1021">
            <v>20230101</v>
          </cell>
          <cell r="E1021" t="str">
            <v>GPA</v>
          </cell>
          <cell r="F1021" t="str">
            <v>COMMERCIALE</v>
          </cell>
          <cell r="G1021" t="str">
            <v>POLE PILOTAGE DU RESEAU COMMERCIAL</v>
          </cell>
          <cell r="H1021" t="str">
            <v>ORGANISATION DE FIDELISATION</v>
          </cell>
          <cell r="I1021">
            <v>460</v>
          </cell>
          <cell r="J1021" t="str">
            <v>CC</v>
          </cell>
          <cell r="K1021" t="str">
            <v>Conseiller Client</v>
          </cell>
          <cell r="L1021">
            <v>0</v>
          </cell>
          <cell r="M1021" t="str">
            <v>Mme</v>
          </cell>
          <cell r="N1021" t="str">
            <v>GUINZIEMBA</v>
          </cell>
          <cell r="O1021" t="str">
            <v>MALIKA</v>
          </cell>
          <cell r="P1021" t="str">
            <v>2 RUE DES CARNAVALIERS</v>
          </cell>
          <cell r="S1021">
            <v>44300</v>
          </cell>
          <cell r="T1021" t="str">
            <v>NANTES</v>
          </cell>
          <cell r="W1021" t="str">
            <v>MALIKA.GUINZIEMBA@GENERALI.COM</v>
          </cell>
        </row>
        <row r="1022">
          <cell r="B1022">
            <v>305462</v>
          </cell>
          <cell r="C1022">
            <v>20230101</v>
          </cell>
          <cell r="E1022" t="str">
            <v>GPA</v>
          </cell>
          <cell r="F1022" t="str">
            <v>COMMERCIALE</v>
          </cell>
          <cell r="G1022" t="str">
            <v>REGION GRAND OUEST</v>
          </cell>
          <cell r="H1022" t="str">
            <v>OD LOIRE ATLANTIQUE - VENDEE</v>
          </cell>
          <cell r="I1022">
            <v>440</v>
          </cell>
          <cell r="J1022" t="str">
            <v>CCT</v>
          </cell>
          <cell r="K1022" t="str">
            <v>Conseiller Commercial Titulaire</v>
          </cell>
          <cell r="L1022">
            <v>105</v>
          </cell>
          <cell r="M1022" t="str">
            <v>M.</v>
          </cell>
          <cell r="N1022" t="str">
            <v>CASTIER</v>
          </cell>
          <cell r="O1022" t="str">
            <v>BAPTISTE</v>
          </cell>
          <cell r="P1022" t="str">
            <v>71 RUE DE LA BERGERIE</v>
          </cell>
          <cell r="S1022">
            <v>44850</v>
          </cell>
          <cell r="T1022" t="str">
            <v>LIGNE</v>
          </cell>
          <cell r="V1022">
            <v>669425666</v>
          </cell>
          <cell r="W1022" t="str">
            <v>BAPTISTE.CASTIER@GENERALI.COM</v>
          </cell>
        </row>
        <row r="1023">
          <cell r="B1023">
            <v>305464</v>
          </cell>
          <cell r="C1023">
            <v>20230101</v>
          </cell>
          <cell r="E1023" t="str">
            <v>GPA</v>
          </cell>
          <cell r="F1023" t="str">
            <v>COMMERCIALE</v>
          </cell>
          <cell r="G1023" t="str">
            <v>REGION GRAND OUEST</v>
          </cell>
          <cell r="H1023" t="str">
            <v>OD VAL D'OISE - EURE</v>
          </cell>
          <cell r="I1023">
            <v>440</v>
          </cell>
          <cell r="J1023" t="str">
            <v>CCT</v>
          </cell>
          <cell r="K1023" t="str">
            <v>Conseiller Commercial Titulaire</v>
          </cell>
          <cell r="L1023">
            <v>105</v>
          </cell>
          <cell r="M1023" t="str">
            <v>M.</v>
          </cell>
          <cell r="N1023" t="str">
            <v>SAINVIL</v>
          </cell>
          <cell r="O1023" t="str">
            <v>WILFRID</v>
          </cell>
          <cell r="P1023" t="str">
            <v>13 PLACE DU MARCHE</v>
          </cell>
          <cell r="S1023">
            <v>28380</v>
          </cell>
          <cell r="T1023" t="str">
            <v>ST REMY SUR AVRE</v>
          </cell>
          <cell r="V1023">
            <v>669425644</v>
          </cell>
          <cell r="W1023" t="str">
            <v>WILFRID.SAINVIL@GENERALI.COM</v>
          </cell>
        </row>
        <row r="1024">
          <cell r="B1024">
            <v>305465</v>
          </cell>
          <cell r="C1024">
            <v>20230101</v>
          </cell>
          <cell r="E1024" t="str">
            <v>GPA</v>
          </cell>
          <cell r="F1024" t="str">
            <v>COMMERCIALE</v>
          </cell>
          <cell r="G1024" t="str">
            <v>REGION GRAND OUEST</v>
          </cell>
          <cell r="H1024" t="str">
            <v>OD VAL D'OISE - EURE</v>
          </cell>
          <cell r="I1024">
            <v>440</v>
          </cell>
          <cell r="J1024" t="str">
            <v>CCT</v>
          </cell>
          <cell r="K1024" t="str">
            <v>Conseiller Commercial Titulaire</v>
          </cell>
          <cell r="L1024">
            <v>105</v>
          </cell>
          <cell r="M1024" t="str">
            <v>M.</v>
          </cell>
          <cell r="N1024" t="str">
            <v>SOUFIR</v>
          </cell>
          <cell r="O1024" t="str">
            <v>YOANN</v>
          </cell>
          <cell r="P1024" t="str">
            <v>4 ALLEE DES MURIERS</v>
          </cell>
          <cell r="S1024">
            <v>95350</v>
          </cell>
          <cell r="T1024" t="str">
            <v>ST BRICE SOUS FORET</v>
          </cell>
          <cell r="V1024">
            <v>669425689</v>
          </cell>
          <cell r="W1024" t="str">
            <v>YOANN.SOUFIR@GENERALI.COM</v>
          </cell>
        </row>
        <row r="1025">
          <cell r="B1025">
            <v>305466</v>
          </cell>
          <cell r="C1025">
            <v>20230101</v>
          </cell>
          <cell r="E1025" t="str">
            <v>GPA</v>
          </cell>
          <cell r="F1025" t="str">
            <v>COMMERCIALE</v>
          </cell>
          <cell r="G1025" t="str">
            <v>REGION ILE DE FRANCE NORD EST</v>
          </cell>
          <cell r="H1025" t="str">
            <v>OD ESSONNE - LOIRET</v>
          </cell>
          <cell r="I1025">
            <v>200</v>
          </cell>
          <cell r="J1025" t="str">
            <v>IMP</v>
          </cell>
          <cell r="K1025" t="str">
            <v>Inspecteur Manager Performance</v>
          </cell>
          <cell r="L1025">
            <v>104</v>
          </cell>
          <cell r="M1025" t="str">
            <v>M.</v>
          </cell>
          <cell r="N1025" t="str">
            <v>COLAS</v>
          </cell>
          <cell r="O1025" t="str">
            <v>ANTHONY</v>
          </cell>
          <cell r="P1025" t="str">
            <v>226 RUE DE CORQUILLEROY</v>
          </cell>
          <cell r="S1025">
            <v>45700</v>
          </cell>
          <cell r="T1025" t="str">
            <v>PANNES</v>
          </cell>
          <cell r="V1025">
            <v>668734705</v>
          </cell>
          <cell r="W1025" t="str">
            <v>ANTHONY.COLAS@GENERALI.COM</v>
          </cell>
        </row>
        <row r="1026">
          <cell r="B1026">
            <v>305467</v>
          </cell>
          <cell r="C1026">
            <v>20230101</v>
          </cell>
          <cell r="E1026" t="str">
            <v>GPA</v>
          </cell>
          <cell r="F1026" t="str">
            <v>COMMERCIALE</v>
          </cell>
          <cell r="G1026" t="str">
            <v>REGION ILE DE FRANCE NORD EST</v>
          </cell>
          <cell r="H1026" t="str">
            <v>OD NORD LILLE</v>
          </cell>
          <cell r="I1026">
            <v>440</v>
          </cell>
          <cell r="J1026" t="str">
            <v>CCT</v>
          </cell>
          <cell r="K1026" t="str">
            <v>Conseiller Commercial Titulaire</v>
          </cell>
          <cell r="L1026">
            <v>105</v>
          </cell>
          <cell r="M1026" t="str">
            <v>M.</v>
          </cell>
          <cell r="N1026" t="str">
            <v>FRANCOIS</v>
          </cell>
          <cell r="O1026" t="str">
            <v>ANTHONY</v>
          </cell>
          <cell r="P1026" t="str">
            <v>21 RUE DE TURENNE</v>
          </cell>
          <cell r="S1026">
            <v>59145</v>
          </cell>
          <cell r="T1026" t="str">
            <v>BERLAIMONT</v>
          </cell>
          <cell r="V1026">
            <v>761077875</v>
          </cell>
          <cell r="W1026" t="str">
            <v>ANTHONY.FRANCOIS@GENERALI.COM</v>
          </cell>
        </row>
        <row r="1027">
          <cell r="B1027">
            <v>305470</v>
          </cell>
          <cell r="C1027">
            <v>20230101</v>
          </cell>
          <cell r="E1027" t="str">
            <v>GPA</v>
          </cell>
          <cell r="F1027" t="str">
            <v>COMMERCIALE</v>
          </cell>
          <cell r="G1027" t="str">
            <v>REGION GRAND EST</v>
          </cell>
          <cell r="H1027" t="str">
            <v>OD AVEYRON-HERAULT-AUDE-PYRENEES ORIENT.</v>
          </cell>
          <cell r="I1027">
            <v>440</v>
          </cell>
          <cell r="J1027" t="str">
            <v>CCT</v>
          </cell>
          <cell r="K1027" t="str">
            <v>Conseiller Commercial Titulaire</v>
          </cell>
          <cell r="L1027">
            <v>105</v>
          </cell>
          <cell r="M1027" t="str">
            <v>M.</v>
          </cell>
          <cell r="N1027" t="str">
            <v>THIBAUD</v>
          </cell>
          <cell r="O1027" t="str">
            <v>SERGE</v>
          </cell>
          <cell r="P1027" t="str">
            <v>159 RUE DE THOR</v>
          </cell>
          <cell r="Q1027" t="str">
            <v>GENERALI PARK EUREKA</v>
          </cell>
          <cell r="S1027">
            <v>34000</v>
          </cell>
          <cell r="T1027" t="str">
            <v>MONTPELLIER</v>
          </cell>
          <cell r="U1027" t="str">
            <v>GENERALI PARK EUREKA</v>
          </cell>
          <cell r="V1027">
            <v>668544848</v>
          </cell>
          <cell r="W1027" t="str">
            <v>SERGE.THIBAUD@GENERALI.COM</v>
          </cell>
        </row>
        <row r="1028">
          <cell r="B1028">
            <v>305471</v>
          </cell>
          <cell r="C1028">
            <v>20230101</v>
          </cell>
          <cell r="E1028" t="str">
            <v>GPA</v>
          </cell>
          <cell r="F1028" t="str">
            <v>COMMERCIALE</v>
          </cell>
          <cell r="G1028" t="str">
            <v>REGION GRAND OUEST</v>
          </cell>
          <cell r="H1028" t="str">
            <v>OD SARTHE - MAINE ET LOIRE</v>
          </cell>
          <cell r="I1028">
            <v>440</v>
          </cell>
          <cell r="J1028" t="str">
            <v>CCT</v>
          </cell>
          <cell r="K1028" t="str">
            <v>Conseiller Commercial Titulaire</v>
          </cell>
          <cell r="L1028">
            <v>105</v>
          </cell>
          <cell r="M1028" t="str">
            <v>M.</v>
          </cell>
          <cell r="N1028" t="str">
            <v>THOMAS</v>
          </cell>
          <cell r="O1028" t="str">
            <v>BRANDON</v>
          </cell>
          <cell r="P1028" t="str">
            <v>10 RUE RAOUL DUFY</v>
          </cell>
          <cell r="S1028">
            <v>49100</v>
          </cell>
          <cell r="T1028" t="str">
            <v>ANGERS</v>
          </cell>
          <cell r="V1028">
            <v>761077917</v>
          </cell>
          <cell r="W1028" t="str">
            <v>BRANDON.THOMAS@GENERALI.COM</v>
          </cell>
        </row>
        <row r="1029">
          <cell r="B1029">
            <v>305474</v>
          </cell>
          <cell r="C1029">
            <v>20230101</v>
          </cell>
          <cell r="E1029" t="str">
            <v>GPA</v>
          </cell>
          <cell r="F1029" t="str">
            <v>COMMERCIALE</v>
          </cell>
          <cell r="G1029" t="str">
            <v>REGION GRAND OUEST</v>
          </cell>
          <cell r="H1029" t="str">
            <v>OD ILLE ET VILAINE-COTES D'ARMOR</v>
          </cell>
          <cell r="I1029">
            <v>440</v>
          </cell>
          <cell r="J1029" t="str">
            <v>CCT</v>
          </cell>
          <cell r="K1029" t="str">
            <v>Conseiller Commercial Titulaire</v>
          </cell>
          <cell r="L1029">
            <v>105</v>
          </cell>
          <cell r="M1029" t="str">
            <v>M.</v>
          </cell>
          <cell r="N1029" t="str">
            <v>LETACONNOUX</v>
          </cell>
          <cell r="O1029" t="str">
            <v>MARTIN</v>
          </cell>
          <cell r="P1029" t="str">
            <v>13 LOTISSEMENT LA PETITE VALLEE</v>
          </cell>
          <cell r="S1029">
            <v>22100</v>
          </cell>
          <cell r="T1029" t="str">
            <v>AUCALEUC</v>
          </cell>
          <cell r="V1029">
            <v>761077856</v>
          </cell>
          <cell r="W1029" t="str">
            <v>MARTIN.LETACONNOUX@GENERALI.COM</v>
          </cell>
        </row>
        <row r="1030">
          <cell r="B1030">
            <v>305475</v>
          </cell>
          <cell r="C1030">
            <v>20230101</v>
          </cell>
          <cell r="E1030" t="str">
            <v>GPA</v>
          </cell>
          <cell r="F1030" t="str">
            <v>COMMERCIALE</v>
          </cell>
          <cell r="G1030" t="str">
            <v>REGION GRAND OUEST</v>
          </cell>
          <cell r="H1030" t="str">
            <v>OD ILLE ET VILAINE-COTES D'ARMOR</v>
          </cell>
          <cell r="I1030">
            <v>440</v>
          </cell>
          <cell r="J1030" t="str">
            <v>CCT</v>
          </cell>
          <cell r="K1030" t="str">
            <v>Conseiller Commercial Titulaire</v>
          </cell>
          <cell r="L1030">
            <v>105</v>
          </cell>
          <cell r="M1030" t="str">
            <v>M.</v>
          </cell>
          <cell r="N1030" t="str">
            <v>DUPUY</v>
          </cell>
          <cell r="O1030" t="str">
            <v>SEBASTIEN</v>
          </cell>
          <cell r="P1030" t="str">
            <v>48 LA VILLE ES DENIS</v>
          </cell>
          <cell r="S1030">
            <v>22130</v>
          </cell>
          <cell r="T1030" t="str">
            <v>CORSEUL</v>
          </cell>
          <cell r="V1030">
            <v>761077880</v>
          </cell>
          <cell r="W1030" t="str">
            <v>SEBASTIEN.DUPUY@GENERALI.COM</v>
          </cell>
        </row>
        <row r="1031">
          <cell r="B1031">
            <v>305476</v>
          </cell>
          <cell r="C1031">
            <v>20230101</v>
          </cell>
          <cell r="E1031" t="str">
            <v>GPA</v>
          </cell>
          <cell r="F1031" t="str">
            <v>COMMERCIALE</v>
          </cell>
          <cell r="G1031" t="str">
            <v>REGION GRAND EST</v>
          </cell>
          <cell r="H1031" t="str">
            <v>OD RHONE</v>
          </cell>
          <cell r="I1031">
            <v>440</v>
          </cell>
          <cell r="J1031" t="str">
            <v>CCT</v>
          </cell>
          <cell r="K1031" t="str">
            <v>Conseiller Commercial Titulaire</v>
          </cell>
          <cell r="L1031">
            <v>105</v>
          </cell>
          <cell r="M1031" t="str">
            <v>M.</v>
          </cell>
          <cell r="N1031" t="str">
            <v>RUBIN</v>
          </cell>
          <cell r="O1031" t="str">
            <v>TIMOTHEE</v>
          </cell>
          <cell r="P1031" t="str">
            <v>46 - 48 CHEMIN DES BRUYERES</v>
          </cell>
          <cell r="Q1031" t="str">
            <v>CENTRE INNOVALIA BATIMENT G</v>
          </cell>
          <cell r="S1031">
            <v>69570</v>
          </cell>
          <cell r="T1031" t="str">
            <v>DARDILLY</v>
          </cell>
          <cell r="U1031" t="str">
            <v>CENTRE INNOVALIA BATIMENT G</v>
          </cell>
          <cell r="V1031">
            <v>761077876</v>
          </cell>
          <cell r="W1031" t="str">
            <v>TIMOTHEE.RUBIN@GENERALI.COM</v>
          </cell>
        </row>
        <row r="1032">
          <cell r="B1032">
            <v>305477</v>
          </cell>
          <cell r="C1032">
            <v>20230101</v>
          </cell>
          <cell r="E1032" t="str">
            <v>GPA</v>
          </cell>
          <cell r="F1032" t="str">
            <v>COMMERCIALE</v>
          </cell>
          <cell r="G1032" t="str">
            <v>REGION GRAND EST</v>
          </cell>
          <cell r="H1032" t="str">
            <v>OD VAR - BOUCHES DU RHONE</v>
          </cell>
          <cell r="I1032">
            <v>440</v>
          </cell>
          <cell r="J1032" t="str">
            <v>CCT</v>
          </cell>
          <cell r="K1032" t="str">
            <v>Conseiller Commercial Titulaire</v>
          </cell>
          <cell r="L1032">
            <v>105</v>
          </cell>
          <cell r="M1032" t="str">
            <v>Mme</v>
          </cell>
          <cell r="N1032" t="str">
            <v>BOSQUET</v>
          </cell>
          <cell r="O1032" t="str">
            <v>KARINE</v>
          </cell>
          <cell r="P1032" t="str">
            <v>245 AV DE L'UNIVERSITE</v>
          </cell>
          <cell r="Q1032" t="str">
            <v>GENERALI PARC STE CLAIRE IMM LE GOUDON</v>
          </cell>
          <cell r="S1032">
            <v>83160</v>
          </cell>
          <cell r="T1032" t="str">
            <v>LA VALETTE DU VAR</v>
          </cell>
          <cell r="U1032" t="str">
            <v>GENERALI PARC STE CLAIRE IMM LE GOUDON</v>
          </cell>
          <cell r="V1032">
            <v>761077922</v>
          </cell>
          <cell r="W1032" t="str">
            <v>KARINE.BOSQUET@GENERALI.COM</v>
          </cell>
        </row>
        <row r="1033">
          <cell r="B1033">
            <v>305482</v>
          </cell>
          <cell r="C1033">
            <v>20230101</v>
          </cell>
          <cell r="E1033" t="str">
            <v>GPA</v>
          </cell>
          <cell r="F1033" t="str">
            <v>COMMERCIALE</v>
          </cell>
          <cell r="G1033" t="str">
            <v>REGION ILE DE FRANCE NORD EST</v>
          </cell>
          <cell r="H1033" t="str">
            <v>OD NORD LITTORAL</v>
          </cell>
          <cell r="I1033">
            <v>440</v>
          </cell>
          <cell r="J1033" t="str">
            <v>CCT</v>
          </cell>
          <cell r="K1033" t="str">
            <v>Conseiller Commercial Titulaire</v>
          </cell>
          <cell r="L1033">
            <v>105</v>
          </cell>
          <cell r="M1033" t="str">
            <v>Mme</v>
          </cell>
          <cell r="N1033" t="str">
            <v>BOLLANGYER</v>
          </cell>
          <cell r="O1033" t="str">
            <v>ANGELIQUE</v>
          </cell>
          <cell r="P1033" t="str">
            <v>4 RUE CONRAD ADENAUER</v>
          </cell>
          <cell r="Q1033" t="str">
            <v>GENERALI LE GRAND COTTIGNIES</v>
          </cell>
          <cell r="S1033">
            <v>59290</v>
          </cell>
          <cell r="T1033" t="str">
            <v>WASQUEHAL</v>
          </cell>
          <cell r="U1033" t="str">
            <v>GENERALI LE GRAND COTTIGNIES</v>
          </cell>
          <cell r="V1033">
            <v>762761176</v>
          </cell>
          <cell r="W1033" t="str">
            <v>ANGELIQUE.BOLLANGYER@GENERALI.COM</v>
          </cell>
        </row>
        <row r="1034">
          <cell r="B1034">
            <v>305484</v>
          </cell>
          <cell r="C1034">
            <v>20230101</v>
          </cell>
          <cell r="E1034" t="str">
            <v>GPA</v>
          </cell>
          <cell r="F1034" t="str">
            <v>COMMERCIALE</v>
          </cell>
          <cell r="G1034" t="str">
            <v>REGION ILE DE FRANCE NORD EST</v>
          </cell>
          <cell r="H1034" t="str">
            <v>OD SEINE MARITIME</v>
          </cell>
          <cell r="I1034">
            <v>440</v>
          </cell>
          <cell r="J1034" t="str">
            <v>CCT</v>
          </cell>
          <cell r="K1034" t="str">
            <v>Conseiller Commercial Titulaire</v>
          </cell>
          <cell r="L1034">
            <v>105</v>
          </cell>
          <cell r="M1034" t="str">
            <v>M.</v>
          </cell>
          <cell r="N1034" t="str">
            <v>MUDIE</v>
          </cell>
          <cell r="O1034" t="str">
            <v>SIDNEY</v>
          </cell>
          <cell r="P1034" t="str">
            <v>20 PASSAGE DE LA LUCILINE</v>
          </cell>
          <cell r="Q1034" t="str">
            <v>GENERALI BAT B</v>
          </cell>
          <cell r="S1034">
            <v>76000</v>
          </cell>
          <cell r="T1034" t="str">
            <v>ROUEN</v>
          </cell>
          <cell r="U1034" t="str">
            <v>GENERALI BAT B</v>
          </cell>
          <cell r="V1034">
            <v>699275974</v>
          </cell>
          <cell r="W1034" t="str">
            <v>SIDNEY.MUDIE@GENERALI.COM</v>
          </cell>
        </row>
        <row r="1035">
          <cell r="B1035">
            <v>305485</v>
          </cell>
          <cell r="C1035">
            <v>20230101</v>
          </cell>
          <cell r="E1035" t="str">
            <v>GPA</v>
          </cell>
          <cell r="F1035" t="str">
            <v>COMMERCIALE</v>
          </cell>
          <cell r="G1035" t="str">
            <v>REGION ILE DE FRANCE NORD EST</v>
          </cell>
          <cell r="H1035" t="str">
            <v>OD SEINE MARITIME</v>
          </cell>
          <cell r="I1035">
            <v>440</v>
          </cell>
          <cell r="J1035" t="str">
            <v>CCT</v>
          </cell>
          <cell r="K1035" t="str">
            <v>Conseiller Commercial Titulaire</v>
          </cell>
          <cell r="L1035">
            <v>105</v>
          </cell>
          <cell r="M1035" t="str">
            <v>M.</v>
          </cell>
          <cell r="N1035" t="str">
            <v>VERVERKEN</v>
          </cell>
          <cell r="O1035" t="str">
            <v>KEVIN</v>
          </cell>
          <cell r="P1035" t="str">
            <v>20 PASSAGE DE LA LUCILINE</v>
          </cell>
          <cell r="Q1035" t="str">
            <v>GENERALI BAT B</v>
          </cell>
          <cell r="S1035">
            <v>76000</v>
          </cell>
          <cell r="T1035" t="str">
            <v>ROUEN</v>
          </cell>
          <cell r="U1035" t="str">
            <v>GENERALI BAT B</v>
          </cell>
          <cell r="V1035">
            <v>699276643</v>
          </cell>
          <cell r="W1035" t="str">
            <v>KEVIN.VERVERKEN@GENERALI.COM</v>
          </cell>
        </row>
        <row r="1036">
          <cell r="B1036">
            <v>305486</v>
          </cell>
          <cell r="C1036">
            <v>20230101</v>
          </cell>
          <cell r="E1036" t="str">
            <v>GPA</v>
          </cell>
          <cell r="F1036" t="str">
            <v>COMMERCIALE</v>
          </cell>
          <cell r="G1036" t="str">
            <v>REGION ILE DE FRANCE NORD EST</v>
          </cell>
          <cell r="H1036" t="str">
            <v>OD NORD ARTOIS</v>
          </cell>
          <cell r="I1036">
            <v>445</v>
          </cell>
          <cell r="J1036" t="str">
            <v>CCA</v>
          </cell>
          <cell r="K1036" t="str">
            <v>Conseiller Commercial Auxiliaire</v>
          </cell>
          <cell r="L1036">
            <v>105</v>
          </cell>
          <cell r="M1036" t="str">
            <v>Mme</v>
          </cell>
          <cell r="N1036" t="str">
            <v>SEDDAR</v>
          </cell>
          <cell r="O1036" t="str">
            <v>KENZA</v>
          </cell>
          <cell r="P1036" t="str">
            <v>31 RUE PIERRE ET MARIE CURIE</v>
          </cell>
          <cell r="Q1036" t="str">
            <v>GENERALI ZAL DU 14 JUILLET</v>
          </cell>
          <cell r="S1036">
            <v>62223</v>
          </cell>
          <cell r="T1036" t="str">
            <v>ST LAURENT BLANGY</v>
          </cell>
          <cell r="U1036" t="str">
            <v>GENERALI ZAL DU 14 JUILLET</v>
          </cell>
          <cell r="V1036">
            <v>699276682</v>
          </cell>
          <cell r="W1036" t="str">
            <v>KENZA.SEDDAR@GENERALI.COM</v>
          </cell>
        </row>
        <row r="1037">
          <cell r="B1037">
            <v>305489</v>
          </cell>
          <cell r="C1037">
            <v>20230201</v>
          </cell>
          <cell r="E1037" t="str">
            <v>GPA</v>
          </cell>
          <cell r="F1037" t="str">
            <v>COMMERCIALE</v>
          </cell>
          <cell r="G1037" t="str">
            <v>REGION ILE DE FRANCE NORD EST</v>
          </cell>
          <cell r="H1037" t="str">
            <v>OD SOMME - OISE - AISNE</v>
          </cell>
          <cell r="I1037">
            <v>371</v>
          </cell>
          <cell r="J1037" t="str">
            <v>CCM.E</v>
          </cell>
          <cell r="K1037" t="str">
            <v>Conseiller Commercial Moniteur Expert</v>
          </cell>
          <cell r="L1037">
            <v>105</v>
          </cell>
          <cell r="M1037" t="str">
            <v>Mme</v>
          </cell>
          <cell r="N1037" t="str">
            <v>FACQUIER</v>
          </cell>
          <cell r="O1037" t="str">
            <v>ELODIE</v>
          </cell>
          <cell r="P1037" t="str">
            <v>C.OASIS BT CYTISES AL PEPINIERE</v>
          </cell>
          <cell r="Q1037" t="str">
            <v>GENERALI DURY LES AMIENS CS 24405</v>
          </cell>
          <cell r="S1037">
            <v>80044</v>
          </cell>
          <cell r="T1037" t="str">
            <v>AMIENS CEDEX 1</v>
          </cell>
          <cell r="U1037" t="str">
            <v>GENERALI DURY LES AMIENS CS 24405</v>
          </cell>
          <cell r="W1037" t="str">
            <v>ELODIE.FACQUIER@GENERALI.COM</v>
          </cell>
        </row>
        <row r="1038">
          <cell r="B1038">
            <v>305490</v>
          </cell>
          <cell r="C1038">
            <v>20230201</v>
          </cell>
          <cell r="E1038" t="str">
            <v>GPA</v>
          </cell>
          <cell r="F1038" t="str">
            <v>COMMERCIALE</v>
          </cell>
          <cell r="G1038" t="str">
            <v>REGION ILE DE FRANCE NORD EST</v>
          </cell>
          <cell r="H1038" t="str">
            <v>OD NORD ARTOIS</v>
          </cell>
          <cell r="I1038">
            <v>200</v>
          </cell>
          <cell r="J1038" t="str">
            <v>IMP</v>
          </cell>
          <cell r="K1038" t="str">
            <v>Inspecteur Manager Performance</v>
          </cell>
          <cell r="L1038">
            <v>104</v>
          </cell>
          <cell r="M1038" t="str">
            <v>M.</v>
          </cell>
          <cell r="N1038" t="str">
            <v>CARLIER</v>
          </cell>
          <cell r="O1038" t="str">
            <v>JOHANN</v>
          </cell>
          <cell r="P1038" t="str">
            <v>31 RUE PIERRE ET MARIE CURIE</v>
          </cell>
          <cell r="Q1038" t="str">
            <v>GENERALI ZAL DU 14 JUILLET</v>
          </cell>
          <cell r="S1038">
            <v>62223</v>
          </cell>
          <cell r="T1038" t="str">
            <v>ST LAURENT BLANGY</v>
          </cell>
          <cell r="U1038" t="str">
            <v>GENERALI ZAL DU 14 JUILLET</v>
          </cell>
          <cell r="V1038">
            <v>658873787</v>
          </cell>
          <cell r="W1038" t="str">
            <v>JOHANN.CARLIER@GENERALI.COM</v>
          </cell>
        </row>
        <row r="1039">
          <cell r="B1039">
            <v>305491</v>
          </cell>
          <cell r="C1039">
            <v>20230201</v>
          </cell>
          <cell r="E1039" t="str">
            <v>GPA</v>
          </cell>
          <cell r="F1039" t="str">
            <v>COMMERCIALE</v>
          </cell>
          <cell r="G1039" t="str">
            <v>REGION GRAND OUEST</v>
          </cell>
          <cell r="H1039" t="str">
            <v>OD GIRONDE - DORDOGNE</v>
          </cell>
          <cell r="I1039">
            <v>440</v>
          </cell>
          <cell r="J1039" t="str">
            <v>CCT</v>
          </cell>
          <cell r="K1039" t="str">
            <v>Conseiller Commercial Titulaire</v>
          </cell>
          <cell r="L1039">
            <v>105</v>
          </cell>
          <cell r="M1039" t="str">
            <v>M.</v>
          </cell>
          <cell r="N1039" t="str">
            <v>USCAIN</v>
          </cell>
          <cell r="O1039" t="str">
            <v>SYLVAIN</v>
          </cell>
          <cell r="P1039" t="str">
            <v>2 RUE PABLO NERUDA</v>
          </cell>
          <cell r="Q1039" t="str">
            <v>GENERALI CENTRAL PARC ZAC MADERE</v>
          </cell>
          <cell r="S1039">
            <v>33140</v>
          </cell>
          <cell r="T1039" t="str">
            <v>VILLENAVE D ORNON</v>
          </cell>
          <cell r="U1039" t="str">
            <v>GENERALI CENTRAL PARC ZAC MADERE</v>
          </cell>
          <cell r="V1039">
            <v>658873820</v>
          </cell>
          <cell r="W1039" t="str">
            <v>SYLVAIN.USCAIN@GENERALI.COM</v>
          </cell>
        </row>
        <row r="1040">
          <cell r="B1040">
            <v>305492</v>
          </cell>
          <cell r="C1040">
            <v>20230201</v>
          </cell>
          <cell r="E1040" t="str">
            <v>GPA</v>
          </cell>
          <cell r="F1040" t="str">
            <v>COMMERCIALE</v>
          </cell>
          <cell r="G1040" t="str">
            <v>POLE PILOTAGE DU RESEAU COMMERCIAL</v>
          </cell>
          <cell r="H1040" t="str">
            <v>ORGANISATION DE FIDELISATION</v>
          </cell>
          <cell r="I1040">
            <v>460</v>
          </cell>
          <cell r="J1040" t="str">
            <v>CC</v>
          </cell>
          <cell r="K1040" t="str">
            <v>Conseiller Client</v>
          </cell>
          <cell r="L1040">
            <v>0</v>
          </cell>
          <cell r="M1040" t="str">
            <v>Mme</v>
          </cell>
          <cell r="N1040" t="str">
            <v>DAHMANI</v>
          </cell>
          <cell r="O1040" t="str">
            <v>CAMELLIA</v>
          </cell>
          <cell r="P1040" t="str">
            <v>4 AV MARIE ANTOINETTE TONNEL</v>
          </cell>
          <cell r="Q1040" t="str">
            <v>ZAC DE LA CHANTRERIE</v>
          </cell>
          <cell r="S1040">
            <v>44300</v>
          </cell>
          <cell r="T1040" t="str">
            <v>NANTES</v>
          </cell>
          <cell r="U1040" t="str">
            <v>ZAC DE LA CHANTRERIE</v>
          </cell>
          <cell r="W1040" t="str">
            <v>CAMELLIA.DAHMANI@GENERALI.COM</v>
          </cell>
        </row>
        <row r="1041">
          <cell r="B1041">
            <v>305493</v>
          </cell>
          <cell r="C1041">
            <v>20230201</v>
          </cell>
          <cell r="E1041" t="str">
            <v>GPA</v>
          </cell>
          <cell r="F1041" t="str">
            <v>COMMERCIALE</v>
          </cell>
          <cell r="G1041" t="str">
            <v>REGION GRAND OUEST</v>
          </cell>
          <cell r="H1041" t="str">
            <v>OD INDRE-INDRE &amp; LOIRE-CHER-LOIR &amp; CHER</v>
          </cell>
          <cell r="I1041">
            <v>100</v>
          </cell>
          <cell r="J1041" t="str">
            <v>IMD</v>
          </cell>
          <cell r="K1041" t="str">
            <v>Inspecteur Manager Developpement</v>
          </cell>
          <cell r="L1041">
            <v>103</v>
          </cell>
          <cell r="M1041" t="str">
            <v>Mme</v>
          </cell>
          <cell r="N1041" t="str">
            <v>DEVILLIER</v>
          </cell>
          <cell r="O1041" t="str">
            <v>AURELIE</v>
          </cell>
          <cell r="P1041" t="str">
            <v>27 RUE JAMES WATT</v>
          </cell>
          <cell r="Q1041" t="str">
            <v>LES LIONS D AZUR BAT C</v>
          </cell>
          <cell r="S1041">
            <v>37200</v>
          </cell>
          <cell r="T1041" t="str">
            <v>TOURS</v>
          </cell>
          <cell r="U1041" t="str">
            <v>LES LIONS D AZUR BAT C</v>
          </cell>
          <cell r="V1041">
            <v>658877787</v>
          </cell>
          <cell r="W1041" t="str">
            <v>AURELIE.DEVILLIER@GENERALI.COM</v>
          </cell>
        </row>
        <row r="1042">
          <cell r="B1042">
            <v>305494</v>
          </cell>
          <cell r="C1042">
            <v>20230201</v>
          </cell>
          <cell r="E1042" t="str">
            <v>GPA</v>
          </cell>
          <cell r="F1042" t="str">
            <v>COMMERCIALE</v>
          </cell>
          <cell r="G1042" t="str">
            <v>REGION GRAND OUEST</v>
          </cell>
          <cell r="H1042" t="str">
            <v>OD SARTHE - MAINE ET LOIRE</v>
          </cell>
          <cell r="I1042">
            <v>440</v>
          </cell>
          <cell r="J1042" t="str">
            <v>CCT</v>
          </cell>
          <cell r="K1042" t="str">
            <v>Conseiller Commercial Titulaire</v>
          </cell>
          <cell r="L1042">
            <v>105</v>
          </cell>
          <cell r="M1042" t="str">
            <v>M.</v>
          </cell>
          <cell r="N1042" t="str">
            <v>DONNE</v>
          </cell>
          <cell r="O1042" t="str">
            <v>BENOIST</v>
          </cell>
          <cell r="P1042" t="str">
            <v>RUE DU LANDREAU</v>
          </cell>
          <cell r="Q1042" t="str">
            <v>GENERALI CENTRE D ACTIVITES DU LANDREAU</v>
          </cell>
          <cell r="S1042">
            <v>49070</v>
          </cell>
          <cell r="T1042" t="str">
            <v>BEAUCOUZE</v>
          </cell>
          <cell r="U1042" t="str">
            <v>GENERALI CENTRE D ACTIVITES DU LANDREAU</v>
          </cell>
          <cell r="V1042">
            <v>658352514</v>
          </cell>
          <cell r="W1042" t="str">
            <v>BENOIST.DONNE2@GENERALI.COM</v>
          </cell>
        </row>
        <row r="1043">
          <cell r="B1043">
            <v>305495</v>
          </cell>
          <cell r="C1043">
            <v>20230201</v>
          </cell>
          <cell r="E1043" t="str">
            <v>GPA</v>
          </cell>
          <cell r="F1043" t="str">
            <v>COMMERCIALE</v>
          </cell>
          <cell r="G1043" t="str">
            <v>REGION GRAND OUEST</v>
          </cell>
          <cell r="H1043" t="str">
            <v>OD CHARENTES-VIENNES-DEUX SEVRES</v>
          </cell>
          <cell r="I1043">
            <v>200</v>
          </cell>
          <cell r="J1043" t="str">
            <v>IMP</v>
          </cell>
          <cell r="K1043" t="str">
            <v>Inspecteur Manager Performance</v>
          </cell>
          <cell r="L1043">
            <v>104</v>
          </cell>
          <cell r="M1043" t="str">
            <v>Mme</v>
          </cell>
          <cell r="N1043" t="str">
            <v>COUDERT</v>
          </cell>
          <cell r="O1043" t="str">
            <v>SEVERINE</v>
          </cell>
          <cell r="P1043" t="str">
            <v>112 RUE DE LA BUGELLERIE</v>
          </cell>
          <cell r="Q1043" t="str">
            <v>GENERALI POLE REPUBLIQUE 3</v>
          </cell>
          <cell r="S1043">
            <v>86000</v>
          </cell>
          <cell r="T1043" t="str">
            <v>POITIERS</v>
          </cell>
          <cell r="U1043" t="str">
            <v>GENERALI POLE REPUBLIQUE 3</v>
          </cell>
          <cell r="V1043">
            <v>658352585</v>
          </cell>
          <cell r="W1043" t="str">
            <v>SEVERINE.COUDERT@GENERALI.COM</v>
          </cell>
        </row>
        <row r="1044">
          <cell r="B1044">
            <v>305496</v>
          </cell>
          <cell r="C1044">
            <v>20230201</v>
          </cell>
          <cell r="E1044" t="str">
            <v>GPA</v>
          </cell>
          <cell r="F1044" t="str">
            <v>COMMERCIALE</v>
          </cell>
          <cell r="G1044" t="str">
            <v>REGION GRAND OUEST</v>
          </cell>
          <cell r="H1044" t="str">
            <v>OD GIRONDE - DORDOGNE</v>
          </cell>
          <cell r="I1044">
            <v>440</v>
          </cell>
          <cell r="J1044" t="str">
            <v>CCT</v>
          </cell>
          <cell r="K1044" t="str">
            <v>Conseiller Commercial Titulaire</v>
          </cell>
          <cell r="L1044">
            <v>105</v>
          </cell>
          <cell r="M1044" t="str">
            <v>M.</v>
          </cell>
          <cell r="N1044" t="str">
            <v>DE BATTISTI</v>
          </cell>
          <cell r="O1044" t="str">
            <v>DYLAN</v>
          </cell>
          <cell r="P1044" t="str">
            <v>2 RUE PABLO NERUDA</v>
          </cell>
          <cell r="Q1044" t="str">
            <v>GENERALI CENTRAL PARC ZAC MADERE</v>
          </cell>
          <cell r="S1044">
            <v>33140</v>
          </cell>
          <cell r="T1044" t="str">
            <v>VILLENAVE D ORNON</v>
          </cell>
          <cell r="U1044" t="str">
            <v>GENERALI CENTRAL PARC ZAC MADERE</v>
          </cell>
          <cell r="V1044">
            <v>658350525</v>
          </cell>
          <cell r="W1044" t="str">
            <v>DYLAN.DEBATTISTI@GENERALI.COM</v>
          </cell>
        </row>
        <row r="1045">
          <cell r="B1045">
            <v>305497</v>
          </cell>
          <cell r="C1045">
            <v>20230201</v>
          </cell>
          <cell r="E1045" t="str">
            <v>GPA</v>
          </cell>
          <cell r="F1045" t="str">
            <v>COMMERCIALE</v>
          </cell>
          <cell r="G1045" t="str">
            <v>REGION GRAND OUEST</v>
          </cell>
          <cell r="H1045" t="str">
            <v>OD YVELINES - EURE ET LOIR</v>
          </cell>
          <cell r="I1045">
            <v>440</v>
          </cell>
          <cell r="J1045" t="str">
            <v>CCT</v>
          </cell>
          <cell r="K1045" t="str">
            <v>Conseiller Commercial Titulaire</v>
          </cell>
          <cell r="L1045">
            <v>105</v>
          </cell>
          <cell r="M1045" t="str">
            <v>M.</v>
          </cell>
          <cell r="N1045" t="str">
            <v>THEVENOT</v>
          </cell>
          <cell r="O1045" t="str">
            <v>NICOLAS</v>
          </cell>
          <cell r="P1045" t="str">
            <v>3 BOULEVARD JEAN MOULIN</v>
          </cell>
          <cell r="Q1045" t="str">
            <v>GENERALI OMEGA PARC BAT 4 1ER ETAGE</v>
          </cell>
          <cell r="S1045">
            <v>78990</v>
          </cell>
          <cell r="T1045" t="str">
            <v>ELANCOURT</v>
          </cell>
          <cell r="U1045" t="str">
            <v>GENERALI OMEGA PARC BAT 4 1ER ETAGE</v>
          </cell>
          <cell r="V1045">
            <v>658352595</v>
          </cell>
          <cell r="W1045" t="str">
            <v>NICOLAS.THEVENOT@GENERALI.COM</v>
          </cell>
        </row>
        <row r="1046">
          <cell r="B1046">
            <v>305498</v>
          </cell>
          <cell r="C1046">
            <v>20230201</v>
          </cell>
          <cell r="E1046" t="str">
            <v>GPA</v>
          </cell>
          <cell r="F1046" t="str">
            <v>COMMERCIALE</v>
          </cell>
          <cell r="G1046" t="str">
            <v>REGION GRAND OUEST</v>
          </cell>
          <cell r="H1046" t="str">
            <v>OD GIRONDE - DORDOGNE</v>
          </cell>
          <cell r="I1046">
            <v>440</v>
          </cell>
          <cell r="J1046" t="str">
            <v>CCT</v>
          </cell>
          <cell r="K1046" t="str">
            <v>Conseiller Commercial Titulaire</v>
          </cell>
          <cell r="L1046">
            <v>105</v>
          </cell>
          <cell r="M1046" t="str">
            <v>Mme</v>
          </cell>
          <cell r="N1046" t="str">
            <v>LEDRU</v>
          </cell>
          <cell r="O1046" t="str">
            <v>JULIE</v>
          </cell>
          <cell r="P1046" t="str">
            <v>2 RUE PABLO NERUDA</v>
          </cell>
          <cell r="Q1046" t="str">
            <v>GENERALI CENTRAL PARC ZAC MADERE</v>
          </cell>
          <cell r="S1046">
            <v>33140</v>
          </cell>
          <cell r="T1046" t="str">
            <v>VILLENAVE D ORNON</v>
          </cell>
          <cell r="U1046" t="str">
            <v>GENERALI CENTRAL PARC ZAC MADERE</v>
          </cell>
          <cell r="V1046">
            <v>658352565</v>
          </cell>
          <cell r="W1046" t="str">
            <v>JULIE.LEDRU@GENERALI.COM</v>
          </cell>
        </row>
        <row r="1047">
          <cell r="B1047">
            <v>305500</v>
          </cell>
          <cell r="C1047">
            <v>20230201</v>
          </cell>
          <cell r="E1047" t="str">
            <v>GPA</v>
          </cell>
          <cell r="F1047" t="str">
            <v>COMMERCIALE</v>
          </cell>
          <cell r="G1047" t="str">
            <v>REGION ILE DE FRANCE NORD EST</v>
          </cell>
          <cell r="H1047" t="str">
            <v>OD NORD LITTORAL</v>
          </cell>
          <cell r="I1047">
            <v>440</v>
          </cell>
          <cell r="J1047" t="str">
            <v>CCT</v>
          </cell>
          <cell r="K1047" t="str">
            <v>Conseiller Commercial Titulaire</v>
          </cell>
          <cell r="L1047">
            <v>105</v>
          </cell>
          <cell r="M1047" t="str">
            <v>Mme</v>
          </cell>
          <cell r="N1047" t="str">
            <v>DELPIERRE</v>
          </cell>
          <cell r="O1047" t="str">
            <v>MARIE CHARLOTTE</v>
          </cell>
          <cell r="P1047" t="str">
            <v>4 RUE CONRAD ADENAUER</v>
          </cell>
          <cell r="Q1047" t="str">
            <v>GENERALI LE GRAND COTTIGNIES</v>
          </cell>
          <cell r="S1047">
            <v>59290</v>
          </cell>
          <cell r="T1047" t="str">
            <v>WASQUEHAL</v>
          </cell>
          <cell r="U1047" t="str">
            <v>GENERALI LE GRAND COTTIGNIES</v>
          </cell>
          <cell r="V1047">
            <v>658352626</v>
          </cell>
          <cell r="W1047" t="str">
            <v>MARIECHARLOTTE.DELPIERRE@GENERALI.COM</v>
          </cell>
        </row>
        <row r="1048">
          <cell r="B1048">
            <v>305505</v>
          </cell>
          <cell r="C1048">
            <v>20230201</v>
          </cell>
          <cell r="E1048" t="str">
            <v>GPA</v>
          </cell>
          <cell r="F1048" t="str">
            <v>COMMERCIALE</v>
          </cell>
          <cell r="G1048" t="str">
            <v>REGION ILE DE FRANCE NORD EST</v>
          </cell>
          <cell r="H1048" t="str">
            <v>OD NORD LILLE</v>
          </cell>
          <cell r="I1048">
            <v>440</v>
          </cell>
          <cell r="J1048" t="str">
            <v>CCT</v>
          </cell>
          <cell r="K1048" t="str">
            <v>Conseiller Commercial Titulaire</v>
          </cell>
          <cell r="L1048">
            <v>105</v>
          </cell>
          <cell r="M1048" t="str">
            <v>M.</v>
          </cell>
          <cell r="N1048" t="str">
            <v>PAYELLE</v>
          </cell>
          <cell r="O1048" t="str">
            <v>FLORIAN</v>
          </cell>
          <cell r="P1048" t="str">
            <v>1A RUE LOUIS DUVANT</v>
          </cell>
          <cell r="S1048">
            <v>59328</v>
          </cell>
          <cell r="T1048" t="str">
            <v>VALENCIENNES CEDEX</v>
          </cell>
          <cell r="V1048">
            <v>658352545</v>
          </cell>
          <cell r="W1048" t="str">
            <v>FLORIAN.PAYELLE@GENERALI.COM</v>
          </cell>
        </row>
        <row r="1049">
          <cell r="B1049">
            <v>305508</v>
          </cell>
          <cell r="C1049">
            <v>20230201</v>
          </cell>
          <cell r="E1049" t="str">
            <v>GPA</v>
          </cell>
          <cell r="F1049" t="str">
            <v>COMMERCIALE</v>
          </cell>
          <cell r="G1049" t="str">
            <v>REGION GRAND EST</v>
          </cell>
          <cell r="H1049" t="str">
            <v>OD ALPES MARITIMES</v>
          </cell>
          <cell r="I1049">
            <v>440</v>
          </cell>
          <cell r="J1049" t="str">
            <v>CCT</v>
          </cell>
          <cell r="K1049" t="str">
            <v>Conseiller Commercial Titulaire</v>
          </cell>
          <cell r="L1049">
            <v>105</v>
          </cell>
          <cell r="M1049" t="str">
            <v>M.</v>
          </cell>
          <cell r="N1049" t="str">
            <v>BENAMARA</v>
          </cell>
          <cell r="O1049" t="str">
            <v>ABDEL MALIK</v>
          </cell>
          <cell r="P1049" t="str">
            <v>455 PROMENADE DES ANGLAIS</v>
          </cell>
          <cell r="Q1049" t="str">
            <v>GENERALI RSG ZAC ARENAS IMM NICE PLAZA</v>
          </cell>
          <cell r="S1049">
            <v>6000</v>
          </cell>
          <cell r="T1049" t="str">
            <v>NICE</v>
          </cell>
          <cell r="U1049" t="str">
            <v>GENERALI RSG ZAC ARENAS IMM NICE PLAZA</v>
          </cell>
          <cell r="V1049">
            <v>658352575</v>
          </cell>
          <cell r="W1049" t="str">
            <v>MALIK.BENAMARA@GENERALI.COM</v>
          </cell>
        </row>
        <row r="1050">
          <cell r="B1050">
            <v>305509</v>
          </cell>
          <cell r="C1050">
            <v>20230201</v>
          </cell>
          <cell r="E1050" t="str">
            <v>GPA</v>
          </cell>
          <cell r="F1050" t="str">
            <v>COMMERCIALE</v>
          </cell>
          <cell r="G1050" t="str">
            <v>REGION GRAND OUEST</v>
          </cell>
          <cell r="H1050" t="str">
            <v>OD LOIRE ATLANTIQUE - VENDEE</v>
          </cell>
          <cell r="I1050">
            <v>371</v>
          </cell>
          <cell r="J1050" t="str">
            <v>CCM.E</v>
          </cell>
          <cell r="K1050" t="str">
            <v>Conseiller Commercial Moniteur Expert</v>
          </cell>
          <cell r="L1050">
            <v>105</v>
          </cell>
          <cell r="M1050" t="str">
            <v>M.</v>
          </cell>
          <cell r="N1050" t="str">
            <v>BERTHO</v>
          </cell>
          <cell r="O1050" t="str">
            <v>ROMAIN</v>
          </cell>
          <cell r="P1050" t="str">
            <v>4 AV MARIE ANTOINETTE TONNEL</v>
          </cell>
          <cell r="Q1050" t="str">
            <v>ZAC DE LA CHANTRERIE</v>
          </cell>
          <cell r="S1050">
            <v>44300</v>
          </cell>
          <cell r="T1050" t="str">
            <v>NANTES</v>
          </cell>
          <cell r="U1050" t="str">
            <v>ZAC DE LA CHANTRERIE</v>
          </cell>
          <cell r="V1050">
            <v>658352535</v>
          </cell>
          <cell r="W1050" t="str">
            <v>ROMAIN.BERTHO2@GENERALI.COM</v>
          </cell>
        </row>
        <row r="1051">
          <cell r="B1051">
            <v>305510</v>
          </cell>
          <cell r="C1051">
            <v>20230201</v>
          </cell>
          <cell r="E1051" t="str">
            <v>GPA</v>
          </cell>
          <cell r="F1051" t="str">
            <v>COMMERCIALE</v>
          </cell>
          <cell r="G1051" t="str">
            <v>REGION ILE DE FRANCE NORD EST</v>
          </cell>
          <cell r="H1051" t="str">
            <v>OD NORD LILLE</v>
          </cell>
          <cell r="I1051">
            <v>440</v>
          </cell>
          <cell r="J1051" t="str">
            <v>CCT</v>
          </cell>
          <cell r="K1051" t="str">
            <v>Conseiller Commercial Titulaire</v>
          </cell>
          <cell r="L1051">
            <v>105</v>
          </cell>
          <cell r="M1051" t="str">
            <v>Mme</v>
          </cell>
          <cell r="N1051" t="str">
            <v>SAILLY</v>
          </cell>
          <cell r="O1051" t="str">
            <v>SABINE</v>
          </cell>
          <cell r="P1051" t="str">
            <v>1A RUE LOUIS DUVANT</v>
          </cell>
          <cell r="S1051">
            <v>59328</v>
          </cell>
          <cell r="T1051" t="str">
            <v>VALENCIENNES CEDEX</v>
          </cell>
          <cell r="V1051">
            <v>658352835</v>
          </cell>
          <cell r="W1051" t="str">
            <v>SABINE.SAILLY@GENERALI.COM</v>
          </cell>
        </row>
        <row r="1052">
          <cell r="B1052">
            <v>305511</v>
          </cell>
          <cell r="C1052">
            <v>20230201</v>
          </cell>
          <cell r="E1052" t="str">
            <v>GPA</v>
          </cell>
          <cell r="F1052" t="str">
            <v>COMMERCIALE</v>
          </cell>
          <cell r="G1052" t="str">
            <v>REGION GRAND OUEST</v>
          </cell>
          <cell r="H1052" t="str">
            <v>OD LOT-TARN-TARN ET GARONNE-HTE GARONNE</v>
          </cell>
          <cell r="I1052">
            <v>440</v>
          </cell>
          <cell r="J1052" t="str">
            <v>CCT</v>
          </cell>
          <cell r="K1052" t="str">
            <v>Conseiller Commercial Titulaire</v>
          </cell>
          <cell r="L1052">
            <v>105</v>
          </cell>
          <cell r="M1052" t="str">
            <v>Mme</v>
          </cell>
          <cell r="N1052" t="str">
            <v>REGNIER</v>
          </cell>
          <cell r="O1052" t="str">
            <v>STEPHANIE</v>
          </cell>
          <cell r="P1052" t="str">
            <v>9 RUE MICHEL LABROUSSE</v>
          </cell>
          <cell r="Q1052" t="str">
            <v>GENERALI PARK AVENUE BERRYL 2</v>
          </cell>
          <cell r="S1052">
            <v>31100</v>
          </cell>
          <cell r="T1052" t="str">
            <v>TOULOUSE</v>
          </cell>
          <cell r="U1052" t="str">
            <v>GENERALI PARK AVENUE BERRYL 2</v>
          </cell>
          <cell r="V1052">
            <v>658352782</v>
          </cell>
          <cell r="W1052" t="str">
            <v>STEPHANIE.REGNIER@GENERALI.COM</v>
          </cell>
        </row>
        <row r="1053">
          <cell r="B1053">
            <v>305512</v>
          </cell>
          <cell r="C1053">
            <v>20230201</v>
          </cell>
          <cell r="E1053" t="str">
            <v>GPA</v>
          </cell>
          <cell r="F1053" t="str">
            <v>COMMERCIALE</v>
          </cell>
          <cell r="G1053" t="str">
            <v>REGION GRAND EST</v>
          </cell>
          <cell r="H1053" t="str">
            <v>OD VAR - BOUCHES DU RHONE</v>
          </cell>
          <cell r="I1053">
            <v>440</v>
          </cell>
          <cell r="J1053" t="str">
            <v>CCT</v>
          </cell>
          <cell r="K1053" t="str">
            <v>Conseiller Commercial Titulaire</v>
          </cell>
          <cell r="L1053">
            <v>105</v>
          </cell>
          <cell r="M1053" t="str">
            <v>M.</v>
          </cell>
          <cell r="N1053" t="str">
            <v>IRLES</v>
          </cell>
          <cell r="O1053" t="str">
            <v>MATTHIEU</v>
          </cell>
          <cell r="P1053" t="str">
            <v>245 AV DE L'UNIVERSITE</v>
          </cell>
          <cell r="Q1053" t="str">
            <v>GENERALI PARC STE CLAIRE IMM LE GOUDON</v>
          </cell>
          <cell r="S1053">
            <v>83160</v>
          </cell>
          <cell r="T1053" t="str">
            <v>LA VALETTE DU VAR</v>
          </cell>
          <cell r="U1053" t="str">
            <v>GENERALI PARC STE CLAIRE IMM LE GOUDON</v>
          </cell>
          <cell r="V1053">
            <v>658873797</v>
          </cell>
          <cell r="W1053" t="str">
            <v>MATTHIEU.IRLES@GENERALI.COM</v>
          </cell>
        </row>
        <row r="1054">
          <cell r="B1054">
            <v>305513</v>
          </cell>
          <cell r="C1054">
            <v>20230201</v>
          </cell>
          <cell r="E1054" t="str">
            <v>GPA</v>
          </cell>
          <cell r="F1054" t="str">
            <v>COMMERCIALE</v>
          </cell>
          <cell r="G1054" t="str">
            <v>REGION ILE DE FRANCE NORD EST</v>
          </cell>
          <cell r="H1054" t="str">
            <v>OD NORD LITTORAL</v>
          </cell>
          <cell r="I1054">
            <v>440</v>
          </cell>
          <cell r="J1054" t="str">
            <v>CCT</v>
          </cell>
          <cell r="K1054" t="str">
            <v>Conseiller Commercial Titulaire</v>
          </cell>
          <cell r="L1054">
            <v>105</v>
          </cell>
          <cell r="M1054" t="str">
            <v>Mme</v>
          </cell>
          <cell r="N1054" t="str">
            <v>FERNANDEZ</v>
          </cell>
          <cell r="O1054" t="str">
            <v>HAMEL</v>
          </cell>
          <cell r="P1054" t="str">
            <v>4 RUE CONRAD ADENAUER</v>
          </cell>
          <cell r="Q1054" t="str">
            <v>GENERALI LE GRAND COTTIGNIES</v>
          </cell>
          <cell r="S1054">
            <v>59290</v>
          </cell>
          <cell r="T1054" t="str">
            <v>WASQUEHAL</v>
          </cell>
          <cell r="U1054" t="str">
            <v>GENERALI LE GRAND COTTIGNIES</v>
          </cell>
          <cell r="V1054">
            <v>658350545</v>
          </cell>
          <cell r="W1054" t="str">
            <v>HAMEL.FERNANDEZ@GENERALI.COM</v>
          </cell>
        </row>
        <row r="1055">
          <cell r="B1055">
            <v>305515</v>
          </cell>
          <cell r="C1055">
            <v>20230301</v>
          </cell>
          <cell r="E1055" t="str">
            <v>GPA</v>
          </cell>
          <cell r="F1055" t="str">
            <v>COMMERCIALE</v>
          </cell>
          <cell r="G1055" t="str">
            <v>REGION GRAND EST</v>
          </cell>
          <cell r="H1055" t="str">
            <v>OD AVEYRON-HERAULT-AUDE-PYRENEES ORIENT.</v>
          </cell>
          <cell r="I1055">
            <v>440</v>
          </cell>
          <cell r="J1055" t="str">
            <v>CCT</v>
          </cell>
          <cell r="K1055" t="str">
            <v>Conseiller Commercial Titulaire</v>
          </cell>
          <cell r="L1055">
            <v>105</v>
          </cell>
          <cell r="M1055" t="str">
            <v>M.</v>
          </cell>
          <cell r="N1055" t="str">
            <v>DECONINCK</v>
          </cell>
          <cell r="O1055" t="str">
            <v>GREGORY</v>
          </cell>
          <cell r="P1055" t="str">
            <v>159 RUE DE THOR</v>
          </cell>
          <cell r="Q1055" t="str">
            <v>GENERALI PARK EUREKA</v>
          </cell>
          <cell r="S1055">
            <v>34000</v>
          </cell>
          <cell r="T1055" t="str">
            <v>MONTPELLIER</v>
          </cell>
          <cell r="U1055" t="str">
            <v>GENERALI PARK EUREKA</v>
          </cell>
          <cell r="V1055">
            <v>660274545</v>
          </cell>
          <cell r="W1055" t="str">
            <v>GREGORY.DECONINCK2@GENERALI.COM</v>
          </cell>
        </row>
        <row r="1056">
          <cell r="B1056">
            <v>305517</v>
          </cell>
          <cell r="C1056">
            <v>20230301</v>
          </cell>
          <cell r="E1056" t="str">
            <v>GPA</v>
          </cell>
          <cell r="F1056" t="str">
            <v>COMMERCIALE</v>
          </cell>
          <cell r="G1056" t="str">
            <v>REGION GRAND EST</v>
          </cell>
          <cell r="H1056" t="str">
            <v>OD AVEYRON-HERAULT-AUDE-PYRENEES ORIENT.</v>
          </cell>
          <cell r="I1056">
            <v>440</v>
          </cell>
          <cell r="J1056" t="str">
            <v>CCT</v>
          </cell>
          <cell r="K1056" t="str">
            <v>Conseiller Commercial Titulaire</v>
          </cell>
          <cell r="L1056">
            <v>105</v>
          </cell>
          <cell r="M1056" t="str">
            <v>Mme</v>
          </cell>
          <cell r="N1056" t="str">
            <v>CAMPOS</v>
          </cell>
          <cell r="O1056" t="str">
            <v>ALICIA</v>
          </cell>
          <cell r="P1056" t="str">
            <v>159 RUE DE THOR</v>
          </cell>
          <cell r="Q1056" t="str">
            <v>GENERALI PARK EUREKA</v>
          </cell>
          <cell r="S1056">
            <v>34000</v>
          </cell>
          <cell r="T1056" t="str">
            <v>MONTPELLIER</v>
          </cell>
          <cell r="U1056" t="str">
            <v>GENERALI PARK EUREKA</v>
          </cell>
          <cell r="V1056">
            <v>660274496</v>
          </cell>
          <cell r="W1056" t="str">
            <v>ALICIA.CAMPOS@GENERALI.COM</v>
          </cell>
        </row>
        <row r="1057">
          <cell r="B1057">
            <v>305518</v>
          </cell>
          <cell r="C1057">
            <v>20230301</v>
          </cell>
          <cell r="E1057" t="str">
            <v>GPA</v>
          </cell>
          <cell r="F1057" t="str">
            <v>COMMERCIALE</v>
          </cell>
          <cell r="G1057" t="str">
            <v>REGION ILE DE FRANCE NORD EST</v>
          </cell>
          <cell r="H1057" t="str">
            <v>OD ARDENNES - MARNE - MEUSE - AUBE</v>
          </cell>
          <cell r="I1057">
            <v>440</v>
          </cell>
          <cell r="J1057" t="str">
            <v>CCT</v>
          </cell>
          <cell r="K1057" t="str">
            <v>Conseiller Commercial Titulaire</v>
          </cell>
          <cell r="L1057">
            <v>105</v>
          </cell>
          <cell r="M1057" t="str">
            <v>M.</v>
          </cell>
          <cell r="N1057" t="str">
            <v>FOUCHARD</v>
          </cell>
          <cell r="O1057" t="str">
            <v>CEDRIC</v>
          </cell>
          <cell r="P1057" t="str">
            <v>4 RUE HENRI MOISSAN</v>
          </cell>
          <cell r="Q1057" t="str">
            <v>IMMEUBLE L'ECHIQUIER</v>
          </cell>
          <cell r="S1057">
            <v>51430</v>
          </cell>
          <cell r="T1057" t="str">
            <v>BEZANNES</v>
          </cell>
          <cell r="U1057" t="str">
            <v>IMMEUBLE L'ECHIQUIER</v>
          </cell>
          <cell r="V1057">
            <v>660274429</v>
          </cell>
          <cell r="W1057" t="str">
            <v>CEDRIC.FOUCHARD@GENERALI.COM</v>
          </cell>
        </row>
        <row r="1058">
          <cell r="B1058">
            <v>305519</v>
          </cell>
          <cell r="C1058">
            <v>20230301</v>
          </cell>
          <cell r="E1058" t="str">
            <v>GPA</v>
          </cell>
          <cell r="F1058" t="str">
            <v>COMMERCIALE</v>
          </cell>
          <cell r="G1058" t="str">
            <v>REGION GRAND OUEST</v>
          </cell>
          <cell r="H1058" t="str">
            <v>OD FINISTERE - MORBIHAN</v>
          </cell>
          <cell r="I1058">
            <v>200</v>
          </cell>
          <cell r="J1058" t="str">
            <v>IMP</v>
          </cell>
          <cell r="K1058" t="str">
            <v>Inspecteur Manager Performance</v>
          </cell>
          <cell r="L1058">
            <v>104</v>
          </cell>
          <cell r="M1058" t="str">
            <v>Mme</v>
          </cell>
          <cell r="N1058" t="str">
            <v>LEVENEZ</v>
          </cell>
          <cell r="O1058" t="str">
            <v>NATHALIE</v>
          </cell>
          <cell r="P1058" t="str">
            <v>RUE DU DANEMARK RDC</v>
          </cell>
          <cell r="Q1058" t="str">
            <v>GENERALI ESP TERTIAIRE PTE OCEANE 2</v>
          </cell>
          <cell r="S1058">
            <v>56400</v>
          </cell>
          <cell r="T1058" t="str">
            <v>BREC'H</v>
          </cell>
          <cell r="U1058" t="str">
            <v>GENERALI ESP TERTIAIRE PTE OCEANE 2</v>
          </cell>
          <cell r="V1058">
            <v>660274423</v>
          </cell>
          <cell r="W1058" t="str">
            <v>NATHALIE.LEVENEZ@GENERALI.COM</v>
          </cell>
        </row>
        <row r="1059">
          <cell r="B1059">
            <v>305520</v>
          </cell>
          <cell r="C1059">
            <v>20230301</v>
          </cell>
          <cell r="E1059" t="str">
            <v>GPA</v>
          </cell>
          <cell r="F1059" t="str">
            <v>COMMERCIALE</v>
          </cell>
          <cell r="G1059" t="str">
            <v>REGION GRAND OUEST</v>
          </cell>
          <cell r="H1059" t="str">
            <v>OD SARTHE - MAINE ET LOIRE</v>
          </cell>
          <cell r="I1059">
            <v>440</v>
          </cell>
          <cell r="J1059" t="str">
            <v>CCT</v>
          </cell>
          <cell r="K1059" t="str">
            <v>Conseiller Commercial Titulaire</v>
          </cell>
          <cell r="L1059">
            <v>105</v>
          </cell>
          <cell r="M1059" t="str">
            <v>Mme</v>
          </cell>
          <cell r="N1059" t="str">
            <v>PLET</v>
          </cell>
          <cell r="O1059" t="str">
            <v>VIOLETTE</v>
          </cell>
          <cell r="P1059" t="str">
            <v>RUE DU LANDREAU</v>
          </cell>
          <cell r="Q1059" t="str">
            <v>GENERALI CENTRE D ACTIVITES DU LANDREAU</v>
          </cell>
          <cell r="S1059">
            <v>49070</v>
          </cell>
          <cell r="T1059" t="str">
            <v>BEAUCOUZE</v>
          </cell>
          <cell r="U1059" t="str">
            <v>GENERALI CENTRE D ACTIVITES DU LANDREAU</v>
          </cell>
          <cell r="V1059">
            <v>660204720</v>
          </cell>
          <cell r="W1059" t="str">
            <v>VIOLETTE.PLET@GENERALI.COM</v>
          </cell>
        </row>
        <row r="1060">
          <cell r="B1060">
            <v>305522</v>
          </cell>
          <cell r="C1060">
            <v>20230301</v>
          </cell>
          <cell r="E1060" t="str">
            <v>GPA</v>
          </cell>
          <cell r="F1060" t="str">
            <v>COMMERCIALE</v>
          </cell>
          <cell r="G1060" t="str">
            <v>REGION ILE DE FRANCE NORD EST</v>
          </cell>
          <cell r="H1060" t="str">
            <v>OD NORD LITTORAL</v>
          </cell>
          <cell r="I1060">
            <v>440</v>
          </cell>
          <cell r="J1060" t="str">
            <v>CCT</v>
          </cell>
          <cell r="K1060" t="str">
            <v>Conseiller Commercial Titulaire</v>
          </cell>
          <cell r="L1060">
            <v>105</v>
          </cell>
          <cell r="M1060" t="str">
            <v>M.</v>
          </cell>
          <cell r="N1060" t="str">
            <v>LECOUTRE</v>
          </cell>
          <cell r="O1060" t="str">
            <v>YOANN</v>
          </cell>
          <cell r="P1060" t="str">
            <v>4 RUE CONRAD ADENAUER</v>
          </cell>
          <cell r="Q1060" t="str">
            <v>GENERALI LE GRAND COTTIGNIES</v>
          </cell>
          <cell r="S1060">
            <v>59290</v>
          </cell>
          <cell r="T1060" t="str">
            <v>WASQUEHAL</v>
          </cell>
          <cell r="U1060" t="str">
            <v>GENERALI LE GRAND COTTIGNIES</v>
          </cell>
          <cell r="V1060">
            <v>660134594</v>
          </cell>
          <cell r="W1060" t="str">
            <v>YOANN.LECOUTRE@GENERALI.COM</v>
          </cell>
        </row>
        <row r="1061">
          <cell r="B1061">
            <v>305529</v>
          </cell>
          <cell r="C1061">
            <v>20230401</v>
          </cell>
          <cell r="E1061" t="str">
            <v>GPA</v>
          </cell>
          <cell r="F1061" t="str">
            <v>COMMERCIALE</v>
          </cell>
          <cell r="G1061" t="str">
            <v>REGION ILE DE FRANCE NORD EST</v>
          </cell>
          <cell r="H1061" t="str">
            <v>OD SEINE ET MARNE - YONNE</v>
          </cell>
          <cell r="I1061">
            <v>440</v>
          </cell>
          <cell r="J1061" t="str">
            <v>CCT</v>
          </cell>
          <cell r="K1061" t="str">
            <v>Conseiller Commercial Titulaire</v>
          </cell>
          <cell r="L1061">
            <v>105</v>
          </cell>
          <cell r="M1061" t="str">
            <v>M.</v>
          </cell>
          <cell r="N1061" t="str">
            <v>DUBOIS</v>
          </cell>
          <cell r="O1061" t="str">
            <v>CORENTIN</v>
          </cell>
          <cell r="P1061" t="str">
            <v>1 RUE DE BERLIN ZAC DE MONTEVRAIN</v>
          </cell>
          <cell r="Q1061" t="str">
            <v>GENERALI VAL D'EUROPE</v>
          </cell>
          <cell r="S1061">
            <v>77144</v>
          </cell>
          <cell r="T1061" t="str">
            <v>MONTEVRAIN</v>
          </cell>
          <cell r="U1061" t="str">
            <v>GENERALI VAL D'EUROPE</v>
          </cell>
          <cell r="V1061">
            <v>650742216</v>
          </cell>
          <cell r="W1061" t="str">
            <v>CORENTIN.DUBOIS@GENERALI.COM</v>
          </cell>
        </row>
        <row r="1062">
          <cell r="B1062">
            <v>305531</v>
          </cell>
          <cell r="C1062">
            <v>20230301</v>
          </cell>
          <cell r="E1062" t="str">
            <v>GPA</v>
          </cell>
          <cell r="F1062" t="str">
            <v>COMMERCIALE</v>
          </cell>
          <cell r="G1062" t="str">
            <v>REGION ILE DE FRANCE NORD EST</v>
          </cell>
          <cell r="H1062" t="str">
            <v>OD ESSONNE - LOIRET</v>
          </cell>
          <cell r="I1062">
            <v>440</v>
          </cell>
          <cell r="J1062" t="str">
            <v>CCT</v>
          </cell>
          <cell r="K1062" t="str">
            <v>Conseiller Commercial Titulaire</v>
          </cell>
          <cell r="L1062">
            <v>105</v>
          </cell>
          <cell r="M1062" t="str">
            <v>M.</v>
          </cell>
          <cell r="N1062" t="str">
            <v>BLEAS</v>
          </cell>
          <cell r="O1062" t="str">
            <v>JEREMIE</v>
          </cell>
          <cell r="P1062" t="str">
            <v>7 AV DU GENERAL DE GAULLE</v>
          </cell>
          <cell r="Q1062" t="str">
            <v>LA CROIX AUX BERGERS</v>
          </cell>
          <cell r="S1062">
            <v>91090</v>
          </cell>
          <cell r="T1062" t="str">
            <v>LISSES</v>
          </cell>
          <cell r="U1062" t="str">
            <v>LA CROIX AUX BERGERS</v>
          </cell>
          <cell r="V1062">
            <v>659701264</v>
          </cell>
          <cell r="W1062" t="str">
            <v>JEREMIE.BLEAS@GENERALI.COM</v>
          </cell>
        </row>
        <row r="1063">
          <cell r="B1063">
            <v>305532</v>
          </cell>
          <cell r="C1063">
            <v>20230301</v>
          </cell>
          <cell r="E1063" t="str">
            <v>GPA</v>
          </cell>
          <cell r="F1063" t="str">
            <v>COMMERCIALE</v>
          </cell>
          <cell r="G1063" t="str">
            <v>REGION ILE DE FRANCE NORD EST</v>
          </cell>
          <cell r="H1063" t="str">
            <v>OD SEINE MARITIME</v>
          </cell>
          <cell r="I1063">
            <v>440</v>
          </cell>
          <cell r="J1063" t="str">
            <v>CCT</v>
          </cell>
          <cell r="K1063" t="str">
            <v>Conseiller Commercial Titulaire</v>
          </cell>
          <cell r="L1063">
            <v>105</v>
          </cell>
          <cell r="M1063" t="str">
            <v>M.</v>
          </cell>
          <cell r="N1063" t="str">
            <v>LOPEZ</v>
          </cell>
          <cell r="O1063" t="str">
            <v>DANIEL</v>
          </cell>
          <cell r="P1063" t="str">
            <v>20 PASSAGE DE LA LUCILINE</v>
          </cell>
          <cell r="Q1063" t="str">
            <v>GENERALI BAT B</v>
          </cell>
          <cell r="S1063">
            <v>76000</v>
          </cell>
          <cell r="T1063" t="str">
            <v>ROUEN</v>
          </cell>
          <cell r="U1063" t="str">
            <v>GENERALI BAT B</v>
          </cell>
          <cell r="V1063">
            <v>659701090</v>
          </cell>
          <cell r="W1063" t="str">
            <v>DANIEL.LOPEZ@GENERALI.COM</v>
          </cell>
        </row>
        <row r="1064">
          <cell r="B1064">
            <v>305533</v>
          </cell>
          <cell r="C1064">
            <v>20230301</v>
          </cell>
          <cell r="E1064" t="str">
            <v>GPA</v>
          </cell>
          <cell r="F1064" t="str">
            <v>COMMERCIALE</v>
          </cell>
          <cell r="G1064" t="str">
            <v>REGION GRAND EST</v>
          </cell>
          <cell r="H1064" t="str">
            <v>OD RHONE</v>
          </cell>
          <cell r="I1064">
            <v>440</v>
          </cell>
          <cell r="J1064" t="str">
            <v>CCT</v>
          </cell>
          <cell r="K1064" t="str">
            <v>Conseiller Commercial Titulaire</v>
          </cell>
          <cell r="L1064">
            <v>105</v>
          </cell>
          <cell r="M1064" t="str">
            <v>M.</v>
          </cell>
          <cell r="N1064" t="str">
            <v>GREGOIRE</v>
          </cell>
          <cell r="O1064" t="str">
            <v>VIANNEY</v>
          </cell>
          <cell r="P1064" t="str">
            <v>46 - 48 CHEMIN DES BRUYERES</v>
          </cell>
          <cell r="Q1064" t="str">
            <v>CENTRE INNOVALIA BATIMENT G</v>
          </cell>
          <cell r="S1064">
            <v>69570</v>
          </cell>
          <cell r="T1064" t="str">
            <v>DARDILLY</v>
          </cell>
          <cell r="U1064" t="str">
            <v>CENTRE INNOVALIA BATIMENT G</v>
          </cell>
          <cell r="V1064">
            <v>659701068</v>
          </cell>
          <cell r="W1064" t="str">
            <v>VIANNEY.GREGOIRE@GENERALI.COM</v>
          </cell>
        </row>
        <row r="1065">
          <cell r="B1065">
            <v>305534</v>
          </cell>
          <cell r="C1065">
            <v>20230401</v>
          </cell>
          <cell r="E1065" t="str">
            <v>GPA</v>
          </cell>
          <cell r="F1065" t="str">
            <v>COMMERCIALE</v>
          </cell>
          <cell r="G1065" t="str">
            <v>REGION GRAND EST</v>
          </cell>
          <cell r="H1065" t="str">
            <v>OD VAR - BOUCHES DU RHONE</v>
          </cell>
          <cell r="I1065">
            <v>440</v>
          </cell>
          <cell r="J1065" t="str">
            <v>CCT</v>
          </cell>
          <cell r="K1065" t="str">
            <v>Conseiller Commercial Titulaire</v>
          </cell>
          <cell r="L1065">
            <v>105</v>
          </cell>
          <cell r="M1065" t="str">
            <v>M.</v>
          </cell>
          <cell r="N1065" t="str">
            <v>BERRAFATO</v>
          </cell>
          <cell r="O1065" t="str">
            <v>MICHEL</v>
          </cell>
          <cell r="P1065" t="str">
            <v>245 AV DE L'UNIVERSITE</v>
          </cell>
          <cell r="Q1065" t="str">
            <v>GENERALI PARC STE CLAIRE IMM LE GOUDON</v>
          </cell>
          <cell r="S1065">
            <v>83160</v>
          </cell>
          <cell r="T1065" t="str">
            <v>LA VALETTE DU VAR</v>
          </cell>
          <cell r="U1065" t="str">
            <v>GENERALI PARC STE CLAIRE IMM LE GOUDON</v>
          </cell>
          <cell r="V1065">
            <v>659701070</v>
          </cell>
          <cell r="W1065" t="str">
            <v>MICHEL.BERRAFATO@GENERALI.COM</v>
          </cell>
        </row>
        <row r="1066">
          <cell r="B1066">
            <v>305538</v>
          </cell>
          <cell r="C1066">
            <v>20230301</v>
          </cell>
          <cell r="E1066" t="str">
            <v>GPA</v>
          </cell>
          <cell r="F1066" t="str">
            <v>COMMERCIALE</v>
          </cell>
          <cell r="G1066" t="str">
            <v>REGION ILE DE FRANCE NORD EST</v>
          </cell>
          <cell r="H1066" t="str">
            <v>OD BAS RHIN - MOSELLE</v>
          </cell>
          <cell r="I1066">
            <v>440</v>
          </cell>
          <cell r="J1066" t="str">
            <v>CCT</v>
          </cell>
          <cell r="K1066" t="str">
            <v>Conseiller Commercial Titulaire</v>
          </cell>
          <cell r="L1066">
            <v>105</v>
          </cell>
          <cell r="M1066" t="str">
            <v>Mme</v>
          </cell>
          <cell r="N1066" t="str">
            <v>GOJEAN</v>
          </cell>
          <cell r="O1066" t="str">
            <v>MURIEL</v>
          </cell>
          <cell r="P1066" t="str">
            <v>11 B RUE DE MADRID ESPACE EUROPEEN</v>
          </cell>
          <cell r="Q1066" t="str">
            <v>BATIMENT B LE VERSEAU GENERALI</v>
          </cell>
          <cell r="S1066">
            <v>67300</v>
          </cell>
          <cell r="T1066" t="str">
            <v>SCHILTIGHEIM</v>
          </cell>
          <cell r="U1066" t="str">
            <v>BATIMENT B LE VERSEAU GENERALI</v>
          </cell>
          <cell r="V1066">
            <v>659701060</v>
          </cell>
          <cell r="W1066" t="str">
            <v>MURIEL.GOJEAN@GENERALI.COM</v>
          </cell>
        </row>
        <row r="1067">
          <cell r="B1067">
            <v>305539</v>
          </cell>
          <cell r="C1067">
            <v>20230401</v>
          </cell>
          <cell r="E1067" t="str">
            <v>GPA</v>
          </cell>
          <cell r="F1067" t="str">
            <v>COMMERCIALE</v>
          </cell>
          <cell r="G1067" t="str">
            <v>REGION ILE DE FRANCE NORD EST</v>
          </cell>
          <cell r="H1067" t="str">
            <v>OD ESSONNE - LOIRET</v>
          </cell>
          <cell r="I1067">
            <v>440</v>
          </cell>
          <cell r="J1067" t="str">
            <v>CCT</v>
          </cell>
          <cell r="K1067" t="str">
            <v>Conseiller Commercial Titulaire</v>
          </cell>
          <cell r="L1067">
            <v>105</v>
          </cell>
          <cell r="M1067" t="str">
            <v>M.</v>
          </cell>
          <cell r="N1067" t="str">
            <v>PEREC</v>
          </cell>
          <cell r="O1067" t="str">
            <v>MATTHIS</v>
          </cell>
          <cell r="P1067" t="str">
            <v>7 AV DU GENERAL DE GAULLE</v>
          </cell>
          <cell r="Q1067" t="str">
            <v>LA CROIX AUX BERGERS</v>
          </cell>
          <cell r="S1067">
            <v>91090</v>
          </cell>
          <cell r="T1067" t="str">
            <v>LISSES</v>
          </cell>
          <cell r="U1067" t="str">
            <v>LA CROIX AUX BERGERS</v>
          </cell>
          <cell r="V1067">
            <v>658200843</v>
          </cell>
          <cell r="W1067" t="str">
            <v>MATTHIS.PEREC@GENERALI.COM</v>
          </cell>
        </row>
        <row r="1068">
          <cell r="B1068">
            <v>305540</v>
          </cell>
          <cell r="C1068">
            <v>20230401</v>
          </cell>
          <cell r="E1068" t="str">
            <v>GPA</v>
          </cell>
          <cell r="F1068" t="str">
            <v>COMMERCIALE</v>
          </cell>
          <cell r="G1068" t="str">
            <v>REGION GRAND OUEST</v>
          </cell>
          <cell r="H1068" t="str">
            <v>OD SARTHE - MAINE ET LOIRE</v>
          </cell>
          <cell r="I1068">
            <v>200</v>
          </cell>
          <cell r="J1068" t="str">
            <v>IMP</v>
          </cell>
          <cell r="K1068" t="str">
            <v>Inspecteur Manager Performance</v>
          </cell>
          <cell r="L1068">
            <v>104</v>
          </cell>
          <cell r="M1068" t="str">
            <v>M.</v>
          </cell>
          <cell r="N1068" t="str">
            <v>BARRE</v>
          </cell>
          <cell r="O1068" t="str">
            <v>STEPHANE</v>
          </cell>
          <cell r="P1068" t="str">
            <v>RUE DU LANDREAU</v>
          </cell>
          <cell r="Q1068" t="str">
            <v>GENERALI CENTRE D ACTIVITES DU LANDREAU</v>
          </cell>
          <cell r="S1068">
            <v>49070</v>
          </cell>
          <cell r="T1068" t="str">
            <v>BEAUCOUZE</v>
          </cell>
          <cell r="U1068" t="str">
            <v>GENERALI CENTRE D ACTIVITES DU LANDREAU</v>
          </cell>
          <cell r="V1068">
            <v>658201141</v>
          </cell>
          <cell r="W1068" t="str">
            <v>STEPHANE.BARRE@GENERALI.COM</v>
          </cell>
        </row>
        <row r="1069">
          <cell r="B1069">
            <v>305541</v>
          </cell>
          <cell r="C1069">
            <v>20230401</v>
          </cell>
          <cell r="E1069" t="str">
            <v>GPA</v>
          </cell>
          <cell r="F1069" t="str">
            <v>COMMERCIALE</v>
          </cell>
          <cell r="G1069" t="str">
            <v>REGION GRAND OUEST</v>
          </cell>
          <cell r="H1069" t="str">
            <v>OD YVELINES - EURE ET LOIR</v>
          </cell>
          <cell r="I1069">
            <v>440</v>
          </cell>
          <cell r="J1069" t="str">
            <v>CCT</v>
          </cell>
          <cell r="K1069" t="str">
            <v>Conseiller Commercial Titulaire</v>
          </cell>
          <cell r="L1069">
            <v>105</v>
          </cell>
          <cell r="M1069" t="str">
            <v>Mme</v>
          </cell>
          <cell r="N1069" t="str">
            <v>MUREZ</v>
          </cell>
          <cell r="O1069" t="str">
            <v>ELODIE</v>
          </cell>
          <cell r="P1069" t="str">
            <v>3 BOULEVARD JEAN MOULIN</v>
          </cell>
          <cell r="Q1069" t="str">
            <v>GENERALI OMEGA PARC BAT 4 1ER ETAGE</v>
          </cell>
          <cell r="S1069">
            <v>78990</v>
          </cell>
          <cell r="T1069" t="str">
            <v>ELANCOURT</v>
          </cell>
          <cell r="U1069" t="str">
            <v>GENERALI OMEGA PARC BAT 4 1ER ETAGE</v>
          </cell>
          <cell r="V1069">
            <v>658202286</v>
          </cell>
          <cell r="W1069" t="str">
            <v>ELODIE.MUREZ@GENERALI.COM</v>
          </cell>
        </row>
        <row r="1070">
          <cell r="B1070">
            <v>305543</v>
          </cell>
          <cell r="C1070">
            <v>20230401</v>
          </cell>
          <cell r="E1070" t="str">
            <v>GPA</v>
          </cell>
          <cell r="F1070" t="str">
            <v>COMMERCIALE</v>
          </cell>
          <cell r="G1070" t="str">
            <v>REGION GRAND EST</v>
          </cell>
          <cell r="H1070" t="str">
            <v>OD ALPES MARITIMES</v>
          </cell>
          <cell r="I1070">
            <v>440</v>
          </cell>
          <cell r="J1070" t="str">
            <v>CCT</v>
          </cell>
          <cell r="K1070" t="str">
            <v>Conseiller Commercial Titulaire</v>
          </cell>
          <cell r="L1070">
            <v>105</v>
          </cell>
          <cell r="M1070" t="str">
            <v>M.</v>
          </cell>
          <cell r="N1070" t="str">
            <v>VAIARELLO</v>
          </cell>
          <cell r="O1070" t="str">
            <v>THOMAS</v>
          </cell>
          <cell r="P1070" t="str">
            <v>455 PROMENADE DES ANGLAIS</v>
          </cell>
          <cell r="Q1070" t="str">
            <v>GENERALI RSG ZAC ARENAS IMM NICE PLAZA</v>
          </cell>
          <cell r="S1070">
            <v>6000</v>
          </cell>
          <cell r="T1070" t="str">
            <v>NICE</v>
          </cell>
          <cell r="U1070" t="str">
            <v>GENERALI RSG ZAC ARENAS IMM NICE PLAZA</v>
          </cell>
          <cell r="V1070">
            <v>658199744</v>
          </cell>
          <cell r="W1070" t="str">
            <v>THOMAS.VAIARELLO@GENERALI.COM</v>
          </cell>
        </row>
        <row r="1071">
          <cell r="B1071">
            <v>305545</v>
          </cell>
          <cell r="C1071">
            <v>20230401</v>
          </cell>
          <cell r="E1071" t="str">
            <v>GPA</v>
          </cell>
          <cell r="F1071" t="str">
            <v>COMMERCIALE</v>
          </cell>
          <cell r="G1071" t="str">
            <v>REGION GRAND EST</v>
          </cell>
          <cell r="H1071" t="str">
            <v>OD PUY DE DOME - LOIRE - HAUTE LOIRE</v>
          </cell>
          <cell r="I1071">
            <v>440</v>
          </cell>
          <cell r="J1071" t="str">
            <v>CCT</v>
          </cell>
          <cell r="K1071" t="str">
            <v>Conseiller Commercial Titulaire</v>
          </cell>
          <cell r="L1071">
            <v>105</v>
          </cell>
          <cell r="M1071" t="str">
            <v>M.</v>
          </cell>
          <cell r="N1071" t="str">
            <v>FAYE</v>
          </cell>
          <cell r="O1071" t="str">
            <v>YOHAN</v>
          </cell>
          <cell r="P1071" t="str">
            <v>32 RUE DE SARLIEVE</v>
          </cell>
          <cell r="Q1071" t="str">
            <v>GENERALI CENTRE D'AFFAIRE ZENITH</v>
          </cell>
          <cell r="S1071">
            <v>63800</v>
          </cell>
          <cell r="T1071" t="str">
            <v>COURNON D'AUVERGNE</v>
          </cell>
          <cell r="U1071" t="str">
            <v>GENERALI CENTRE D'AFFAIRE ZENITH</v>
          </cell>
          <cell r="V1071">
            <v>658201748</v>
          </cell>
          <cell r="W1071" t="str">
            <v>YOHAN.FAYE@GENERALI.COM</v>
          </cell>
        </row>
        <row r="1072">
          <cell r="B1072">
            <v>305546</v>
          </cell>
          <cell r="C1072">
            <v>20230401</v>
          </cell>
          <cell r="E1072" t="str">
            <v>GPA</v>
          </cell>
          <cell r="F1072" t="str">
            <v>COMMERCIALE</v>
          </cell>
          <cell r="G1072" t="str">
            <v>REGION ILE DE FRANCE NORD EST</v>
          </cell>
          <cell r="H1072" t="str">
            <v>OD SEINE ET MARNE - YONNE</v>
          </cell>
          <cell r="I1072">
            <v>440</v>
          </cell>
          <cell r="J1072" t="str">
            <v>CCT</v>
          </cell>
          <cell r="K1072" t="str">
            <v>Conseiller Commercial Titulaire</v>
          </cell>
          <cell r="L1072">
            <v>105</v>
          </cell>
          <cell r="M1072" t="str">
            <v>Mme</v>
          </cell>
          <cell r="N1072" t="str">
            <v>COURET</v>
          </cell>
          <cell r="O1072" t="str">
            <v>AUDREY</v>
          </cell>
          <cell r="P1072" t="str">
            <v>1 RUE DE BERLIN ZAC DE MONTEVRAIN</v>
          </cell>
          <cell r="Q1072" t="str">
            <v>GENERALI VAL D'EUROPE</v>
          </cell>
          <cell r="S1072">
            <v>77144</v>
          </cell>
          <cell r="T1072" t="str">
            <v>MONTEVRAIN</v>
          </cell>
          <cell r="U1072" t="str">
            <v>GENERALI VAL D'EUROPE</v>
          </cell>
          <cell r="V1072">
            <v>658146758</v>
          </cell>
          <cell r="W1072" t="str">
            <v>AUDREY.COURET@GENERALI.COM</v>
          </cell>
        </row>
        <row r="1073">
          <cell r="B1073">
            <v>305547</v>
          </cell>
          <cell r="C1073">
            <v>20230401</v>
          </cell>
          <cell r="E1073" t="str">
            <v>GPA</v>
          </cell>
          <cell r="F1073" t="str">
            <v>COMMERCIALE</v>
          </cell>
          <cell r="G1073" t="str">
            <v>REGION ILE DE FRANCE NORD EST</v>
          </cell>
          <cell r="H1073" t="str">
            <v>OD ARDENNES - MARNE - MEUSE - AUBE</v>
          </cell>
          <cell r="I1073">
            <v>440</v>
          </cell>
          <cell r="J1073" t="str">
            <v>CCT</v>
          </cell>
          <cell r="K1073" t="str">
            <v>Conseiller Commercial Titulaire</v>
          </cell>
          <cell r="L1073">
            <v>105</v>
          </cell>
          <cell r="M1073" t="str">
            <v>Mme</v>
          </cell>
          <cell r="N1073" t="str">
            <v>PEROUX</v>
          </cell>
          <cell r="O1073" t="str">
            <v>LUCILLE</v>
          </cell>
          <cell r="P1073" t="str">
            <v>4 RUE HENRI MOISSAN</v>
          </cell>
          <cell r="Q1073" t="str">
            <v>IMMEUBLE L'ECHIQUIER</v>
          </cell>
          <cell r="S1073">
            <v>51430</v>
          </cell>
          <cell r="T1073" t="str">
            <v>BEZANNES</v>
          </cell>
          <cell r="U1073" t="str">
            <v>IMMEUBLE L'ECHIQUIER</v>
          </cell>
          <cell r="V1073">
            <v>658146717</v>
          </cell>
          <cell r="W1073" t="str">
            <v>LUCILLE.PEROUX@GENERALI.COM</v>
          </cell>
        </row>
        <row r="1074">
          <cell r="B1074">
            <v>305549</v>
          </cell>
          <cell r="C1074">
            <v>20230401</v>
          </cell>
          <cell r="E1074" t="str">
            <v>GPA</v>
          </cell>
          <cell r="F1074" t="str">
            <v>COMMERCIALE</v>
          </cell>
          <cell r="G1074" t="str">
            <v>REGION GRAND OUEST</v>
          </cell>
          <cell r="H1074" t="str">
            <v>OD ILLE ET VILAINE-COTES D'ARMOR</v>
          </cell>
          <cell r="I1074">
            <v>440</v>
          </cell>
          <cell r="J1074" t="str">
            <v>CCT</v>
          </cell>
          <cell r="K1074" t="str">
            <v>Conseiller Commercial Titulaire</v>
          </cell>
          <cell r="L1074">
            <v>105</v>
          </cell>
          <cell r="M1074" t="str">
            <v>M.</v>
          </cell>
          <cell r="N1074" t="str">
            <v>DENIZANE</v>
          </cell>
          <cell r="O1074" t="str">
            <v>JEAN PHILIPPE</v>
          </cell>
          <cell r="P1074" t="str">
            <v>1 RUE DE LA TERRE DE FEU</v>
          </cell>
          <cell r="Q1074" t="str">
            <v>IMMEUBLE EDONIA BAT X2</v>
          </cell>
          <cell r="S1074">
            <v>35760</v>
          </cell>
          <cell r="T1074" t="str">
            <v>SAINT GREGOIRE</v>
          </cell>
          <cell r="U1074" t="str">
            <v>IMMEUBLE EDONIA BAT X2</v>
          </cell>
          <cell r="V1074">
            <v>658248350</v>
          </cell>
          <cell r="W1074" t="str">
            <v>JEANPHILIPPE.DENIZANE@GENERALI.COM</v>
          </cell>
        </row>
        <row r="1075">
          <cell r="B1075">
            <v>305550</v>
          </cell>
          <cell r="C1075">
            <v>20230401</v>
          </cell>
          <cell r="E1075" t="str">
            <v>GPA</v>
          </cell>
          <cell r="F1075" t="str">
            <v>COMMERCIALE</v>
          </cell>
          <cell r="G1075" t="str">
            <v>REGION GRAND OUEST</v>
          </cell>
          <cell r="H1075" t="str">
            <v>OD LOT-TARN-TARN ET GARONNE-HTE GARONNE</v>
          </cell>
          <cell r="I1075">
            <v>440</v>
          </cell>
          <cell r="J1075" t="str">
            <v>CCT</v>
          </cell>
          <cell r="K1075" t="str">
            <v>Conseiller Commercial Titulaire</v>
          </cell>
          <cell r="L1075">
            <v>105</v>
          </cell>
          <cell r="M1075" t="str">
            <v>Mme</v>
          </cell>
          <cell r="N1075" t="str">
            <v>GENTY</v>
          </cell>
          <cell r="O1075" t="str">
            <v>MAUD</v>
          </cell>
          <cell r="P1075" t="str">
            <v>9 RUE MICHEL LABROUSSE</v>
          </cell>
          <cell r="Q1075" t="str">
            <v>GENERALI PARK AVENUE BERRYL 2</v>
          </cell>
          <cell r="S1075">
            <v>31100</v>
          </cell>
          <cell r="T1075" t="str">
            <v>TOULOUSE</v>
          </cell>
          <cell r="U1075" t="str">
            <v>GENERALI PARK AVENUE BERRYL 2</v>
          </cell>
          <cell r="V1075">
            <v>658147751</v>
          </cell>
          <cell r="W1075" t="str">
            <v>MAUD.GENTY@GENERALI.COM</v>
          </cell>
        </row>
        <row r="1076">
          <cell r="B1076">
            <v>305551</v>
          </cell>
          <cell r="C1076">
            <v>20230401</v>
          </cell>
          <cell r="E1076" t="str">
            <v>GPA</v>
          </cell>
          <cell r="F1076" t="str">
            <v>COMMERCIALE</v>
          </cell>
          <cell r="G1076" t="str">
            <v>REGION GRAND OUEST</v>
          </cell>
          <cell r="H1076" t="str">
            <v>OD CHARENTES-VIENNES-DEUX SEVRES</v>
          </cell>
          <cell r="I1076">
            <v>440</v>
          </cell>
          <cell r="J1076" t="str">
            <v>CCT</v>
          </cell>
          <cell r="K1076" t="str">
            <v>Conseiller Commercial Titulaire</v>
          </cell>
          <cell r="L1076">
            <v>105</v>
          </cell>
          <cell r="M1076" t="str">
            <v>M.</v>
          </cell>
          <cell r="N1076" t="str">
            <v>JONGEN</v>
          </cell>
          <cell r="O1076" t="str">
            <v>THOMAS</v>
          </cell>
          <cell r="P1076" t="str">
            <v>112 RUE DE LA BUGELLERIE</v>
          </cell>
          <cell r="Q1076" t="str">
            <v>GENERALI POLE REPUBLIQUE 3</v>
          </cell>
          <cell r="S1076">
            <v>86000</v>
          </cell>
          <cell r="T1076" t="str">
            <v>POITIERS</v>
          </cell>
          <cell r="U1076" t="str">
            <v>GENERALI POLE REPUBLIQUE 3</v>
          </cell>
          <cell r="V1076">
            <v>658147735</v>
          </cell>
          <cell r="W1076" t="str">
            <v>THOMAS.JONGEN@GENERALI.COM</v>
          </cell>
        </row>
        <row r="1077">
          <cell r="B1077">
            <v>305553</v>
          </cell>
          <cell r="C1077">
            <v>20230401</v>
          </cell>
          <cell r="E1077" t="str">
            <v>GPA</v>
          </cell>
          <cell r="F1077" t="str">
            <v>COMMERCIALE</v>
          </cell>
          <cell r="G1077" t="str">
            <v>REGION ILE DE FRANCE NORD EST</v>
          </cell>
          <cell r="H1077" t="str">
            <v>OD ARDENNES - MARNE - MEUSE - AUBE</v>
          </cell>
          <cell r="I1077">
            <v>440</v>
          </cell>
          <cell r="J1077" t="str">
            <v>CCT</v>
          </cell>
          <cell r="K1077" t="str">
            <v>Conseiller Commercial Titulaire</v>
          </cell>
          <cell r="L1077">
            <v>105</v>
          </cell>
          <cell r="M1077" t="str">
            <v>Mme</v>
          </cell>
          <cell r="N1077" t="str">
            <v>GODON</v>
          </cell>
          <cell r="O1077" t="str">
            <v>JOSEPHINE</v>
          </cell>
          <cell r="P1077" t="str">
            <v>4 RUE HENRI MOISSAN</v>
          </cell>
          <cell r="Q1077" t="str">
            <v>IMMEUBLE L'ECHIQUIER</v>
          </cell>
          <cell r="S1077">
            <v>51430</v>
          </cell>
          <cell r="T1077" t="str">
            <v>BEZANNES</v>
          </cell>
          <cell r="U1077" t="str">
            <v>IMMEUBLE L'ECHIQUIER</v>
          </cell>
          <cell r="V1077">
            <v>658147861</v>
          </cell>
          <cell r="W1077" t="str">
            <v>JOSEPHINE.GODON@GENERALI.COM</v>
          </cell>
        </row>
        <row r="1078">
          <cell r="B1078">
            <v>305554</v>
          </cell>
          <cell r="C1078">
            <v>20230401</v>
          </cell>
          <cell r="E1078" t="str">
            <v>GPA</v>
          </cell>
          <cell r="F1078" t="str">
            <v>COMMERCIALE</v>
          </cell>
          <cell r="G1078" t="str">
            <v>REGION ILE DE FRANCE NORD EST</v>
          </cell>
          <cell r="H1078" t="str">
            <v>OD SEINE ET MARNE - YONNE</v>
          </cell>
          <cell r="I1078">
            <v>440</v>
          </cell>
          <cell r="J1078" t="str">
            <v>CCT</v>
          </cell>
          <cell r="K1078" t="str">
            <v>Conseiller Commercial Titulaire</v>
          </cell>
          <cell r="L1078">
            <v>105</v>
          </cell>
          <cell r="M1078" t="str">
            <v>Mme</v>
          </cell>
          <cell r="N1078" t="str">
            <v>PEREIRA</v>
          </cell>
          <cell r="O1078" t="str">
            <v>KARINE</v>
          </cell>
          <cell r="P1078" t="str">
            <v>1 RUE DE BERLIN ZAC DE MONTEVRAIN</v>
          </cell>
          <cell r="Q1078" t="str">
            <v>GENERALI VAL D'EUROPE</v>
          </cell>
          <cell r="S1078">
            <v>77144</v>
          </cell>
          <cell r="T1078" t="str">
            <v>MONTEVRAIN</v>
          </cell>
          <cell r="U1078" t="str">
            <v>GENERALI VAL D'EUROPE</v>
          </cell>
          <cell r="V1078">
            <v>658147685</v>
          </cell>
          <cell r="W1078" t="str">
            <v>KARINE.PEREIRA@GENERALI.COM</v>
          </cell>
        </row>
        <row r="1079">
          <cell r="B1079">
            <v>305561</v>
          </cell>
          <cell r="C1079">
            <v>20230401</v>
          </cell>
          <cell r="E1079" t="str">
            <v>GPA</v>
          </cell>
          <cell r="F1079" t="str">
            <v>COMMERCIALE</v>
          </cell>
          <cell r="G1079" t="str">
            <v>REGION GRAND EST</v>
          </cell>
          <cell r="H1079" t="str">
            <v>OD VAUCLUSE - DROME - ARDECHE - GARD</v>
          </cell>
          <cell r="I1079">
            <v>440</v>
          </cell>
          <cell r="J1079" t="str">
            <v>CCT</v>
          </cell>
          <cell r="K1079" t="str">
            <v>Conseiller Commercial Titulaire</v>
          </cell>
          <cell r="L1079">
            <v>105</v>
          </cell>
          <cell r="M1079" t="str">
            <v>M.</v>
          </cell>
          <cell r="N1079" t="str">
            <v>PEPIC</v>
          </cell>
          <cell r="O1079" t="str">
            <v>MUHAMED</v>
          </cell>
          <cell r="P1079" t="str">
            <v>170 RUE DU TRAITE DE ROME</v>
          </cell>
          <cell r="Q1079" t="str">
            <v>GENERALI LE GUILLAUMONT BP 21248</v>
          </cell>
          <cell r="S1079">
            <v>84911</v>
          </cell>
          <cell r="T1079" t="str">
            <v>AVIGNON CEDEX 9</v>
          </cell>
          <cell r="U1079" t="str">
            <v>GENERALI LE GUILLAUMONT BP 21248</v>
          </cell>
          <cell r="V1079">
            <v>650880082</v>
          </cell>
          <cell r="W1079" t="str">
            <v>MUHAMED.PEPIC@GENERALI.COM</v>
          </cell>
        </row>
        <row r="1080">
          <cell r="B1080">
            <v>305562</v>
          </cell>
          <cell r="C1080">
            <v>20230401</v>
          </cell>
          <cell r="E1080" t="str">
            <v>GPA</v>
          </cell>
          <cell r="F1080" t="str">
            <v>COMMERCIALE</v>
          </cell>
          <cell r="G1080" t="str">
            <v>REGION GRAND EST</v>
          </cell>
          <cell r="H1080" t="str">
            <v>OD HAUTE SAVOIE AIN JURA AIX LES BAINS</v>
          </cell>
          <cell r="I1080">
            <v>440</v>
          </cell>
          <cell r="J1080" t="str">
            <v>CCT</v>
          </cell>
          <cell r="K1080" t="str">
            <v>Conseiller Commercial Titulaire</v>
          </cell>
          <cell r="L1080">
            <v>105</v>
          </cell>
          <cell r="M1080" t="str">
            <v>M.</v>
          </cell>
          <cell r="N1080" t="str">
            <v>BOREL</v>
          </cell>
          <cell r="O1080" t="str">
            <v>ARTHUR</v>
          </cell>
          <cell r="P1080" t="str">
            <v>49 BD COSTA DE BEAUREGARD SEYNOD</v>
          </cell>
          <cell r="Q1080" t="str">
            <v>3ème étage</v>
          </cell>
          <cell r="S1080">
            <v>74600</v>
          </cell>
          <cell r="T1080" t="str">
            <v>ANNECY</v>
          </cell>
          <cell r="U1080" t="str">
            <v>3ème étage</v>
          </cell>
          <cell r="V1080">
            <v>650879151</v>
          </cell>
          <cell r="W1080" t="str">
            <v>ARTHUR.BOREL@GENERALI.COM</v>
          </cell>
        </row>
        <row r="1081">
          <cell r="B1081">
            <v>305563</v>
          </cell>
          <cell r="C1081">
            <v>20230401</v>
          </cell>
          <cell r="E1081" t="str">
            <v>GPA</v>
          </cell>
          <cell r="F1081" t="str">
            <v>COMMERCIALE</v>
          </cell>
          <cell r="G1081" t="str">
            <v>REGION GRAND EST</v>
          </cell>
          <cell r="H1081" t="str">
            <v>OD VOSGES-HT RHIN-TR BEL-DOUBS-HTE MARNE</v>
          </cell>
          <cell r="I1081">
            <v>440</v>
          </cell>
          <cell r="J1081" t="str">
            <v>CCT</v>
          </cell>
          <cell r="K1081" t="str">
            <v>Conseiller Commercial Titulaire</v>
          </cell>
          <cell r="L1081">
            <v>105</v>
          </cell>
          <cell r="M1081" t="str">
            <v>M.</v>
          </cell>
          <cell r="N1081" t="str">
            <v>FORMET</v>
          </cell>
          <cell r="O1081" t="str">
            <v>CHRISTOPHE</v>
          </cell>
          <cell r="P1081" t="str">
            <v>7 RUE GUSTAVE HIRN</v>
          </cell>
          <cell r="Q1081" t="str">
            <v>GENERALI BAT B5 RDC DROITE</v>
          </cell>
          <cell r="S1081">
            <v>68100</v>
          </cell>
          <cell r="T1081" t="str">
            <v>MULHOUSE</v>
          </cell>
          <cell r="U1081" t="str">
            <v>GENERALI BAT B5 RDC DROITE</v>
          </cell>
          <cell r="V1081">
            <v>650879243</v>
          </cell>
          <cell r="W1081" t="str">
            <v>CHRISTOPHE.FORMET@GENERALI.COM</v>
          </cell>
        </row>
        <row r="1082">
          <cell r="B1082">
            <v>305567</v>
          </cell>
          <cell r="C1082">
            <v>20230401</v>
          </cell>
          <cell r="E1082" t="str">
            <v>GPA</v>
          </cell>
          <cell r="F1082" t="str">
            <v>COMMERCIALE</v>
          </cell>
          <cell r="G1082" t="str">
            <v>REGION GRAND EST</v>
          </cell>
          <cell r="H1082" t="str">
            <v>OD RHONE</v>
          </cell>
          <cell r="I1082">
            <v>440</v>
          </cell>
          <cell r="J1082" t="str">
            <v>CCT</v>
          </cell>
          <cell r="K1082" t="str">
            <v>Conseiller Commercial Titulaire</v>
          </cell>
          <cell r="L1082">
            <v>105</v>
          </cell>
          <cell r="M1082" t="str">
            <v>M.</v>
          </cell>
          <cell r="N1082" t="str">
            <v>DESTARAC</v>
          </cell>
          <cell r="O1082" t="str">
            <v>DIMITRI</v>
          </cell>
          <cell r="P1082" t="str">
            <v>46 - 48 CHEMIN DES BRUYERES</v>
          </cell>
          <cell r="Q1082" t="str">
            <v>CENTRE INNOVALIA BATIMENT G</v>
          </cell>
          <cell r="S1082">
            <v>69570</v>
          </cell>
          <cell r="T1082" t="str">
            <v>DARDILLY</v>
          </cell>
          <cell r="U1082" t="str">
            <v>CENTRE INNOVALIA BATIMENT G</v>
          </cell>
          <cell r="V1082">
            <v>650879239</v>
          </cell>
          <cell r="W1082" t="str">
            <v>DIMITRI.DESTARAC@GENERALI.COM</v>
          </cell>
        </row>
        <row r="1083">
          <cell r="B1083">
            <v>305568</v>
          </cell>
          <cell r="C1083">
            <v>20230401</v>
          </cell>
          <cell r="E1083" t="str">
            <v>GPA</v>
          </cell>
          <cell r="F1083" t="str">
            <v>COMMERCIALE</v>
          </cell>
          <cell r="G1083" t="str">
            <v>REGION ILE DE FRANCE NORD EST</v>
          </cell>
          <cell r="H1083" t="str">
            <v>OD SEINE MARITIME</v>
          </cell>
          <cell r="I1083">
            <v>440</v>
          </cell>
          <cell r="J1083" t="str">
            <v>CCT</v>
          </cell>
          <cell r="K1083" t="str">
            <v>Conseiller Commercial Titulaire</v>
          </cell>
          <cell r="L1083">
            <v>105</v>
          </cell>
          <cell r="M1083" t="str">
            <v>M.</v>
          </cell>
          <cell r="N1083" t="str">
            <v>AUDOUX</v>
          </cell>
          <cell r="O1083" t="str">
            <v>ARNAUD</v>
          </cell>
          <cell r="P1083" t="str">
            <v>20 PASSAGE DE LA LUCILINE</v>
          </cell>
          <cell r="Q1083" t="str">
            <v>GENERALI BAT B</v>
          </cell>
          <cell r="S1083">
            <v>76000</v>
          </cell>
          <cell r="T1083" t="str">
            <v>ROUEN</v>
          </cell>
          <cell r="U1083" t="str">
            <v>GENERALI BAT B</v>
          </cell>
          <cell r="V1083">
            <v>650795449</v>
          </cell>
          <cell r="W1083" t="str">
            <v>ARNAUD.AUDOUX@GENERALI.COM</v>
          </cell>
        </row>
        <row r="1084">
          <cell r="B1084">
            <v>305569</v>
          </cell>
          <cell r="C1084">
            <v>20230501</v>
          </cell>
          <cell r="E1084" t="str">
            <v>GPA</v>
          </cell>
          <cell r="F1084" t="str">
            <v>COMMERCIALE</v>
          </cell>
          <cell r="G1084" t="str">
            <v>REGION GRAND OUEST</v>
          </cell>
          <cell r="H1084" t="str">
            <v>OD LANDES-PYRENEES-GERS-HTE GARONNE SUD</v>
          </cell>
          <cell r="I1084">
            <v>440</v>
          </cell>
          <cell r="J1084" t="str">
            <v>CCT</v>
          </cell>
          <cell r="K1084" t="str">
            <v>Conseiller Commercial Titulaire</v>
          </cell>
          <cell r="L1084">
            <v>105</v>
          </cell>
          <cell r="M1084" t="str">
            <v>Mme</v>
          </cell>
          <cell r="N1084" t="str">
            <v>MICAULT</v>
          </cell>
          <cell r="O1084" t="str">
            <v>MARIE</v>
          </cell>
          <cell r="P1084" t="str">
            <v>13 RUE FARADAY</v>
          </cell>
          <cell r="Q1084" t="str">
            <v>GENERALI CITE MULTIMEDIA BAT NEMO</v>
          </cell>
          <cell r="S1084">
            <v>64000</v>
          </cell>
          <cell r="T1084" t="str">
            <v>PAU</v>
          </cell>
          <cell r="U1084" t="str">
            <v>GENERALI CITE MULTIMEDIA BAT NEMO</v>
          </cell>
          <cell r="V1084">
            <v>660754861</v>
          </cell>
          <cell r="W1084" t="str">
            <v>MARIE.MICAULT@GENERALI.COM</v>
          </cell>
        </row>
        <row r="1085">
          <cell r="B1085">
            <v>305571</v>
          </cell>
          <cell r="C1085">
            <v>20230501</v>
          </cell>
          <cell r="E1085" t="str">
            <v>GPA</v>
          </cell>
          <cell r="F1085" t="str">
            <v>COMMERCIALE</v>
          </cell>
          <cell r="G1085" t="str">
            <v>REGION GRAND OUEST</v>
          </cell>
          <cell r="H1085" t="str">
            <v>OD ILLE ET VILAINE-COTES D'ARMOR</v>
          </cell>
          <cell r="I1085">
            <v>440</v>
          </cell>
          <cell r="J1085" t="str">
            <v>CCT</v>
          </cell>
          <cell r="K1085" t="str">
            <v>Conseiller Commercial Titulaire</v>
          </cell>
          <cell r="L1085">
            <v>105</v>
          </cell>
          <cell r="M1085" t="str">
            <v>M.</v>
          </cell>
          <cell r="N1085" t="str">
            <v>MICHALOWSKI</v>
          </cell>
          <cell r="O1085" t="str">
            <v>ARTHUR</v>
          </cell>
          <cell r="P1085" t="str">
            <v>1 RUE DE LA TERRE DE FEU</v>
          </cell>
          <cell r="Q1085" t="str">
            <v>IMMEUBLE EDONIA BAT X2</v>
          </cell>
          <cell r="S1085">
            <v>35760</v>
          </cell>
          <cell r="T1085" t="str">
            <v>SAINT GREGOIRE</v>
          </cell>
          <cell r="U1085" t="str">
            <v>IMMEUBLE EDONIA BAT X2</v>
          </cell>
          <cell r="V1085">
            <v>660481898</v>
          </cell>
          <cell r="W1085" t="str">
            <v>ARTHUR.MICHALOWSKI@GENERALI.COM</v>
          </cell>
        </row>
        <row r="1086">
          <cell r="B1086">
            <v>305574</v>
          </cell>
          <cell r="C1086">
            <v>20230501</v>
          </cell>
          <cell r="E1086" t="str">
            <v>GPA</v>
          </cell>
          <cell r="F1086" t="str">
            <v>COMMERCIALE</v>
          </cell>
          <cell r="G1086" t="str">
            <v>REGION GRAND OUEST</v>
          </cell>
          <cell r="H1086" t="str">
            <v>OD LOT-TARN-TARN ET GARONNE-HTE GARONNE</v>
          </cell>
          <cell r="I1086">
            <v>445</v>
          </cell>
          <cell r="J1086" t="str">
            <v>CCA</v>
          </cell>
          <cell r="K1086" t="str">
            <v>Conseiller Commercial Auxiliaire</v>
          </cell>
          <cell r="L1086">
            <v>105</v>
          </cell>
          <cell r="M1086" t="str">
            <v>Mme</v>
          </cell>
          <cell r="N1086" t="str">
            <v>BLANCO</v>
          </cell>
          <cell r="O1086" t="str">
            <v>LAURIE</v>
          </cell>
          <cell r="P1086" t="str">
            <v>9 RUE MICHEL LABROUSSE</v>
          </cell>
          <cell r="Q1086" t="str">
            <v>GENERALI PARK AVENUE BERRYL 2</v>
          </cell>
          <cell r="S1086">
            <v>31100</v>
          </cell>
          <cell r="T1086" t="str">
            <v>TOULOUSE</v>
          </cell>
          <cell r="U1086" t="str">
            <v>GENERALI PARK AVENUE BERRYL 2</v>
          </cell>
          <cell r="V1086">
            <v>660276600</v>
          </cell>
          <cell r="W1086" t="str">
            <v>LAURIE.BLANCO@GENERALI.COM</v>
          </cell>
        </row>
        <row r="1087">
          <cell r="B1087">
            <v>305577</v>
          </cell>
          <cell r="C1087">
            <v>20230501</v>
          </cell>
          <cell r="E1087" t="str">
            <v>GPA</v>
          </cell>
          <cell r="F1087" t="str">
            <v>COMMERCIALE</v>
          </cell>
          <cell r="G1087" t="str">
            <v>REGION GRAND EST</v>
          </cell>
          <cell r="H1087" t="str">
            <v>OD ALPES MARITIMES</v>
          </cell>
          <cell r="I1087">
            <v>440</v>
          </cell>
          <cell r="J1087" t="str">
            <v>CCT</v>
          </cell>
          <cell r="K1087" t="str">
            <v>Conseiller Commercial Titulaire</v>
          </cell>
          <cell r="L1087">
            <v>105</v>
          </cell>
          <cell r="M1087" t="str">
            <v>M.</v>
          </cell>
          <cell r="N1087" t="str">
            <v>GUIDA</v>
          </cell>
          <cell r="O1087" t="str">
            <v>ANTHONY</v>
          </cell>
          <cell r="P1087" t="str">
            <v>455 PROMENADE DES ANGLAIS</v>
          </cell>
          <cell r="Q1087" t="str">
            <v>GENERALI RSG ZAC ARENAS IMM NICE PLAZA</v>
          </cell>
          <cell r="S1087">
            <v>6000</v>
          </cell>
          <cell r="T1087" t="str">
            <v>NICE</v>
          </cell>
          <cell r="U1087" t="str">
            <v>GENERALI RSG ZAC ARENAS IMM NICE PLAZA</v>
          </cell>
          <cell r="V1087">
            <v>660276424</v>
          </cell>
          <cell r="W1087" t="str">
            <v>ANTHONY.GUIDA@GENERALI.COM</v>
          </cell>
        </row>
        <row r="1088">
          <cell r="B1088">
            <v>305578</v>
          </cell>
          <cell r="C1088">
            <v>20230501</v>
          </cell>
          <cell r="E1088" t="str">
            <v>GPA</v>
          </cell>
          <cell r="F1088" t="str">
            <v>COMMERCIALE</v>
          </cell>
          <cell r="G1088" t="str">
            <v>REGION GRAND OUEST</v>
          </cell>
          <cell r="H1088" t="str">
            <v>OD LOT-TARN-TARN ET GARONNE-HTE GARONNE</v>
          </cell>
          <cell r="I1088">
            <v>440</v>
          </cell>
          <cell r="J1088" t="str">
            <v>CCT</v>
          </cell>
          <cell r="K1088" t="str">
            <v>Conseiller Commercial Titulaire</v>
          </cell>
          <cell r="L1088">
            <v>105</v>
          </cell>
          <cell r="M1088" t="str">
            <v>M.</v>
          </cell>
          <cell r="N1088" t="str">
            <v>BOISSIERE</v>
          </cell>
          <cell r="O1088" t="str">
            <v>YANNICK</v>
          </cell>
          <cell r="P1088" t="str">
            <v>9 RUE MICHEL LABROUSSE</v>
          </cell>
          <cell r="Q1088" t="str">
            <v>GENERALI PARK AVENUE BERRYL 2</v>
          </cell>
          <cell r="S1088">
            <v>31100</v>
          </cell>
          <cell r="T1088" t="str">
            <v>TOULOUSE</v>
          </cell>
          <cell r="U1088" t="str">
            <v>GENERALI PARK AVENUE BERRYL 2</v>
          </cell>
          <cell r="V1088">
            <v>660276795</v>
          </cell>
          <cell r="W1088" t="str">
            <v>YANNICK.BOISSIERE@GENERALI.COM</v>
          </cell>
        </row>
        <row r="1089">
          <cell r="B1089">
            <v>305579</v>
          </cell>
          <cell r="C1089">
            <v>20230501</v>
          </cell>
          <cell r="E1089" t="str">
            <v>GPA</v>
          </cell>
          <cell r="F1089" t="str">
            <v>COMMERCIALE</v>
          </cell>
          <cell r="G1089" t="str">
            <v>REGION GRAND EST</v>
          </cell>
          <cell r="H1089" t="str">
            <v>OD RHONE</v>
          </cell>
          <cell r="I1089">
            <v>440</v>
          </cell>
          <cell r="J1089" t="str">
            <v>CCT</v>
          </cell>
          <cell r="K1089" t="str">
            <v>Conseiller Commercial Titulaire</v>
          </cell>
          <cell r="L1089">
            <v>105</v>
          </cell>
          <cell r="M1089" t="str">
            <v>M.</v>
          </cell>
          <cell r="N1089" t="str">
            <v>GRESLIN</v>
          </cell>
          <cell r="O1089" t="str">
            <v>RAYNALD</v>
          </cell>
          <cell r="P1089" t="str">
            <v>46 - 48 CHEMIN DES BRUYERES</v>
          </cell>
          <cell r="Q1089" t="str">
            <v>CENTRE INNOVALIA BATIMENT G</v>
          </cell>
          <cell r="S1089">
            <v>69570</v>
          </cell>
          <cell r="T1089" t="str">
            <v>DARDILLY</v>
          </cell>
          <cell r="U1089" t="str">
            <v>CENTRE INNOVALIA BATIMENT G</v>
          </cell>
          <cell r="V1089">
            <v>659523216</v>
          </cell>
          <cell r="W1089" t="str">
            <v>RAYNALD.GRESLIN@GENERALI.COM</v>
          </cell>
        </row>
        <row r="1090">
          <cell r="B1090">
            <v>305583</v>
          </cell>
          <cell r="C1090">
            <v>20230501</v>
          </cell>
          <cell r="E1090" t="str">
            <v>GPA</v>
          </cell>
          <cell r="F1090" t="str">
            <v>COMMERCIALE</v>
          </cell>
          <cell r="G1090" t="str">
            <v>REGION GRAND EST</v>
          </cell>
          <cell r="H1090" t="str">
            <v>OD ISERE ALBERTVILLE</v>
          </cell>
          <cell r="I1090">
            <v>440</v>
          </cell>
          <cell r="J1090" t="str">
            <v>CCT</v>
          </cell>
          <cell r="K1090" t="str">
            <v>Conseiller Commercial Titulaire</v>
          </cell>
          <cell r="L1090">
            <v>105</v>
          </cell>
          <cell r="M1090" t="str">
            <v>M.</v>
          </cell>
          <cell r="N1090" t="str">
            <v>HECQUET</v>
          </cell>
          <cell r="O1090" t="str">
            <v>CORANTIN</v>
          </cell>
          <cell r="P1090" t="str">
            <v>110 RUE BLAISE PASCAL</v>
          </cell>
          <cell r="Q1090" t="str">
            <v>GENERALI BAT D2 2EME ETAGE</v>
          </cell>
          <cell r="S1090">
            <v>38330</v>
          </cell>
          <cell r="T1090" t="str">
            <v>MONTBONNOT SAINT MARTIN</v>
          </cell>
          <cell r="U1090" t="str">
            <v>GENERALI BAT D2 2EME ETAGE</v>
          </cell>
          <cell r="V1090">
            <v>659564525</v>
          </cell>
          <cell r="W1090" t="str">
            <v>CORANTIN.HECQUET@GENERALI.COM</v>
          </cell>
        </row>
        <row r="1091">
          <cell r="B1091">
            <v>305585</v>
          </cell>
          <cell r="C1091">
            <v>20230501</v>
          </cell>
          <cell r="E1091" t="str">
            <v>GPA</v>
          </cell>
          <cell r="F1091" t="str">
            <v>COMMERCIALE</v>
          </cell>
          <cell r="G1091" t="str">
            <v>REGION GRAND EST</v>
          </cell>
          <cell r="H1091" t="str">
            <v>OD VAUCLUSE - DROME - ARDECHE - GARD</v>
          </cell>
          <cell r="I1091">
            <v>440</v>
          </cell>
          <cell r="J1091" t="str">
            <v>CCT</v>
          </cell>
          <cell r="K1091" t="str">
            <v>Conseiller Commercial Titulaire</v>
          </cell>
          <cell r="L1091">
            <v>105</v>
          </cell>
          <cell r="M1091" t="str">
            <v>Mme</v>
          </cell>
          <cell r="N1091" t="str">
            <v>SEVENIER</v>
          </cell>
          <cell r="O1091" t="str">
            <v>MARLENE</v>
          </cell>
          <cell r="P1091" t="str">
            <v>170 RUE DU TRAITE DE ROME</v>
          </cell>
          <cell r="Q1091" t="str">
            <v>GENERALI LE GUILLAUMONT BP 21248</v>
          </cell>
          <cell r="S1091">
            <v>84911</v>
          </cell>
          <cell r="T1091" t="str">
            <v>AVIGNON CEDEX 9</v>
          </cell>
          <cell r="U1091" t="str">
            <v>GENERALI LE GUILLAUMONT BP 21248</v>
          </cell>
          <cell r="V1091">
            <v>659524012</v>
          </cell>
          <cell r="W1091" t="str">
            <v>MARLENE.SEVENIER@GENERALI.COM</v>
          </cell>
        </row>
        <row r="1092">
          <cell r="B1092">
            <v>305587</v>
          </cell>
          <cell r="C1092">
            <v>20230501</v>
          </cell>
          <cell r="E1092" t="str">
            <v>GPA</v>
          </cell>
          <cell r="F1092" t="str">
            <v>COMMERCIALE</v>
          </cell>
          <cell r="G1092" t="str">
            <v>REGION GRAND EST</v>
          </cell>
          <cell r="H1092" t="str">
            <v>OD AVEYRON-HERAULT-AUDE-PYRENEES ORIENT.</v>
          </cell>
          <cell r="I1092">
            <v>440</v>
          </cell>
          <cell r="J1092" t="str">
            <v>CCT</v>
          </cell>
          <cell r="K1092" t="str">
            <v>Conseiller Commercial Titulaire</v>
          </cell>
          <cell r="L1092">
            <v>105</v>
          </cell>
          <cell r="M1092" t="str">
            <v>Mme</v>
          </cell>
          <cell r="N1092" t="str">
            <v>ABRIC</v>
          </cell>
          <cell r="O1092" t="str">
            <v>CYRIELLE</v>
          </cell>
          <cell r="P1092" t="str">
            <v>159 RUE DE THOR</v>
          </cell>
          <cell r="Q1092" t="str">
            <v>GENERALI PARK EUREKA</v>
          </cell>
          <cell r="S1092">
            <v>34000</v>
          </cell>
          <cell r="T1092" t="str">
            <v>MONTPELLIER</v>
          </cell>
          <cell r="U1092" t="str">
            <v>GENERALI PARK EUREKA</v>
          </cell>
          <cell r="V1092">
            <v>658205598</v>
          </cell>
          <cell r="W1092" t="str">
            <v>CYRIELLE.ABRIC@GENERALI.COM</v>
          </cell>
        </row>
        <row r="1093">
          <cell r="B1093">
            <v>305588</v>
          </cell>
          <cell r="C1093">
            <v>20230501</v>
          </cell>
          <cell r="E1093" t="str">
            <v>GPA</v>
          </cell>
          <cell r="F1093" t="str">
            <v>COMMERCIALE</v>
          </cell>
          <cell r="G1093" t="str">
            <v>REGION ILE DE FRANCE NORD EST</v>
          </cell>
          <cell r="H1093" t="str">
            <v>OD SEINE MARITIME</v>
          </cell>
          <cell r="I1093">
            <v>440</v>
          </cell>
          <cell r="J1093" t="str">
            <v>CCT</v>
          </cell>
          <cell r="K1093" t="str">
            <v>Conseiller Commercial Titulaire</v>
          </cell>
          <cell r="L1093">
            <v>105</v>
          </cell>
          <cell r="M1093" t="str">
            <v>M.</v>
          </cell>
          <cell r="N1093" t="str">
            <v>STALIN</v>
          </cell>
          <cell r="O1093" t="str">
            <v>LOIC</v>
          </cell>
          <cell r="P1093" t="str">
            <v>20 PASSAGE DE LA LUCILINE</v>
          </cell>
          <cell r="Q1093" t="str">
            <v>GENERALI BAT B</v>
          </cell>
          <cell r="S1093">
            <v>76000</v>
          </cell>
          <cell r="T1093" t="str">
            <v>ROUEN</v>
          </cell>
          <cell r="U1093" t="str">
            <v>GENERALI BAT B</v>
          </cell>
          <cell r="V1093">
            <v>659522827</v>
          </cell>
          <cell r="W1093" t="str">
            <v>LOIC.STALIN@GENERALI.COM</v>
          </cell>
        </row>
        <row r="1094">
          <cell r="B1094">
            <v>305589</v>
          </cell>
          <cell r="C1094">
            <v>20230501</v>
          </cell>
          <cell r="E1094" t="str">
            <v>GPA</v>
          </cell>
          <cell r="F1094" t="str">
            <v>COMMERCIALE</v>
          </cell>
          <cell r="G1094" t="str">
            <v>REGION GRAND OUEST</v>
          </cell>
          <cell r="H1094" t="str">
            <v>OD LOIRE ATLANTIQUE - VENDEE</v>
          </cell>
          <cell r="I1094">
            <v>200</v>
          </cell>
          <cell r="J1094" t="str">
            <v>IMP</v>
          </cell>
          <cell r="K1094" t="str">
            <v>Inspecteur Manager Performance</v>
          </cell>
          <cell r="L1094">
            <v>104</v>
          </cell>
          <cell r="M1094" t="str">
            <v>M.</v>
          </cell>
          <cell r="N1094" t="str">
            <v>SINEAU</v>
          </cell>
          <cell r="O1094" t="str">
            <v>BENJAMIN</v>
          </cell>
          <cell r="P1094" t="str">
            <v>4 AV MARIE ANTOINETTE TONNEL</v>
          </cell>
          <cell r="Q1094" t="str">
            <v>ZAC DE LA CHANTRERIE</v>
          </cell>
          <cell r="S1094">
            <v>44300</v>
          </cell>
          <cell r="T1094" t="str">
            <v>NANTES</v>
          </cell>
          <cell r="U1094" t="str">
            <v>ZAC DE LA CHANTRERIE</v>
          </cell>
          <cell r="V1094">
            <v>659523669</v>
          </cell>
          <cell r="W1094" t="str">
            <v>BENJAMIN.SINEAU2@GENERALI.COM</v>
          </cell>
        </row>
        <row r="1095">
          <cell r="B1095">
            <v>305590</v>
          </cell>
          <cell r="C1095">
            <v>20230601</v>
          </cell>
          <cell r="E1095" t="str">
            <v>GPA</v>
          </cell>
          <cell r="F1095" t="str">
            <v>COMMERCIALE</v>
          </cell>
          <cell r="G1095" t="str">
            <v>REGION GRAND OUEST</v>
          </cell>
          <cell r="H1095" t="str">
            <v>OD LOT-TARN-TARN ET GARONNE-HTE GARONNE</v>
          </cell>
          <cell r="I1095">
            <v>440</v>
          </cell>
          <cell r="J1095" t="str">
            <v>CCT</v>
          </cell>
          <cell r="K1095" t="str">
            <v>Conseiller Commercial Titulaire</v>
          </cell>
          <cell r="L1095">
            <v>105</v>
          </cell>
          <cell r="M1095" t="str">
            <v>M.</v>
          </cell>
          <cell r="N1095" t="str">
            <v>BEGUE</v>
          </cell>
          <cell r="O1095" t="str">
            <v>PIERRE LOUIS</v>
          </cell>
          <cell r="P1095" t="str">
            <v>9 RUE MICHEL LABROUSSE</v>
          </cell>
          <cell r="Q1095" t="str">
            <v>GENERALI PARK AVENUE BERRYL 2</v>
          </cell>
          <cell r="S1095">
            <v>31100</v>
          </cell>
          <cell r="T1095" t="str">
            <v>TOULOUSE</v>
          </cell>
          <cell r="U1095" t="str">
            <v>GENERALI PARK AVENUE BERRYL 2</v>
          </cell>
          <cell r="V1095">
            <v>665474020</v>
          </cell>
          <cell r="W1095" t="str">
            <v>PIERRELOUIS.BEGUE@GENERALI.COM</v>
          </cell>
        </row>
        <row r="1096">
          <cell r="B1096">
            <v>305592</v>
          </cell>
          <cell r="C1096">
            <v>20230601</v>
          </cell>
          <cell r="E1096" t="str">
            <v>GPA</v>
          </cell>
          <cell r="F1096" t="str">
            <v>COMMERCIALE</v>
          </cell>
          <cell r="G1096" t="str">
            <v>REGION GRAND OUEST</v>
          </cell>
          <cell r="H1096" t="str">
            <v>OD VAL D'OISE - EURE</v>
          </cell>
          <cell r="I1096">
            <v>440</v>
          </cell>
          <cell r="J1096" t="str">
            <v>CCT</v>
          </cell>
          <cell r="K1096" t="str">
            <v>Conseiller Commercial Titulaire</v>
          </cell>
          <cell r="L1096">
            <v>105</v>
          </cell>
          <cell r="M1096" t="str">
            <v>M.</v>
          </cell>
          <cell r="N1096" t="str">
            <v>PERRAULT</v>
          </cell>
          <cell r="O1096" t="str">
            <v>FREDERIC</v>
          </cell>
          <cell r="P1096" t="str">
            <v>181 RUE CLEMENT ADER ETAGE 1</v>
          </cell>
          <cell r="Q1096" t="str">
            <v>GENERALI ZAC DU LONG BUISSON ENTREE B</v>
          </cell>
          <cell r="S1096">
            <v>27000</v>
          </cell>
          <cell r="T1096" t="str">
            <v>EVREUX</v>
          </cell>
          <cell r="U1096" t="str">
            <v>GENERALI ZAC DU LONG BUISSON ENTREE B</v>
          </cell>
          <cell r="V1096">
            <v>664863944</v>
          </cell>
          <cell r="W1096" t="str">
            <v>FREDERIC.PERRAULT@GENERALI.COM</v>
          </cell>
        </row>
        <row r="1097">
          <cell r="B1097">
            <v>305593</v>
          </cell>
          <cell r="C1097">
            <v>20230601</v>
          </cell>
          <cell r="E1097" t="str">
            <v>GPA</v>
          </cell>
          <cell r="F1097" t="str">
            <v>COMMERCIALE</v>
          </cell>
          <cell r="G1097" t="str">
            <v>REGION GRAND OUEST</v>
          </cell>
          <cell r="H1097" t="str">
            <v>OD FINISTERE - MORBIHAN</v>
          </cell>
          <cell r="I1097">
            <v>440</v>
          </cell>
          <cell r="J1097" t="str">
            <v>CCT</v>
          </cell>
          <cell r="K1097" t="str">
            <v>Conseiller Commercial Titulaire</v>
          </cell>
          <cell r="L1097">
            <v>105</v>
          </cell>
          <cell r="M1097" t="str">
            <v>Mme</v>
          </cell>
          <cell r="N1097" t="str">
            <v>DENIS</v>
          </cell>
          <cell r="O1097" t="str">
            <v>CECILE</v>
          </cell>
          <cell r="P1097" t="str">
            <v>RUE DU DANEMARK RDC</v>
          </cell>
          <cell r="Q1097" t="str">
            <v>GENERALI ESP TERTIAIRE PTE OCEANE 2</v>
          </cell>
          <cell r="S1097">
            <v>56400</v>
          </cell>
          <cell r="T1097" t="str">
            <v>BREC'H</v>
          </cell>
          <cell r="U1097" t="str">
            <v>GENERALI ESP TERTIAIRE PTE OCEANE 2</v>
          </cell>
          <cell r="V1097">
            <v>658189074</v>
          </cell>
          <cell r="W1097" t="str">
            <v>CECILE.DENIS@GENERALI.COM</v>
          </cell>
        </row>
        <row r="1098">
          <cell r="B1098">
            <v>305594</v>
          </cell>
          <cell r="C1098">
            <v>20230601</v>
          </cell>
          <cell r="E1098" t="str">
            <v>GPA</v>
          </cell>
          <cell r="F1098" t="str">
            <v>COMMERCIALE</v>
          </cell>
          <cell r="G1098" t="str">
            <v>REGION GRAND OUEST</v>
          </cell>
          <cell r="H1098" t="str">
            <v>OD CHARENTES-VIENNES-DEUX SEVRES</v>
          </cell>
          <cell r="I1098">
            <v>440</v>
          </cell>
          <cell r="J1098" t="str">
            <v>CCT</v>
          </cell>
          <cell r="K1098" t="str">
            <v>Conseiller Commercial Titulaire</v>
          </cell>
          <cell r="L1098">
            <v>105</v>
          </cell>
          <cell r="M1098" t="str">
            <v>Mme</v>
          </cell>
          <cell r="N1098" t="str">
            <v>GUILLON</v>
          </cell>
          <cell r="O1098" t="str">
            <v>ISABELLE</v>
          </cell>
          <cell r="P1098" t="str">
            <v>112 RUE DE LA BUGELLERIE</v>
          </cell>
          <cell r="Q1098" t="str">
            <v>GENERALI POLE REPUBLIQUE 3</v>
          </cell>
          <cell r="S1098">
            <v>86000</v>
          </cell>
          <cell r="T1098" t="str">
            <v>POITIERS</v>
          </cell>
          <cell r="U1098" t="str">
            <v>GENERALI POLE REPUBLIQUE 3</v>
          </cell>
          <cell r="V1098">
            <v>760661952</v>
          </cell>
          <cell r="W1098" t="str">
            <v>ISABELLE.GUILLON@GENERALI.COM</v>
          </cell>
        </row>
        <row r="1099">
          <cell r="B1099">
            <v>305596</v>
          </cell>
          <cell r="C1099">
            <v>20230601</v>
          </cell>
          <cell r="E1099" t="str">
            <v>GPA</v>
          </cell>
          <cell r="F1099" t="str">
            <v>COMMERCIALE</v>
          </cell>
          <cell r="G1099" t="str">
            <v>REGION GRAND EST</v>
          </cell>
          <cell r="H1099" t="str">
            <v>OD PUY DE DOME - LOIRE - HAUTE LOIRE</v>
          </cell>
          <cell r="I1099">
            <v>200</v>
          </cell>
          <cell r="J1099" t="str">
            <v>IMP</v>
          </cell>
          <cell r="K1099" t="str">
            <v>Inspecteur Manager Performance</v>
          </cell>
          <cell r="L1099">
            <v>104</v>
          </cell>
          <cell r="M1099" t="str">
            <v>Mme</v>
          </cell>
          <cell r="N1099" t="str">
            <v>ANIN</v>
          </cell>
          <cell r="O1099" t="str">
            <v>SOLENE</v>
          </cell>
          <cell r="P1099" t="str">
            <v>32 RUE DE SARLIEVE</v>
          </cell>
          <cell r="Q1099" t="str">
            <v>GENERALI CENTRE D'AFFAIRE ZENITH</v>
          </cell>
          <cell r="S1099">
            <v>63800</v>
          </cell>
          <cell r="T1099" t="str">
            <v>COURNON D'AUVERGNE</v>
          </cell>
          <cell r="U1099" t="str">
            <v>GENERALI CENTRE D'AFFAIRE ZENITH</v>
          </cell>
          <cell r="V1099">
            <v>658188901</v>
          </cell>
          <cell r="W1099" t="str">
            <v>SOLENE.ANIN@GENERALI.COM</v>
          </cell>
        </row>
        <row r="1100">
          <cell r="B1100">
            <v>305597</v>
          </cell>
          <cell r="C1100">
            <v>20230601</v>
          </cell>
          <cell r="E1100" t="str">
            <v>GPA</v>
          </cell>
          <cell r="F1100" t="str">
            <v>COMMERCIALE</v>
          </cell>
          <cell r="G1100" t="str">
            <v>REGION GRAND EST</v>
          </cell>
          <cell r="H1100" t="str">
            <v>OD HAUTE SAVOIE AIN JURA AIX LES BAINS</v>
          </cell>
          <cell r="I1100">
            <v>440</v>
          </cell>
          <cell r="J1100" t="str">
            <v>CCT</v>
          </cell>
          <cell r="K1100" t="str">
            <v>Conseiller Commercial Titulaire</v>
          </cell>
          <cell r="L1100">
            <v>105</v>
          </cell>
          <cell r="M1100" t="str">
            <v>Mme</v>
          </cell>
          <cell r="N1100" t="str">
            <v>ALLARD</v>
          </cell>
          <cell r="O1100" t="str">
            <v>LORIANE</v>
          </cell>
          <cell r="P1100" t="str">
            <v>49 BD COSTA DE BEAUREGARD SEYNOD</v>
          </cell>
          <cell r="Q1100" t="str">
            <v>3ème étage</v>
          </cell>
          <cell r="S1100">
            <v>74600</v>
          </cell>
          <cell r="T1100" t="str">
            <v>ANNECY</v>
          </cell>
          <cell r="U1100" t="str">
            <v>3ème étage</v>
          </cell>
          <cell r="V1100">
            <v>665441487</v>
          </cell>
          <cell r="W1100" t="str">
            <v>LORIANE.ALLARD@GENERALI.COM</v>
          </cell>
        </row>
        <row r="1101">
          <cell r="B1101">
            <v>305598</v>
          </cell>
          <cell r="C1101">
            <v>20230601</v>
          </cell>
          <cell r="E1101" t="str">
            <v>GPA</v>
          </cell>
          <cell r="F1101" t="str">
            <v>COMMERCIALE</v>
          </cell>
          <cell r="G1101" t="str">
            <v>REGION GRAND EST</v>
          </cell>
          <cell r="H1101" t="str">
            <v>OD HAUTE SAVOIE AIN JURA AIX LES BAINS</v>
          </cell>
          <cell r="I1101">
            <v>440</v>
          </cell>
          <cell r="J1101" t="str">
            <v>CCT</v>
          </cell>
          <cell r="K1101" t="str">
            <v>Conseiller Commercial Titulaire</v>
          </cell>
          <cell r="L1101">
            <v>105</v>
          </cell>
          <cell r="M1101" t="str">
            <v>Mme</v>
          </cell>
          <cell r="N1101" t="str">
            <v>CHAPPEZ</v>
          </cell>
          <cell r="O1101" t="str">
            <v>SUZANNE</v>
          </cell>
          <cell r="P1101" t="str">
            <v>49 BD COSTA DE BEAUREGARD SEYNOD</v>
          </cell>
          <cell r="Q1101" t="str">
            <v>3ème étage</v>
          </cell>
          <cell r="S1101">
            <v>74600</v>
          </cell>
          <cell r="T1101" t="str">
            <v>ANNECY</v>
          </cell>
          <cell r="U1101" t="str">
            <v>3ème étage</v>
          </cell>
          <cell r="V1101">
            <v>666934048</v>
          </cell>
          <cell r="W1101" t="str">
            <v>SUZANNE.CHAPPEZ@GENERALI.COM</v>
          </cell>
        </row>
        <row r="1102">
          <cell r="B1102">
            <v>305599</v>
          </cell>
          <cell r="C1102">
            <v>20230601</v>
          </cell>
          <cell r="E1102" t="str">
            <v>GPA</v>
          </cell>
          <cell r="F1102" t="str">
            <v>COMMERCIALE</v>
          </cell>
          <cell r="G1102" t="str">
            <v>REGION GRAND EST</v>
          </cell>
          <cell r="H1102" t="str">
            <v>OD HAUTE SAVOIE AIN JURA AIX LES BAINS</v>
          </cell>
          <cell r="I1102">
            <v>440</v>
          </cell>
          <cell r="J1102" t="str">
            <v>CCT</v>
          </cell>
          <cell r="K1102" t="str">
            <v>Conseiller Commercial Titulaire</v>
          </cell>
          <cell r="L1102">
            <v>105</v>
          </cell>
          <cell r="M1102" t="str">
            <v>Mme</v>
          </cell>
          <cell r="N1102" t="str">
            <v>BELLET</v>
          </cell>
          <cell r="O1102" t="str">
            <v>HELENE</v>
          </cell>
          <cell r="P1102" t="str">
            <v>49 BD COSTA DE BEAUREGARD SEYNOD</v>
          </cell>
          <cell r="Q1102" t="str">
            <v>3ème étage</v>
          </cell>
          <cell r="S1102">
            <v>74600</v>
          </cell>
          <cell r="T1102" t="str">
            <v>ANNECY</v>
          </cell>
          <cell r="U1102" t="str">
            <v>3ème étage</v>
          </cell>
          <cell r="V1102">
            <v>665412855</v>
          </cell>
          <cell r="W1102" t="str">
            <v>HELENE.BELLET@GENERALI.COM</v>
          </cell>
        </row>
        <row r="1103">
          <cell r="B1103">
            <v>305600</v>
          </cell>
          <cell r="C1103">
            <v>20230601</v>
          </cell>
          <cell r="E1103" t="str">
            <v>GPA</v>
          </cell>
          <cell r="F1103" t="str">
            <v>COMMERCIALE</v>
          </cell>
          <cell r="G1103" t="str">
            <v>REGION ILE DE FRANCE NORD EST</v>
          </cell>
          <cell r="H1103" t="str">
            <v>OD MOSELLE - MEURTHE ET MOSELLE</v>
          </cell>
          <cell r="I1103">
            <v>440</v>
          </cell>
          <cell r="J1103" t="str">
            <v>CCT</v>
          </cell>
          <cell r="K1103" t="str">
            <v>Conseiller Commercial Titulaire</v>
          </cell>
          <cell r="L1103">
            <v>105</v>
          </cell>
          <cell r="M1103" t="str">
            <v>Mme</v>
          </cell>
          <cell r="N1103" t="str">
            <v>ARIF</v>
          </cell>
          <cell r="O1103" t="str">
            <v>SAMANTHA</v>
          </cell>
          <cell r="P1103" t="str">
            <v>92 QUATER B BOULEVARD SOLIDARITE</v>
          </cell>
          <cell r="Q1103" t="str">
            <v>GENERALI IMMEUBLE FIRST PLAZA LOT 34</v>
          </cell>
          <cell r="S1103">
            <v>57070</v>
          </cell>
          <cell r="T1103" t="str">
            <v>METZ</v>
          </cell>
          <cell r="U1103" t="str">
            <v>GENERALI IMMEUBLE FIRST PLAZA LOT 34</v>
          </cell>
          <cell r="V1103">
            <v>658189334</v>
          </cell>
          <cell r="W1103" t="str">
            <v>SAMANTHA.ARIF@GENERALI.COM</v>
          </cell>
        </row>
        <row r="1104">
          <cell r="B1104">
            <v>305601</v>
          </cell>
          <cell r="C1104">
            <v>20230601</v>
          </cell>
          <cell r="E1104" t="str">
            <v>GPA</v>
          </cell>
          <cell r="F1104" t="str">
            <v>COMMERCIALE</v>
          </cell>
          <cell r="G1104" t="str">
            <v>REGION GRAND EST</v>
          </cell>
          <cell r="H1104" t="str">
            <v>OD ALLIER-SAONE &amp; LOIRE-NIEVRE-COTE D'OR</v>
          </cell>
          <cell r="I1104">
            <v>440</v>
          </cell>
          <cell r="J1104" t="str">
            <v>CCT</v>
          </cell>
          <cell r="K1104" t="str">
            <v>Conseiller Commercial Titulaire</v>
          </cell>
          <cell r="L1104">
            <v>105</v>
          </cell>
          <cell r="M1104" t="str">
            <v>Mme</v>
          </cell>
          <cell r="N1104" t="str">
            <v>QUESADA</v>
          </cell>
          <cell r="O1104" t="str">
            <v>COLINDA</v>
          </cell>
          <cell r="P1104" t="str">
            <v>8 A RUE JEANNE BARRET</v>
          </cell>
          <cell r="Q1104" t="str">
            <v>GENERALI PARC VALMY 1ER ETAGE</v>
          </cell>
          <cell r="S1104">
            <v>21000</v>
          </cell>
          <cell r="T1104" t="str">
            <v>DIJON</v>
          </cell>
          <cell r="U1104" t="str">
            <v>GENERALI PARC VALMY 1ER ETAGE</v>
          </cell>
          <cell r="V1104">
            <v>658192114</v>
          </cell>
          <cell r="W1104" t="str">
            <v>COLINDA.QUESADA@GENERALI.COM</v>
          </cell>
        </row>
        <row r="1105">
          <cell r="B1105">
            <v>305602</v>
          </cell>
          <cell r="C1105">
            <v>20230601</v>
          </cell>
          <cell r="E1105" t="str">
            <v>GPA</v>
          </cell>
          <cell r="F1105" t="str">
            <v>COMMERCIALE</v>
          </cell>
          <cell r="G1105" t="str">
            <v>REGION ILE DE FRANCE NORD EST</v>
          </cell>
          <cell r="H1105" t="str">
            <v>OD NORD ARTOIS</v>
          </cell>
          <cell r="I1105">
            <v>440</v>
          </cell>
          <cell r="J1105" t="str">
            <v>CCT</v>
          </cell>
          <cell r="K1105" t="str">
            <v>Conseiller Commercial Titulaire</v>
          </cell>
          <cell r="L1105">
            <v>105</v>
          </cell>
          <cell r="M1105" t="str">
            <v>Mme</v>
          </cell>
          <cell r="N1105" t="str">
            <v>FAUQUET</v>
          </cell>
          <cell r="O1105" t="str">
            <v>SEVERINE</v>
          </cell>
          <cell r="P1105" t="str">
            <v>31 RUE PIERRE ET MARIE CURIE</v>
          </cell>
          <cell r="Q1105" t="str">
            <v>GENERALI ZAL DU 14 JUILLET</v>
          </cell>
          <cell r="S1105">
            <v>62223</v>
          </cell>
          <cell r="T1105" t="str">
            <v>ST LAURENT BLANGY</v>
          </cell>
          <cell r="U1105" t="str">
            <v>GENERALI ZAL DU 14 JUILLET</v>
          </cell>
          <cell r="V1105">
            <v>658190364</v>
          </cell>
          <cell r="W1105" t="str">
            <v>SEVERINE.FAUQUET@GENERALI.COM</v>
          </cell>
        </row>
        <row r="1106">
          <cell r="B1106">
            <v>305603</v>
          </cell>
          <cell r="C1106">
            <v>20230601</v>
          </cell>
          <cell r="E1106" t="str">
            <v>GPA</v>
          </cell>
          <cell r="F1106" t="str">
            <v>COMMERCIALE</v>
          </cell>
          <cell r="G1106" t="str">
            <v>REGION ILE DE FRANCE NORD EST</v>
          </cell>
          <cell r="H1106" t="str">
            <v>OD NORD LILLE</v>
          </cell>
          <cell r="I1106">
            <v>440</v>
          </cell>
          <cell r="J1106" t="str">
            <v>CCT</v>
          </cell>
          <cell r="K1106" t="str">
            <v>Conseiller Commercial Titulaire</v>
          </cell>
          <cell r="L1106">
            <v>105</v>
          </cell>
          <cell r="M1106" t="str">
            <v>M.</v>
          </cell>
          <cell r="N1106" t="str">
            <v>VANHOENACKER</v>
          </cell>
          <cell r="O1106" t="str">
            <v>ARNAUD</v>
          </cell>
          <cell r="P1106" t="str">
            <v>1A RUE LOUIS DUVANT</v>
          </cell>
          <cell r="S1106">
            <v>59328</v>
          </cell>
          <cell r="T1106" t="str">
            <v>VALENCIENNES CEDEX</v>
          </cell>
          <cell r="V1106">
            <v>661183146</v>
          </cell>
          <cell r="W1106" t="str">
            <v>ARNAUD.VANHOENACKER@GENERALI.COM</v>
          </cell>
        </row>
        <row r="1107">
          <cell r="B1107">
            <v>305607</v>
          </cell>
          <cell r="C1107">
            <v>20230601</v>
          </cell>
          <cell r="E1107" t="str">
            <v>GPA</v>
          </cell>
          <cell r="F1107" t="str">
            <v>COMMERCIALE</v>
          </cell>
          <cell r="G1107" t="str">
            <v>REGION GRAND EST</v>
          </cell>
          <cell r="H1107" t="str">
            <v>OD ALPES MARITIMES</v>
          </cell>
          <cell r="I1107">
            <v>440</v>
          </cell>
          <cell r="J1107" t="str">
            <v>CCT</v>
          </cell>
          <cell r="K1107" t="str">
            <v>Conseiller Commercial Titulaire</v>
          </cell>
          <cell r="L1107">
            <v>105</v>
          </cell>
          <cell r="M1107" t="str">
            <v>Mme</v>
          </cell>
          <cell r="N1107" t="str">
            <v>SAADIA LANDOZ</v>
          </cell>
          <cell r="O1107" t="str">
            <v>EVA</v>
          </cell>
          <cell r="P1107" t="str">
            <v>455 PROMENADE DES ANGLAIS</v>
          </cell>
          <cell r="Q1107" t="str">
            <v>GENERALI RSG ZAC ARENAS IMM NICE PLAZA</v>
          </cell>
          <cell r="S1107">
            <v>6000</v>
          </cell>
          <cell r="T1107" t="str">
            <v>NICE</v>
          </cell>
          <cell r="U1107" t="str">
            <v>GENERALI RSG ZAC ARENAS IMM NICE PLAZA</v>
          </cell>
          <cell r="V1107">
            <v>660223281</v>
          </cell>
          <cell r="W1107" t="str">
            <v>EVA.SAADIALANDOZ@GENERALI.COM</v>
          </cell>
        </row>
        <row r="1108">
          <cell r="B1108">
            <v>305608</v>
          </cell>
          <cell r="C1108">
            <v>20230601</v>
          </cell>
          <cell r="E1108" t="str">
            <v>GPA</v>
          </cell>
          <cell r="F1108" t="str">
            <v>COMMERCIALE</v>
          </cell>
          <cell r="G1108" t="str">
            <v>REGION GRAND EST</v>
          </cell>
          <cell r="H1108" t="str">
            <v>OD ALPES MARITIMES</v>
          </cell>
          <cell r="I1108">
            <v>440</v>
          </cell>
          <cell r="J1108" t="str">
            <v>CCT</v>
          </cell>
          <cell r="K1108" t="str">
            <v>Conseiller Commercial Titulaire</v>
          </cell>
          <cell r="L1108">
            <v>105</v>
          </cell>
          <cell r="M1108" t="str">
            <v>Mme</v>
          </cell>
          <cell r="N1108" t="str">
            <v>MONSARA</v>
          </cell>
          <cell r="O1108" t="str">
            <v>STEPHANIE</v>
          </cell>
          <cell r="P1108" t="str">
            <v>455 PROMENADE DES ANGLAIS</v>
          </cell>
          <cell r="Q1108" t="str">
            <v>GENERALI RSG ZAC ARENAS IMM NICE PLAZA</v>
          </cell>
          <cell r="S1108">
            <v>6000</v>
          </cell>
          <cell r="T1108" t="str">
            <v>NICE</v>
          </cell>
          <cell r="U1108" t="str">
            <v>GENERALI RSG ZAC ARENAS IMM NICE PLAZA</v>
          </cell>
          <cell r="V1108">
            <v>660094586</v>
          </cell>
          <cell r="W1108" t="str">
            <v>STEPHANIE.MONSARA@GENERALI.COM</v>
          </cell>
        </row>
        <row r="1109">
          <cell r="B1109">
            <v>305610</v>
          </cell>
          <cell r="C1109">
            <v>20230601</v>
          </cell>
          <cell r="E1109" t="str">
            <v>GPA</v>
          </cell>
          <cell r="F1109" t="str">
            <v>COMMERCIALE</v>
          </cell>
          <cell r="G1109" t="str">
            <v>REGION GRAND OUEST</v>
          </cell>
          <cell r="H1109" t="str">
            <v>OD VAL D'OISE - EURE</v>
          </cell>
          <cell r="I1109">
            <v>440</v>
          </cell>
          <cell r="J1109" t="str">
            <v>CCT</v>
          </cell>
          <cell r="K1109" t="str">
            <v>Conseiller Commercial Titulaire</v>
          </cell>
          <cell r="L1109">
            <v>105</v>
          </cell>
          <cell r="M1109" t="str">
            <v>M.</v>
          </cell>
          <cell r="N1109" t="str">
            <v>DA SILVA OLIVEIRA</v>
          </cell>
          <cell r="O1109" t="str">
            <v>ARNAUD</v>
          </cell>
          <cell r="P1109" t="str">
            <v>181 RUE CLEMENT ADER ETAGE 1</v>
          </cell>
          <cell r="Q1109" t="str">
            <v>GENERALI ZAC DU LONG BUISSON ENTREE B</v>
          </cell>
          <cell r="S1109">
            <v>27000</v>
          </cell>
          <cell r="T1109" t="str">
            <v>EVREUX</v>
          </cell>
          <cell r="U1109" t="str">
            <v>GENERALI ZAC DU LONG BUISSON ENTREE B</v>
          </cell>
          <cell r="V1109">
            <v>660223277</v>
          </cell>
          <cell r="W1109" t="str">
            <v>ARNAUD.DASILVAOLIVEIRA@GENERALI.COM</v>
          </cell>
        </row>
        <row r="1110">
          <cell r="B1110">
            <v>305611</v>
          </cell>
          <cell r="C1110">
            <v>20230601</v>
          </cell>
          <cell r="E1110" t="str">
            <v>GPA</v>
          </cell>
          <cell r="F1110" t="str">
            <v>COMMERCIALE</v>
          </cell>
          <cell r="G1110" t="str">
            <v>REGION GRAND OUEST</v>
          </cell>
          <cell r="H1110" t="str">
            <v>OD YVELINES - EURE ET LOIR</v>
          </cell>
          <cell r="I1110">
            <v>440</v>
          </cell>
          <cell r="J1110" t="str">
            <v>CCT</v>
          </cell>
          <cell r="K1110" t="str">
            <v>Conseiller Commercial Titulaire</v>
          </cell>
          <cell r="L1110">
            <v>105</v>
          </cell>
          <cell r="M1110" t="str">
            <v>M.</v>
          </cell>
          <cell r="N1110" t="str">
            <v>SARANTIDIS</v>
          </cell>
          <cell r="O1110" t="str">
            <v>GREGORY</v>
          </cell>
          <cell r="P1110" t="str">
            <v>3 BOULEVARD JEAN MOULIN</v>
          </cell>
          <cell r="Q1110" t="str">
            <v>GENERALI OMEGA PARC BAT 4 1ER ETAGE</v>
          </cell>
          <cell r="S1110">
            <v>78990</v>
          </cell>
          <cell r="T1110" t="str">
            <v>ELANCOURT</v>
          </cell>
          <cell r="U1110" t="str">
            <v>GENERALI OMEGA PARC BAT 4 1ER ETAGE</v>
          </cell>
          <cell r="V1110">
            <v>660223020</v>
          </cell>
          <cell r="W1110" t="str">
            <v>GREGORY.SARANTIDIS@GENERALI.COM</v>
          </cell>
        </row>
        <row r="1111">
          <cell r="B1111">
            <v>305614</v>
          </cell>
          <cell r="C1111">
            <v>20230601</v>
          </cell>
          <cell r="E1111" t="str">
            <v>GPA</v>
          </cell>
          <cell r="F1111" t="str">
            <v>COMMERCIALE</v>
          </cell>
          <cell r="G1111" t="str">
            <v>REGION GRAND EST</v>
          </cell>
          <cell r="H1111" t="str">
            <v>OD PUY DE DOME - LOIRE - HAUTE LOIRE</v>
          </cell>
          <cell r="I1111">
            <v>445</v>
          </cell>
          <cell r="J1111" t="str">
            <v>CCA</v>
          </cell>
          <cell r="K1111" t="str">
            <v>Conseiller Commercial Auxiliaire</v>
          </cell>
          <cell r="L1111">
            <v>105</v>
          </cell>
          <cell r="M1111" t="str">
            <v>Mme</v>
          </cell>
          <cell r="N1111" t="str">
            <v>ANTUNES</v>
          </cell>
          <cell r="O1111" t="str">
            <v>MARIE</v>
          </cell>
          <cell r="P1111" t="str">
            <v>32 RUE DE SARLIEVE</v>
          </cell>
          <cell r="Q1111" t="str">
            <v>GENERALI CENTRE D'AFFAIRE ZENITH</v>
          </cell>
          <cell r="S1111">
            <v>63800</v>
          </cell>
          <cell r="T1111" t="str">
            <v>COURNON D'AUVERGNE</v>
          </cell>
          <cell r="U1111" t="str">
            <v>GENERALI CENTRE D'AFFAIRE ZENITH</v>
          </cell>
          <cell r="V1111">
            <v>660224584</v>
          </cell>
          <cell r="W1111" t="str">
            <v>MARIE.ANTUNES@GENERALI.COM</v>
          </cell>
        </row>
        <row r="1112">
          <cell r="B1112">
            <v>305620</v>
          </cell>
          <cell r="C1112">
            <v>20230801</v>
          </cell>
          <cell r="E1112" t="str">
            <v>GPA</v>
          </cell>
          <cell r="F1112" t="str">
            <v>COMMERCIALE</v>
          </cell>
          <cell r="G1112" t="str">
            <v>REGION GRAND EST</v>
          </cell>
          <cell r="H1112" t="str">
            <v>OD RHONE</v>
          </cell>
          <cell r="I1112">
            <v>445</v>
          </cell>
          <cell r="J1112" t="str">
            <v>CCA</v>
          </cell>
          <cell r="K1112" t="str">
            <v>Conseiller Commercial Auxiliaire</v>
          </cell>
          <cell r="L1112">
            <v>105</v>
          </cell>
          <cell r="M1112" t="str">
            <v>M.</v>
          </cell>
          <cell r="N1112" t="str">
            <v>RUBIN</v>
          </cell>
          <cell r="O1112" t="str">
            <v>ELLIOTT</v>
          </cell>
          <cell r="P1112" t="str">
            <v>46 - 48 CHEMIN DES BRUYERES</v>
          </cell>
          <cell r="Q1112" t="str">
            <v>CENTRE INNOVALIA BATIMENT G</v>
          </cell>
          <cell r="S1112">
            <v>69570</v>
          </cell>
          <cell r="T1112" t="str">
            <v>DARDILLY</v>
          </cell>
          <cell r="U1112" t="str">
            <v>CENTRE INNOVALIA BATIMENT G</v>
          </cell>
          <cell r="V1112">
            <v>662418149</v>
          </cell>
          <cell r="W1112" t="str">
            <v>ELLIOTT.RUBIN@GENERALI.COM</v>
          </cell>
        </row>
        <row r="1113">
          <cell r="B1113">
            <v>305622</v>
          </cell>
          <cell r="C1113">
            <v>20230801</v>
          </cell>
          <cell r="E1113" t="str">
            <v>GPA</v>
          </cell>
          <cell r="F1113" t="str">
            <v>COMMERCIALE</v>
          </cell>
          <cell r="G1113" t="str">
            <v>REGION GRAND EST</v>
          </cell>
          <cell r="H1113" t="str">
            <v>OD VOSGES-HT RHIN-TR BEL-DOUBS-HTE MARNE</v>
          </cell>
          <cell r="I1113">
            <v>445</v>
          </cell>
          <cell r="J1113" t="str">
            <v>CCA</v>
          </cell>
          <cell r="K1113" t="str">
            <v>Conseiller Commercial Auxiliaire</v>
          </cell>
          <cell r="L1113">
            <v>105</v>
          </cell>
          <cell r="M1113" t="str">
            <v>Mme</v>
          </cell>
          <cell r="N1113" t="str">
            <v>GUILLAUME</v>
          </cell>
          <cell r="O1113" t="str">
            <v>AMELIE</v>
          </cell>
          <cell r="P1113" t="str">
            <v>7 RUE GUSTAVE HIRN</v>
          </cell>
          <cell r="Q1113" t="str">
            <v>GENERALI BAT B5 RDC DROITE</v>
          </cell>
          <cell r="S1113">
            <v>68100</v>
          </cell>
          <cell r="T1113" t="str">
            <v>MULHOUSE</v>
          </cell>
          <cell r="U1113" t="str">
            <v>GENERALI BAT B5 RDC DROITE</v>
          </cell>
          <cell r="V1113">
            <v>662418495</v>
          </cell>
          <cell r="W1113" t="str">
            <v>AMELIE.GUILLAUME@GENERALI.COM</v>
          </cell>
        </row>
        <row r="1114">
          <cell r="B1114">
            <v>305624</v>
          </cell>
          <cell r="C1114">
            <v>20230801</v>
          </cell>
          <cell r="E1114" t="str">
            <v>GPA</v>
          </cell>
          <cell r="F1114" t="str">
            <v>COMMERCIALE</v>
          </cell>
          <cell r="G1114" t="str">
            <v>REGION GRAND EST</v>
          </cell>
          <cell r="H1114" t="str">
            <v>OD ALPES MARITIMES</v>
          </cell>
          <cell r="I1114">
            <v>445</v>
          </cell>
          <cell r="J1114" t="str">
            <v>CCA</v>
          </cell>
          <cell r="K1114" t="str">
            <v>Conseiller Commercial Auxiliaire</v>
          </cell>
          <cell r="L1114">
            <v>105</v>
          </cell>
          <cell r="M1114" t="str">
            <v>M.</v>
          </cell>
          <cell r="N1114" t="str">
            <v>FERRARI</v>
          </cell>
          <cell r="O1114" t="str">
            <v>CHRISTIAN</v>
          </cell>
          <cell r="P1114" t="str">
            <v>455 PROMENADE DES ANGLAIS</v>
          </cell>
          <cell r="Q1114" t="str">
            <v>GENERALI RSG ZAC ARENAS IMM NICE PLAZA</v>
          </cell>
          <cell r="S1114">
            <v>6000</v>
          </cell>
          <cell r="T1114" t="str">
            <v>NICE</v>
          </cell>
          <cell r="U1114" t="str">
            <v>GENERALI RSG ZAC ARENAS IMM NICE PLAZA</v>
          </cell>
          <cell r="V1114">
            <v>662418424</v>
          </cell>
          <cell r="W1114" t="str">
            <v>CHRISTIAN.FERRARI2@GENERALI.COM</v>
          </cell>
        </row>
        <row r="1115">
          <cell r="B1115">
            <v>305625</v>
          </cell>
          <cell r="C1115">
            <v>20230801</v>
          </cell>
          <cell r="E1115" t="str">
            <v>GPA</v>
          </cell>
          <cell r="F1115" t="str">
            <v>COMMERCIALE</v>
          </cell>
          <cell r="G1115" t="str">
            <v>REGION GRAND EST</v>
          </cell>
          <cell r="H1115" t="str">
            <v>OD HAUTE SAVOIE AIN JURA AIX LES BAINS</v>
          </cell>
          <cell r="I1115">
            <v>445</v>
          </cell>
          <cell r="J1115" t="str">
            <v>CCA</v>
          </cell>
          <cell r="K1115" t="str">
            <v>Conseiller Commercial Auxiliaire</v>
          </cell>
          <cell r="L1115">
            <v>105</v>
          </cell>
          <cell r="M1115" t="str">
            <v>Mme</v>
          </cell>
          <cell r="N1115" t="str">
            <v>CARLA</v>
          </cell>
          <cell r="O1115" t="str">
            <v>NATHALIE</v>
          </cell>
          <cell r="P1115" t="str">
            <v>49 BD COSTA DE BEAUREGARD SEYNOD</v>
          </cell>
          <cell r="Q1115" t="str">
            <v>3ème étage</v>
          </cell>
          <cell r="S1115">
            <v>74600</v>
          </cell>
          <cell r="T1115" t="str">
            <v>ANNECY</v>
          </cell>
          <cell r="U1115" t="str">
            <v>3ème étage</v>
          </cell>
          <cell r="V1115">
            <v>662418388</v>
          </cell>
          <cell r="W1115" t="str">
            <v>CARLA.NATHALIE@GENERALI.COM</v>
          </cell>
        </row>
        <row r="1116">
          <cell r="B1116">
            <v>305627</v>
          </cell>
          <cell r="C1116">
            <v>20230901</v>
          </cell>
          <cell r="E1116" t="str">
            <v>GPA</v>
          </cell>
          <cell r="F1116" t="str">
            <v>COMMERCIALE</v>
          </cell>
          <cell r="G1116" t="str">
            <v>REGION GRAND EST</v>
          </cell>
          <cell r="H1116" t="str">
            <v>OD HAUTE SAVOIE AIN JURA AIX LES BAINS</v>
          </cell>
          <cell r="I1116">
            <v>445</v>
          </cell>
          <cell r="J1116" t="str">
            <v>CCA</v>
          </cell>
          <cell r="K1116" t="str">
            <v>Conseiller Commercial Auxiliaire</v>
          </cell>
          <cell r="L1116">
            <v>105</v>
          </cell>
          <cell r="M1116" t="str">
            <v>M.</v>
          </cell>
          <cell r="N1116" t="str">
            <v>FORAY</v>
          </cell>
          <cell r="O1116" t="str">
            <v>ARNAUD</v>
          </cell>
          <cell r="P1116" t="str">
            <v>49 BD COSTA DE BEAUREGARD SEYNOD</v>
          </cell>
          <cell r="Q1116" t="str">
            <v>3ème étage</v>
          </cell>
          <cell r="S1116">
            <v>74600</v>
          </cell>
          <cell r="T1116" t="str">
            <v>ANNECY</v>
          </cell>
          <cell r="U1116" t="str">
            <v>3ème étage</v>
          </cell>
          <cell r="V1116">
            <v>662110383</v>
          </cell>
          <cell r="W1116" t="str">
            <v>ARNAUD.FORAY@GENERALI.COM</v>
          </cell>
        </row>
        <row r="1117">
          <cell r="B1117">
            <v>305628</v>
          </cell>
          <cell r="C1117">
            <v>20230901</v>
          </cell>
          <cell r="E1117" t="str">
            <v>GPA</v>
          </cell>
          <cell r="F1117" t="str">
            <v>COMMERCIALE</v>
          </cell>
          <cell r="G1117" t="str">
            <v>REGION GRAND EST</v>
          </cell>
          <cell r="H1117" t="str">
            <v>OD PUY DE DOME - LOIRE - HAUTE LOIRE</v>
          </cell>
          <cell r="I1117">
            <v>445</v>
          </cell>
          <cell r="J1117" t="str">
            <v>CCA</v>
          </cell>
          <cell r="K1117" t="str">
            <v>Conseiller Commercial Auxiliaire</v>
          </cell>
          <cell r="L1117">
            <v>105</v>
          </cell>
          <cell r="M1117" t="str">
            <v>M.</v>
          </cell>
          <cell r="N1117" t="str">
            <v>BOUCHAKOR</v>
          </cell>
          <cell r="O1117" t="str">
            <v>MOHAMED</v>
          </cell>
          <cell r="P1117" t="str">
            <v>32 RUE DE SARLIEVE</v>
          </cell>
          <cell r="Q1117" t="str">
            <v>GENERALI CENTRE D'AFFAIRE ZENITH</v>
          </cell>
          <cell r="S1117">
            <v>63800</v>
          </cell>
          <cell r="T1117" t="str">
            <v>COURNON D'AUVERGNE</v>
          </cell>
          <cell r="U1117" t="str">
            <v>GENERALI CENTRE D'AFFAIRE ZENITH</v>
          </cell>
          <cell r="V1117">
            <v>662110244</v>
          </cell>
          <cell r="W1117" t="str">
            <v>MOHAMED.BOUCHAKOR@GENERALI.COM</v>
          </cell>
        </row>
        <row r="1118">
          <cell r="B1118">
            <v>305629</v>
          </cell>
          <cell r="C1118">
            <v>20230801</v>
          </cell>
          <cell r="E1118" t="str">
            <v>GPA</v>
          </cell>
          <cell r="F1118" t="str">
            <v>COMMERCIALE</v>
          </cell>
          <cell r="G1118" t="str">
            <v>REGION GRAND EST</v>
          </cell>
          <cell r="H1118" t="str">
            <v>OD HAUTE SAVOIE AIN JURA AIX LES BAINS</v>
          </cell>
          <cell r="I1118">
            <v>445</v>
          </cell>
          <cell r="J1118" t="str">
            <v>CCA</v>
          </cell>
          <cell r="K1118" t="str">
            <v>Conseiller Commercial Auxiliaire</v>
          </cell>
          <cell r="L1118">
            <v>105</v>
          </cell>
          <cell r="M1118" t="str">
            <v>M.</v>
          </cell>
          <cell r="N1118" t="str">
            <v>GALL</v>
          </cell>
          <cell r="O1118" t="str">
            <v>ROBIN</v>
          </cell>
          <cell r="P1118" t="str">
            <v>49 BD COSTA DE BEAUREGARD SEYNOD</v>
          </cell>
          <cell r="Q1118" t="str">
            <v>3ème étage</v>
          </cell>
          <cell r="S1118">
            <v>74600</v>
          </cell>
          <cell r="T1118" t="str">
            <v>ANNECY</v>
          </cell>
          <cell r="U1118" t="str">
            <v>3ème étage</v>
          </cell>
          <cell r="V1118">
            <v>662418379</v>
          </cell>
          <cell r="W1118" t="str">
            <v>ROBIN.GALL@GENERALI.COM</v>
          </cell>
        </row>
        <row r="1119">
          <cell r="B1119">
            <v>305630</v>
          </cell>
          <cell r="C1119">
            <v>20230801</v>
          </cell>
          <cell r="E1119" t="str">
            <v>GPA</v>
          </cell>
          <cell r="F1119" t="str">
            <v>COMMERCIALE</v>
          </cell>
          <cell r="G1119" t="str">
            <v>REGION ILE DE FRANCE NORD EST</v>
          </cell>
          <cell r="H1119" t="str">
            <v>OD NORD LILLE</v>
          </cell>
          <cell r="I1119">
            <v>200</v>
          </cell>
          <cell r="J1119" t="str">
            <v>IMP</v>
          </cell>
          <cell r="K1119" t="str">
            <v>Inspecteur Manager Performance</v>
          </cell>
          <cell r="L1119">
            <v>104</v>
          </cell>
          <cell r="M1119" t="str">
            <v>Mme</v>
          </cell>
          <cell r="N1119" t="str">
            <v>BUGNICOURT</v>
          </cell>
          <cell r="O1119" t="str">
            <v>VIRGINIE</v>
          </cell>
          <cell r="P1119" t="str">
            <v>1A RUE LOUIS DUVANT</v>
          </cell>
          <cell r="S1119">
            <v>59328</v>
          </cell>
          <cell r="T1119" t="str">
            <v>VALENCIENNES CEDEX</v>
          </cell>
          <cell r="V1119">
            <v>662418366</v>
          </cell>
          <cell r="W1119" t="str">
            <v>VIRGINIE.BUGNICOURT@GENERALI.COM</v>
          </cell>
        </row>
        <row r="1120">
          <cell r="B1120">
            <v>305631</v>
          </cell>
          <cell r="C1120">
            <v>20230801</v>
          </cell>
          <cell r="E1120" t="str">
            <v>GPA</v>
          </cell>
          <cell r="F1120" t="str">
            <v>COMMERCIALE</v>
          </cell>
          <cell r="G1120" t="str">
            <v>REGION GRAND OUEST</v>
          </cell>
          <cell r="H1120" t="str">
            <v>OD CHARENTES-VIENNES-DEUX SEVRES</v>
          </cell>
          <cell r="I1120">
            <v>445</v>
          </cell>
          <cell r="J1120" t="str">
            <v>CCA</v>
          </cell>
          <cell r="K1120" t="str">
            <v>Conseiller Commercial Auxiliaire</v>
          </cell>
          <cell r="L1120">
            <v>105</v>
          </cell>
          <cell r="M1120" t="str">
            <v>M.</v>
          </cell>
          <cell r="N1120" t="str">
            <v>GARETIER</v>
          </cell>
          <cell r="O1120" t="str">
            <v>BENJAMIN</v>
          </cell>
          <cell r="P1120" t="str">
            <v>112 RUE DE LA BUGELLERIE</v>
          </cell>
          <cell r="Q1120" t="str">
            <v>GENERALI POLE REPUBLIQUE 3</v>
          </cell>
          <cell r="S1120">
            <v>86000</v>
          </cell>
          <cell r="T1120" t="str">
            <v>POITIERS</v>
          </cell>
          <cell r="U1120" t="str">
            <v>GENERALI POLE REPUBLIQUE 3</v>
          </cell>
          <cell r="V1120">
            <v>662418354</v>
          </cell>
          <cell r="W1120" t="str">
            <v>BENJAMIN.GARETIER@GENERALI.COM</v>
          </cell>
        </row>
        <row r="1121">
          <cell r="B1121">
            <v>305632</v>
          </cell>
          <cell r="C1121">
            <v>20230801</v>
          </cell>
          <cell r="E1121" t="str">
            <v>GPA</v>
          </cell>
          <cell r="F1121" t="str">
            <v>COMMERCIALE</v>
          </cell>
          <cell r="G1121" t="str">
            <v>REGION ILE DE FRANCE NORD EST</v>
          </cell>
          <cell r="H1121" t="str">
            <v>OD NORD LILLE</v>
          </cell>
          <cell r="I1121">
            <v>445</v>
          </cell>
          <cell r="J1121" t="str">
            <v>CCA</v>
          </cell>
          <cell r="K1121" t="str">
            <v>Conseiller Commercial Auxiliaire</v>
          </cell>
          <cell r="L1121">
            <v>105</v>
          </cell>
          <cell r="M1121" t="str">
            <v>M.</v>
          </cell>
          <cell r="N1121" t="str">
            <v>CARON</v>
          </cell>
          <cell r="O1121" t="str">
            <v>THOMAS</v>
          </cell>
          <cell r="P1121" t="str">
            <v>1A RUE LOUIS DUVANT</v>
          </cell>
          <cell r="S1121">
            <v>59328</v>
          </cell>
          <cell r="T1121" t="str">
            <v>VALENCIENNES CEDEX</v>
          </cell>
          <cell r="V1121">
            <v>662418350</v>
          </cell>
          <cell r="W1121" t="str">
            <v>THOMAS.CARON@GENERALI.COM</v>
          </cell>
        </row>
        <row r="1122">
          <cell r="B1122">
            <v>305633</v>
          </cell>
          <cell r="C1122">
            <v>20230901</v>
          </cell>
          <cell r="E1122" t="str">
            <v>GPA</v>
          </cell>
          <cell r="F1122" t="str">
            <v>COMMERCIALE</v>
          </cell>
          <cell r="G1122" t="str">
            <v>REGION GRAND OUEST</v>
          </cell>
          <cell r="H1122" t="str">
            <v>OD MANCHE - CALVADOS - ORNE - MAYENNE</v>
          </cell>
          <cell r="I1122">
            <v>445</v>
          </cell>
          <cell r="J1122" t="str">
            <v>CCA</v>
          </cell>
          <cell r="K1122" t="str">
            <v>Conseiller Commercial Auxiliaire</v>
          </cell>
          <cell r="L1122">
            <v>105</v>
          </cell>
          <cell r="M1122" t="str">
            <v>Mme</v>
          </cell>
          <cell r="N1122" t="str">
            <v>ALEIXANDRE</v>
          </cell>
          <cell r="O1122" t="str">
            <v>KARINE</v>
          </cell>
          <cell r="P1122" t="str">
            <v>147 RUE DE LA DELIVRANDE</v>
          </cell>
          <cell r="Q1122" t="str">
            <v>GENERALI PERICENTRE 4 3EME ETAGE</v>
          </cell>
          <cell r="S1122">
            <v>14000</v>
          </cell>
          <cell r="T1122" t="str">
            <v>CAEN</v>
          </cell>
          <cell r="U1122" t="str">
            <v>GENERALI PERICENTRE 4 3EME ETAGE</v>
          </cell>
          <cell r="V1122">
            <v>662418416</v>
          </cell>
          <cell r="W1122" t="str">
            <v>KARINE.ALEIXANDRE@GENERALI.COM</v>
          </cell>
        </row>
        <row r="1123">
          <cell r="B1123">
            <v>305634</v>
          </cell>
          <cell r="C1123">
            <v>20230801</v>
          </cell>
          <cell r="E1123" t="str">
            <v>GPA</v>
          </cell>
          <cell r="F1123" t="str">
            <v>COMMERCIALE</v>
          </cell>
          <cell r="G1123" t="str">
            <v>REGION GRAND OUEST</v>
          </cell>
          <cell r="H1123" t="str">
            <v>OD LOIRE ATLANTIQUE - VENDEE</v>
          </cell>
          <cell r="I1123">
            <v>445</v>
          </cell>
          <cell r="J1123" t="str">
            <v>CCA</v>
          </cell>
          <cell r="K1123" t="str">
            <v>Conseiller Commercial Auxiliaire</v>
          </cell>
          <cell r="L1123">
            <v>105</v>
          </cell>
          <cell r="M1123" t="str">
            <v>M.</v>
          </cell>
          <cell r="N1123" t="str">
            <v>GARRAUX</v>
          </cell>
          <cell r="O1123" t="str">
            <v>EMMANUEL</v>
          </cell>
          <cell r="P1123" t="str">
            <v>4 AV MARIE ANTOINETTE TONNEL</v>
          </cell>
          <cell r="Q1123" t="str">
            <v>ZAC DE LA CHANTRERIE</v>
          </cell>
          <cell r="S1123">
            <v>44300</v>
          </cell>
          <cell r="T1123" t="str">
            <v>NANTES</v>
          </cell>
          <cell r="U1123" t="str">
            <v>ZAC DE LA CHANTRERIE</v>
          </cell>
          <cell r="V1123">
            <v>662418382</v>
          </cell>
          <cell r="W1123" t="str">
            <v>EMMANUEL.GARRAUX@GENERALI.COM</v>
          </cell>
        </row>
        <row r="1124">
          <cell r="B1124">
            <v>305635</v>
          </cell>
          <cell r="C1124">
            <v>20230801</v>
          </cell>
          <cell r="E1124" t="str">
            <v>GPA</v>
          </cell>
          <cell r="F1124" t="str">
            <v>COMMERCIALE</v>
          </cell>
          <cell r="G1124" t="str">
            <v>REGION GRAND EST</v>
          </cell>
          <cell r="H1124" t="str">
            <v>OD VAUCLUSE - DROME - ARDECHE - GARD</v>
          </cell>
          <cell r="I1124">
            <v>445</v>
          </cell>
          <cell r="J1124" t="str">
            <v>CCA</v>
          </cell>
          <cell r="K1124" t="str">
            <v>Conseiller Commercial Auxiliaire</v>
          </cell>
          <cell r="L1124">
            <v>105</v>
          </cell>
          <cell r="M1124" t="str">
            <v>Mme</v>
          </cell>
          <cell r="N1124" t="str">
            <v>URIANI</v>
          </cell>
          <cell r="O1124" t="str">
            <v>ANNE</v>
          </cell>
          <cell r="P1124" t="str">
            <v>170 RUE DU TRAITE DE ROME</v>
          </cell>
          <cell r="Q1124" t="str">
            <v>GENERALI LE GUILLAUMONT BP 21248</v>
          </cell>
          <cell r="S1124">
            <v>84911</v>
          </cell>
          <cell r="T1124" t="str">
            <v>AVIGNON CEDEX 9</v>
          </cell>
          <cell r="U1124" t="str">
            <v>GENERALI LE GUILLAUMONT BP 21248</v>
          </cell>
          <cell r="V1124">
            <v>662418326</v>
          </cell>
          <cell r="W1124" t="str">
            <v>ANNE.URIANI@GENERALI.COM</v>
          </cell>
        </row>
        <row r="1125">
          <cell r="B1125">
            <v>305636</v>
          </cell>
          <cell r="C1125">
            <v>20230801</v>
          </cell>
          <cell r="E1125" t="str">
            <v>GPA</v>
          </cell>
          <cell r="F1125" t="str">
            <v>COMMERCIALE</v>
          </cell>
          <cell r="G1125" t="str">
            <v>REGION GRAND EST</v>
          </cell>
          <cell r="H1125" t="str">
            <v>OD VAUCLUSE - DROME - ARDECHE - GARD</v>
          </cell>
          <cell r="I1125">
            <v>445</v>
          </cell>
          <cell r="J1125" t="str">
            <v>CCA</v>
          </cell>
          <cell r="K1125" t="str">
            <v>Conseiller Commercial Auxiliaire</v>
          </cell>
          <cell r="L1125">
            <v>105</v>
          </cell>
          <cell r="M1125" t="str">
            <v>M.</v>
          </cell>
          <cell r="N1125" t="str">
            <v>SHAW</v>
          </cell>
          <cell r="O1125" t="str">
            <v>SAMUEL</v>
          </cell>
          <cell r="P1125" t="str">
            <v>170 RUE DU TRAITE DE ROME</v>
          </cell>
          <cell r="Q1125" t="str">
            <v>GENERALI LE GUILLAUMONT BP 21248</v>
          </cell>
          <cell r="S1125">
            <v>84911</v>
          </cell>
          <cell r="T1125" t="str">
            <v>AVIGNON CEDEX 9</v>
          </cell>
          <cell r="U1125" t="str">
            <v>GENERALI LE GUILLAUMONT BP 21248</v>
          </cell>
          <cell r="V1125">
            <v>662418522</v>
          </cell>
          <cell r="W1125" t="str">
            <v>SAMUEL.SHAW@GENERALI.COM</v>
          </cell>
        </row>
        <row r="1126">
          <cell r="B1126">
            <v>305637</v>
          </cell>
          <cell r="C1126">
            <v>20230801</v>
          </cell>
          <cell r="E1126" t="str">
            <v>GPA</v>
          </cell>
          <cell r="F1126" t="str">
            <v>COMMERCIALE</v>
          </cell>
          <cell r="G1126" t="str">
            <v>REGION GRAND OUEST</v>
          </cell>
          <cell r="H1126" t="str">
            <v>OD LOIRE ATLANTIQUE - VENDEE</v>
          </cell>
          <cell r="I1126">
            <v>385</v>
          </cell>
          <cell r="J1126" t="str">
            <v>I.ES</v>
          </cell>
          <cell r="K1126" t="str">
            <v>Inspecteur à l'Essai</v>
          </cell>
          <cell r="L1126">
            <v>105</v>
          </cell>
          <cell r="M1126" t="str">
            <v>M.</v>
          </cell>
          <cell r="N1126" t="str">
            <v>GUITTON</v>
          </cell>
          <cell r="O1126" t="str">
            <v>OLIVIER</v>
          </cell>
          <cell r="P1126" t="str">
            <v>4 AV MARIE ANTOINETTE TONNEL</v>
          </cell>
          <cell r="Q1126" t="str">
            <v>ZAC DE LA CHANTRERIE</v>
          </cell>
          <cell r="S1126">
            <v>44300</v>
          </cell>
          <cell r="T1126" t="str">
            <v>NANTES</v>
          </cell>
          <cell r="U1126" t="str">
            <v>ZAC DE LA CHANTRERIE</v>
          </cell>
          <cell r="V1126">
            <v>662418305</v>
          </cell>
          <cell r="W1126" t="str">
            <v>OLIVIER.GUITTON@GENERALI.COM</v>
          </cell>
        </row>
        <row r="1127">
          <cell r="B1127">
            <v>305638</v>
          </cell>
          <cell r="C1127">
            <v>20230801</v>
          </cell>
          <cell r="E1127" t="str">
            <v>GPA</v>
          </cell>
          <cell r="F1127" t="str">
            <v>COMMERCIALE</v>
          </cell>
          <cell r="G1127" t="str">
            <v>REGION ILE DE FRANCE NORD EST</v>
          </cell>
          <cell r="H1127" t="str">
            <v>OD GRAND PARIS 75-92-93-94</v>
          </cell>
          <cell r="I1127">
            <v>445</v>
          </cell>
          <cell r="J1127" t="str">
            <v>CCA</v>
          </cell>
          <cell r="K1127" t="str">
            <v>Conseiller Commercial Auxiliaire</v>
          </cell>
          <cell r="L1127">
            <v>105</v>
          </cell>
          <cell r="M1127" t="str">
            <v>Mme</v>
          </cell>
          <cell r="N1127" t="str">
            <v>BOUTHOR</v>
          </cell>
          <cell r="O1127" t="str">
            <v>CECILE</v>
          </cell>
          <cell r="P1127" t="str">
            <v>11 - 17 AV FRANCOIS MITTERRAND</v>
          </cell>
          <cell r="S1127">
            <v>93200</v>
          </cell>
          <cell r="T1127" t="str">
            <v>ST DENIS</v>
          </cell>
          <cell r="V1127">
            <v>662418182</v>
          </cell>
          <cell r="W1127" t="str">
            <v>CECILE.BOUTHOR@GENERALI.COM</v>
          </cell>
        </row>
        <row r="1128">
          <cell r="B1128">
            <v>305639</v>
          </cell>
          <cell r="C1128">
            <v>20230801</v>
          </cell>
          <cell r="D1128">
            <v>20240125</v>
          </cell>
          <cell r="E1128" t="str">
            <v>GPA</v>
          </cell>
          <cell r="G1128" t="str">
            <v>REGION ILE DE FRANCE NORD EST</v>
          </cell>
          <cell r="H1128" t="str">
            <v>OD GRAND PARIS 75-92-93-94</v>
          </cell>
          <cell r="I1128">
            <v>445</v>
          </cell>
          <cell r="J1128" t="str">
            <v>CCA</v>
          </cell>
          <cell r="K1128" t="str">
            <v>Conseiller Commercial Auxiliaire</v>
          </cell>
          <cell r="L1128">
            <v>105</v>
          </cell>
          <cell r="M1128" t="str">
            <v>Mme</v>
          </cell>
          <cell r="N1128" t="str">
            <v>CREUZE</v>
          </cell>
          <cell r="O1128" t="str">
            <v>STEPHANIE</v>
          </cell>
          <cell r="P1128" t="str">
            <v>11 - 17 AVENUE FRANCOIS MITTERAND</v>
          </cell>
          <cell r="Q1128" t="str">
            <v>IMMEUBLE WILO RSG</v>
          </cell>
          <cell r="S1128">
            <v>93200</v>
          </cell>
          <cell r="T1128" t="str">
            <v>SAINT DENIS</v>
          </cell>
          <cell r="U1128" t="str">
            <v>IMMEUBLE WILO RSG</v>
          </cell>
          <cell r="V1128">
            <v>662418296</v>
          </cell>
          <cell r="W1128" t="str">
            <v>STEPHANIE.CREUZE@GENERALI.COM</v>
          </cell>
        </row>
        <row r="1129">
          <cell r="B1129">
            <v>305640</v>
          </cell>
          <cell r="C1129">
            <v>20230901</v>
          </cell>
          <cell r="E1129" t="str">
            <v>GPA</v>
          </cell>
          <cell r="F1129" t="str">
            <v>COMMERCIALE</v>
          </cell>
          <cell r="G1129" t="str">
            <v>REGION GRAND OUEST</v>
          </cell>
          <cell r="H1129" t="str">
            <v>OD INDRE-INDRE &amp; LOIRE-CHER-LOIR &amp; CHER</v>
          </cell>
          <cell r="I1129">
            <v>445</v>
          </cell>
          <cell r="J1129" t="str">
            <v>CCA</v>
          </cell>
          <cell r="K1129" t="str">
            <v>Conseiller Commercial Auxiliaire</v>
          </cell>
          <cell r="L1129">
            <v>105</v>
          </cell>
          <cell r="M1129" t="str">
            <v>M.</v>
          </cell>
          <cell r="N1129" t="str">
            <v>FONTENAUD</v>
          </cell>
          <cell r="O1129" t="str">
            <v>SEBASTIEN</v>
          </cell>
          <cell r="P1129" t="str">
            <v>27 RUE JAMES WATT</v>
          </cell>
          <cell r="Q1129" t="str">
            <v>LES LIONS D AZUR BAT C</v>
          </cell>
          <cell r="S1129">
            <v>37200</v>
          </cell>
          <cell r="T1129" t="str">
            <v>TOURS</v>
          </cell>
          <cell r="U1129" t="str">
            <v>LES LIONS D AZUR BAT C</v>
          </cell>
          <cell r="V1129">
            <v>662110801</v>
          </cell>
          <cell r="W1129" t="str">
            <v>SEBASTIEN.FONTENAUD@GENERALI.COM</v>
          </cell>
        </row>
        <row r="1130">
          <cell r="B1130">
            <v>305641</v>
          </cell>
          <cell r="C1130">
            <v>20230901</v>
          </cell>
          <cell r="E1130" t="str">
            <v>GPA</v>
          </cell>
          <cell r="F1130" t="str">
            <v>COMMERCIALE</v>
          </cell>
          <cell r="G1130" t="str">
            <v>REGION GRAND EST</v>
          </cell>
          <cell r="H1130" t="str">
            <v>OD ALPES MARITIMES</v>
          </cell>
          <cell r="I1130">
            <v>445</v>
          </cell>
          <cell r="J1130" t="str">
            <v>CCA</v>
          </cell>
          <cell r="K1130" t="str">
            <v>Conseiller Commercial Auxiliaire</v>
          </cell>
          <cell r="L1130">
            <v>105</v>
          </cell>
          <cell r="M1130" t="str">
            <v>M.</v>
          </cell>
          <cell r="N1130" t="str">
            <v>RISTORI</v>
          </cell>
          <cell r="O1130" t="str">
            <v>OLIVIER</v>
          </cell>
          <cell r="P1130" t="str">
            <v>455 PROMENADE DES ANGLAIS</v>
          </cell>
          <cell r="Q1130" t="str">
            <v>GENERALI RSG ZAC ARENAS IMM NICE PLAZA</v>
          </cell>
          <cell r="S1130">
            <v>6000</v>
          </cell>
          <cell r="T1130" t="str">
            <v>NICE</v>
          </cell>
          <cell r="U1130" t="str">
            <v>GENERALI RSG ZAC ARENAS IMM NICE PLAZA</v>
          </cell>
          <cell r="V1130">
            <v>662110191</v>
          </cell>
          <cell r="W1130" t="str">
            <v>OLIVIER.RISTORI@GENERALI.COM</v>
          </cell>
        </row>
        <row r="1131">
          <cell r="B1131">
            <v>305642</v>
          </cell>
          <cell r="C1131">
            <v>20230801</v>
          </cell>
          <cell r="E1131" t="str">
            <v>GPA</v>
          </cell>
          <cell r="F1131" t="str">
            <v>COMMERCIALE</v>
          </cell>
          <cell r="G1131" t="str">
            <v>REGION GRAND OUEST</v>
          </cell>
          <cell r="H1131" t="str">
            <v>OD VAL D'OISE - EURE</v>
          </cell>
          <cell r="I1131">
            <v>445</v>
          </cell>
          <cell r="J1131" t="str">
            <v>CCA</v>
          </cell>
          <cell r="K1131" t="str">
            <v>Conseiller Commercial Auxiliaire</v>
          </cell>
          <cell r="L1131">
            <v>105</v>
          </cell>
          <cell r="M1131" t="str">
            <v>Mme</v>
          </cell>
          <cell r="N1131" t="str">
            <v>THIERRY</v>
          </cell>
          <cell r="O1131" t="str">
            <v>ANNAIS</v>
          </cell>
          <cell r="P1131" t="str">
            <v>181 RUE CLEMENT ADER ETAGE 1</v>
          </cell>
          <cell r="Q1131" t="str">
            <v>GENERALI ZAC DU LONG BUISSON ENTREE B</v>
          </cell>
          <cell r="S1131">
            <v>27000</v>
          </cell>
          <cell r="T1131" t="str">
            <v>EVREUX</v>
          </cell>
          <cell r="U1131" t="str">
            <v>GENERALI ZAC DU LONG BUISSON ENTREE B</v>
          </cell>
          <cell r="V1131">
            <v>662418060</v>
          </cell>
          <cell r="W1131" t="str">
            <v>ANNAIS.THIERRY@GENERALI.COM</v>
          </cell>
        </row>
        <row r="1132">
          <cell r="B1132">
            <v>305644</v>
          </cell>
          <cell r="C1132">
            <v>20230801</v>
          </cell>
          <cell r="E1132" t="str">
            <v>GPA</v>
          </cell>
          <cell r="F1132" t="str">
            <v>COMMERCIALE</v>
          </cell>
          <cell r="G1132" t="str">
            <v>REGION ILE DE FRANCE NORD EST</v>
          </cell>
          <cell r="H1132" t="str">
            <v>OD SOMME - OISE - AISNE</v>
          </cell>
          <cell r="I1132">
            <v>445</v>
          </cell>
          <cell r="J1132" t="str">
            <v>CCA</v>
          </cell>
          <cell r="K1132" t="str">
            <v>Conseiller Commercial Auxiliaire</v>
          </cell>
          <cell r="L1132">
            <v>105</v>
          </cell>
          <cell r="M1132" t="str">
            <v>M.</v>
          </cell>
          <cell r="N1132" t="str">
            <v>BERTRAND</v>
          </cell>
          <cell r="O1132" t="str">
            <v>FABRICE</v>
          </cell>
          <cell r="P1132" t="str">
            <v>C.OASIS BT CYTISES AL PEPINIERE</v>
          </cell>
          <cell r="Q1132" t="str">
            <v>GENERALI DURY LES AMIENS CS 24405</v>
          </cell>
          <cell r="S1132">
            <v>80044</v>
          </cell>
          <cell r="T1132" t="str">
            <v>AMIENS CEDEX 1</v>
          </cell>
          <cell r="U1132" t="str">
            <v>GENERALI DURY LES AMIENS CS 24405</v>
          </cell>
          <cell r="V1132">
            <v>662418269</v>
          </cell>
          <cell r="W1132" t="str">
            <v>FABRICE.BERTRAND@GENERALI.COM</v>
          </cell>
        </row>
        <row r="1133">
          <cell r="B1133">
            <v>305647</v>
          </cell>
          <cell r="C1133">
            <v>20230901</v>
          </cell>
          <cell r="E1133" t="str">
            <v>GPA</v>
          </cell>
          <cell r="F1133" t="str">
            <v>COMMERCIALE</v>
          </cell>
          <cell r="G1133" t="str">
            <v>REGION GRAND EST</v>
          </cell>
          <cell r="H1133" t="str">
            <v>OD PUY DE DOME - LOIRE - HAUTE LOIRE</v>
          </cell>
          <cell r="I1133">
            <v>445</v>
          </cell>
          <cell r="J1133" t="str">
            <v>CCA</v>
          </cell>
          <cell r="K1133" t="str">
            <v>Conseiller Commercial Auxiliaire</v>
          </cell>
          <cell r="L1133">
            <v>105</v>
          </cell>
          <cell r="M1133" t="str">
            <v>M.</v>
          </cell>
          <cell r="N1133" t="str">
            <v>DEBARD</v>
          </cell>
          <cell r="O1133" t="str">
            <v>JULIEN</v>
          </cell>
          <cell r="P1133" t="str">
            <v>32 RUE DE SARLIEVE</v>
          </cell>
          <cell r="Q1133" t="str">
            <v>GENERALI CENTRE D'AFFAIRE ZENITH</v>
          </cell>
          <cell r="S1133">
            <v>63800</v>
          </cell>
          <cell r="T1133" t="str">
            <v>COURNON D'AUVERGNE</v>
          </cell>
          <cell r="U1133" t="str">
            <v>GENERALI CENTRE D'AFFAIRE ZENITH</v>
          </cell>
          <cell r="V1133">
            <v>662110091</v>
          </cell>
          <cell r="W1133" t="str">
            <v>JULIEN.DEBARD@GENERALI.COM</v>
          </cell>
        </row>
        <row r="1134">
          <cell r="B1134">
            <v>305648</v>
          </cell>
          <cell r="C1134">
            <v>20230801</v>
          </cell>
          <cell r="E1134" t="str">
            <v>GPA</v>
          </cell>
          <cell r="F1134" t="str">
            <v>COMMERCIALE</v>
          </cell>
          <cell r="G1134" t="str">
            <v>REGION ILE DE FRANCE NORD EST</v>
          </cell>
          <cell r="H1134" t="str">
            <v>OD ESSONNE - LOIRET</v>
          </cell>
          <cell r="I1134">
            <v>445</v>
          </cell>
          <cell r="J1134" t="str">
            <v>CCA</v>
          </cell>
          <cell r="K1134" t="str">
            <v>Conseiller Commercial Auxiliaire</v>
          </cell>
          <cell r="L1134">
            <v>105</v>
          </cell>
          <cell r="M1134" t="str">
            <v>M.</v>
          </cell>
          <cell r="N1134" t="str">
            <v>ABSOLU</v>
          </cell>
          <cell r="O1134" t="str">
            <v>MAXIME</v>
          </cell>
          <cell r="P1134" t="str">
            <v>7 AV DU GENERAL DE GAULLE</v>
          </cell>
          <cell r="Q1134" t="str">
            <v>LA CROIX AUX BERGERS</v>
          </cell>
          <cell r="S1134">
            <v>91090</v>
          </cell>
          <cell r="T1134" t="str">
            <v>LISSES</v>
          </cell>
          <cell r="U1134" t="str">
            <v>LA CROIX AUX BERGERS</v>
          </cell>
          <cell r="V1134">
            <v>662418255</v>
          </cell>
          <cell r="W1134" t="str">
            <v>MAXIME.ABSOLU@GENERALI.COM</v>
          </cell>
        </row>
        <row r="1135">
          <cell r="B1135">
            <v>305649</v>
          </cell>
          <cell r="C1135">
            <v>20230901</v>
          </cell>
          <cell r="E1135" t="str">
            <v>GPA</v>
          </cell>
          <cell r="F1135" t="str">
            <v>COMMERCIALE</v>
          </cell>
          <cell r="G1135" t="str">
            <v>REGION GRAND EST</v>
          </cell>
          <cell r="H1135" t="str">
            <v>OD VAR - BOUCHES DU RHONE</v>
          </cell>
          <cell r="I1135">
            <v>445</v>
          </cell>
          <cell r="J1135" t="str">
            <v>CCA</v>
          </cell>
          <cell r="K1135" t="str">
            <v>Conseiller Commercial Auxiliaire</v>
          </cell>
          <cell r="L1135">
            <v>105</v>
          </cell>
          <cell r="M1135" t="str">
            <v>M.</v>
          </cell>
          <cell r="N1135" t="str">
            <v>MSELLATI-MARIVAUX</v>
          </cell>
          <cell r="O1135" t="str">
            <v>AXEL</v>
          </cell>
          <cell r="P1135" t="str">
            <v>245 AV DE L'UNIVERSITE</v>
          </cell>
          <cell r="Q1135" t="str">
            <v>GENERALI PARC STE CLAIRE IMM LE GOUDON</v>
          </cell>
          <cell r="S1135">
            <v>83160</v>
          </cell>
          <cell r="T1135" t="str">
            <v>LA VALETTE DU VAR</v>
          </cell>
          <cell r="U1135" t="str">
            <v>GENERALI PARC STE CLAIRE IMM LE GOUDON</v>
          </cell>
          <cell r="V1135">
            <v>662110073</v>
          </cell>
          <cell r="W1135" t="str">
            <v>AXEL.MSELLATI-MARIVAUX@GENERALI.COM</v>
          </cell>
        </row>
        <row r="1136">
          <cell r="B1136">
            <v>305650</v>
          </cell>
          <cell r="C1136">
            <v>20230901</v>
          </cell>
          <cell r="E1136" t="str">
            <v>GPA</v>
          </cell>
          <cell r="F1136" t="str">
            <v>COMMERCIALE</v>
          </cell>
          <cell r="G1136" t="str">
            <v>REGION ILE DE FRANCE NORD EST</v>
          </cell>
          <cell r="H1136" t="str">
            <v>OD SEINE ET MARNE - YONNE</v>
          </cell>
          <cell r="I1136">
            <v>445</v>
          </cell>
          <cell r="J1136" t="str">
            <v>CCA</v>
          </cell>
          <cell r="K1136" t="str">
            <v>Conseiller Commercial Auxiliaire</v>
          </cell>
          <cell r="L1136">
            <v>105</v>
          </cell>
          <cell r="M1136" t="str">
            <v>M.</v>
          </cell>
          <cell r="N1136" t="str">
            <v>BARATTA</v>
          </cell>
          <cell r="O1136" t="str">
            <v>KEVIN</v>
          </cell>
          <cell r="P1136" t="str">
            <v>1 RUE DE BERLIN ZAC DE MONTEVRAIN</v>
          </cell>
          <cell r="Q1136" t="str">
            <v>GENERALI VAL D'EUROPE</v>
          </cell>
          <cell r="S1136">
            <v>77144</v>
          </cell>
          <cell r="T1136" t="str">
            <v>MONTEVRAIN</v>
          </cell>
          <cell r="U1136" t="str">
            <v>GENERALI VAL D'EUROPE</v>
          </cell>
          <cell r="V1136">
            <v>662110226</v>
          </cell>
          <cell r="W1136" t="str">
            <v>KEVIN.BARATTA@GENERALI.COM</v>
          </cell>
        </row>
        <row r="1137">
          <cell r="B1137">
            <v>305651</v>
          </cell>
          <cell r="C1137">
            <v>20230801</v>
          </cell>
          <cell r="E1137" t="str">
            <v>GPA</v>
          </cell>
          <cell r="F1137" t="str">
            <v>COMMERCIALE</v>
          </cell>
          <cell r="G1137" t="str">
            <v>REGION GRAND EST</v>
          </cell>
          <cell r="H1137" t="str">
            <v>OD ALLIER-SAONE &amp; LOIRE-NIEVRE-COTE D'OR</v>
          </cell>
          <cell r="I1137">
            <v>445</v>
          </cell>
          <cell r="J1137" t="str">
            <v>CCA</v>
          </cell>
          <cell r="K1137" t="str">
            <v>Conseiller Commercial Auxiliaire</v>
          </cell>
          <cell r="L1137">
            <v>105</v>
          </cell>
          <cell r="M1137" t="str">
            <v>Mme</v>
          </cell>
          <cell r="N1137" t="str">
            <v>LECLERE</v>
          </cell>
          <cell r="O1137" t="str">
            <v>CINDY</v>
          </cell>
          <cell r="P1137" t="str">
            <v>8 A RUE JEANNE BARRET</v>
          </cell>
          <cell r="Q1137" t="str">
            <v>GENERALI PARC VALMY 1ER ETAGE</v>
          </cell>
          <cell r="S1137">
            <v>21000</v>
          </cell>
          <cell r="T1137" t="str">
            <v>DIJON</v>
          </cell>
          <cell r="U1137" t="str">
            <v>GENERALI PARC VALMY 1ER ETAGE</v>
          </cell>
          <cell r="V1137">
            <v>662418617</v>
          </cell>
          <cell r="W1137" t="str">
            <v>CINDY.LECLERE@GENERALI.COM</v>
          </cell>
        </row>
        <row r="1138">
          <cell r="B1138">
            <v>305652</v>
          </cell>
          <cell r="C1138">
            <v>20230901</v>
          </cell>
          <cell r="E1138" t="str">
            <v>GPA</v>
          </cell>
          <cell r="F1138" t="str">
            <v>COMMERCIALE</v>
          </cell>
          <cell r="G1138" t="str">
            <v>REGION ILE DE FRANCE NORD EST</v>
          </cell>
          <cell r="H1138" t="str">
            <v>OD SEINE MARITIME</v>
          </cell>
          <cell r="I1138">
            <v>445</v>
          </cell>
          <cell r="J1138" t="str">
            <v>CCA</v>
          </cell>
          <cell r="K1138" t="str">
            <v>Conseiller Commercial Auxiliaire</v>
          </cell>
          <cell r="L1138">
            <v>105</v>
          </cell>
          <cell r="M1138" t="str">
            <v>Mme</v>
          </cell>
          <cell r="N1138" t="str">
            <v>COLLIN</v>
          </cell>
          <cell r="O1138" t="str">
            <v>ELODIE</v>
          </cell>
          <cell r="P1138" t="str">
            <v>20 PASSAGE DE LA LUCILINE</v>
          </cell>
          <cell r="Q1138" t="str">
            <v>GENERALI BAT B</v>
          </cell>
          <cell r="S1138">
            <v>76000</v>
          </cell>
          <cell r="T1138" t="str">
            <v>ROUEN</v>
          </cell>
          <cell r="U1138" t="str">
            <v>GENERALI BAT B</v>
          </cell>
          <cell r="V1138">
            <v>662109858</v>
          </cell>
          <cell r="W1138" t="str">
            <v>ELODIE.COLLIN@GENERALI.COM</v>
          </cell>
        </row>
        <row r="1139">
          <cell r="B1139">
            <v>305653</v>
          </cell>
          <cell r="C1139">
            <v>20230901</v>
          </cell>
          <cell r="E1139" t="str">
            <v>GPA</v>
          </cell>
          <cell r="F1139" t="str">
            <v>COMMERCIALE</v>
          </cell>
          <cell r="G1139" t="str">
            <v>REGION ILE DE FRANCE NORD EST</v>
          </cell>
          <cell r="H1139" t="str">
            <v>OD NORD LILLE</v>
          </cell>
          <cell r="I1139">
            <v>445</v>
          </cell>
          <cell r="J1139" t="str">
            <v>CCA</v>
          </cell>
          <cell r="K1139" t="str">
            <v>Conseiller Commercial Auxiliaire</v>
          </cell>
          <cell r="L1139">
            <v>105</v>
          </cell>
          <cell r="M1139" t="str">
            <v>M.</v>
          </cell>
          <cell r="N1139" t="str">
            <v>REGENT</v>
          </cell>
          <cell r="O1139" t="str">
            <v>THIBAUD</v>
          </cell>
          <cell r="P1139" t="str">
            <v>1A RUE LOUIS DUVANT</v>
          </cell>
          <cell r="S1139">
            <v>59328</v>
          </cell>
          <cell r="T1139" t="str">
            <v>VALENCIENNES CEDEX</v>
          </cell>
          <cell r="V1139">
            <v>662110095</v>
          </cell>
          <cell r="W1139" t="str">
            <v>THIBAUD.REGENT@GENERALI.COM</v>
          </cell>
        </row>
        <row r="1140">
          <cell r="B1140">
            <v>305654</v>
          </cell>
          <cell r="C1140">
            <v>20230901</v>
          </cell>
          <cell r="E1140" t="str">
            <v>GPA</v>
          </cell>
          <cell r="F1140" t="str">
            <v>COMMERCIALE</v>
          </cell>
          <cell r="G1140" t="str">
            <v>REGION GRAND EST</v>
          </cell>
          <cell r="H1140" t="str">
            <v>OD ISERE ALBERTVILLE</v>
          </cell>
          <cell r="I1140">
            <v>445</v>
          </cell>
          <cell r="J1140" t="str">
            <v>CCA</v>
          </cell>
          <cell r="K1140" t="str">
            <v>Conseiller Commercial Auxiliaire</v>
          </cell>
          <cell r="L1140">
            <v>105</v>
          </cell>
          <cell r="M1140" t="str">
            <v>M.</v>
          </cell>
          <cell r="N1140" t="str">
            <v>ARTHAUD</v>
          </cell>
          <cell r="O1140" t="str">
            <v>BASTIEN</v>
          </cell>
          <cell r="P1140" t="str">
            <v>110 RUE BLAISE PASCAL</v>
          </cell>
          <cell r="Q1140" t="str">
            <v>GENERALI BAT D2 2EME ETAGE</v>
          </cell>
          <cell r="S1140">
            <v>38330</v>
          </cell>
          <cell r="T1140" t="str">
            <v>MONTBONNOT SAINT MARTIN</v>
          </cell>
          <cell r="U1140" t="str">
            <v>GENERALI BAT D2 2EME ETAGE</v>
          </cell>
          <cell r="V1140">
            <v>662109878</v>
          </cell>
          <cell r="W1140" t="str">
            <v>BASTIEN.ARTHAUD@GENERALI.COM</v>
          </cell>
        </row>
        <row r="1141">
          <cell r="B1141">
            <v>305660</v>
          </cell>
          <cell r="C1141">
            <v>20230801</v>
          </cell>
          <cell r="E1141" t="str">
            <v>GPA</v>
          </cell>
          <cell r="F1141" t="str">
            <v>COMMERCIALE</v>
          </cell>
          <cell r="G1141" t="str">
            <v>REGION ILE DE FRANCE NORD EST</v>
          </cell>
          <cell r="H1141" t="str">
            <v>OD SEINE ET MARNE - YONNE</v>
          </cell>
          <cell r="I1141">
            <v>445</v>
          </cell>
          <cell r="J1141" t="str">
            <v>CCA</v>
          </cell>
          <cell r="K1141" t="str">
            <v>Conseiller Commercial Auxiliaire</v>
          </cell>
          <cell r="L1141">
            <v>105</v>
          </cell>
          <cell r="M1141" t="str">
            <v>M.</v>
          </cell>
          <cell r="N1141" t="str">
            <v>FLORES</v>
          </cell>
          <cell r="O1141" t="str">
            <v>CARLOS</v>
          </cell>
          <cell r="P1141" t="str">
            <v>1 RUE DE BERLIN ZAC DE MONTEVRAIN</v>
          </cell>
          <cell r="Q1141" t="str">
            <v>GENERALI VAL D'EUROPE</v>
          </cell>
          <cell r="S1141">
            <v>77144</v>
          </cell>
          <cell r="T1141" t="str">
            <v>MONTEVRAIN</v>
          </cell>
          <cell r="U1141" t="str">
            <v>GENERALI VAL D'EUROPE</v>
          </cell>
          <cell r="V1141">
            <v>662418130</v>
          </cell>
          <cell r="W1141" t="str">
            <v>CARLOS.FLORES@GENERALI.COM</v>
          </cell>
        </row>
        <row r="1142">
          <cell r="B1142">
            <v>305662</v>
          </cell>
          <cell r="C1142">
            <v>20230901</v>
          </cell>
          <cell r="E1142" t="str">
            <v>GPA</v>
          </cell>
          <cell r="F1142" t="str">
            <v>COMMERCIALE</v>
          </cell>
          <cell r="G1142" t="str">
            <v>REGION GRAND EST</v>
          </cell>
          <cell r="H1142" t="str">
            <v>OD PUY DE DOME - LOIRE - HAUTE LOIRE</v>
          </cell>
          <cell r="I1142">
            <v>445</v>
          </cell>
          <cell r="J1142" t="str">
            <v>CCA</v>
          </cell>
          <cell r="K1142" t="str">
            <v>Conseiller Commercial Auxiliaire</v>
          </cell>
          <cell r="L1142">
            <v>105</v>
          </cell>
          <cell r="M1142" t="str">
            <v>Mme</v>
          </cell>
          <cell r="N1142" t="str">
            <v>DE ARAUJO</v>
          </cell>
          <cell r="O1142" t="str">
            <v>MAEVA</v>
          </cell>
          <cell r="P1142" t="str">
            <v>32 RUE DE SARLIEVE</v>
          </cell>
          <cell r="Q1142" t="str">
            <v>GENERALI CENTRE D'AFFAIRE ZENITH</v>
          </cell>
          <cell r="S1142">
            <v>63800</v>
          </cell>
          <cell r="T1142" t="str">
            <v>COURNON D'AUVERGNE</v>
          </cell>
          <cell r="U1142" t="str">
            <v>GENERALI CENTRE D'AFFAIRE ZENITH</v>
          </cell>
          <cell r="V1142">
            <v>662109947</v>
          </cell>
          <cell r="W1142" t="str">
            <v>MAEVA.DEARAUJO@GENERALI.COM</v>
          </cell>
        </row>
        <row r="1143">
          <cell r="B1143">
            <v>305663</v>
          </cell>
          <cell r="C1143">
            <v>20230901</v>
          </cell>
          <cell r="E1143" t="str">
            <v>GPA</v>
          </cell>
          <cell r="F1143" t="str">
            <v>COMMERCIALE</v>
          </cell>
          <cell r="G1143" t="str">
            <v>REGION GRAND EST</v>
          </cell>
          <cell r="H1143" t="str">
            <v>OD VOSGES-HT RHIN-TR BEL-DOUBS-HTE MARNE</v>
          </cell>
          <cell r="I1143">
            <v>445</v>
          </cell>
          <cell r="J1143" t="str">
            <v>CCA</v>
          </cell>
          <cell r="K1143" t="str">
            <v>Conseiller Commercial Auxiliaire</v>
          </cell>
          <cell r="L1143">
            <v>105</v>
          </cell>
          <cell r="M1143" t="str">
            <v>M.</v>
          </cell>
          <cell r="N1143" t="str">
            <v>BRUCHLEN</v>
          </cell>
          <cell r="O1143" t="str">
            <v>MATHIEU</v>
          </cell>
          <cell r="P1143" t="str">
            <v>7 RUE GUSTAVE HIRN</v>
          </cell>
          <cell r="Q1143" t="str">
            <v>GENERALI BAT B5 RDC DROITE</v>
          </cell>
          <cell r="S1143">
            <v>68100</v>
          </cell>
          <cell r="T1143" t="str">
            <v>MULHOUSE</v>
          </cell>
          <cell r="U1143" t="str">
            <v>GENERALI BAT B5 RDC DROITE</v>
          </cell>
          <cell r="V1143">
            <v>662109953</v>
          </cell>
          <cell r="W1143" t="str">
            <v>MATHIEU.BRUCHLEN@GENERALI.COM</v>
          </cell>
        </row>
        <row r="1144">
          <cell r="B1144">
            <v>305664</v>
          </cell>
          <cell r="C1144">
            <v>20230901</v>
          </cell>
          <cell r="E1144" t="str">
            <v>GPA</v>
          </cell>
          <cell r="F1144" t="str">
            <v>COMMERCIALE</v>
          </cell>
          <cell r="G1144" t="str">
            <v>REGION GRAND EST</v>
          </cell>
          <cell r="H1144" t="str">
            <v>OD ALLIER-SAONE &amp; LOIRE-NIEVRE-COTE D'OR</v>
          </cell>
          <cell r="I1144">
            <v>385</v>
          </cell>
          <cell r="J1144" t="str">
            <v>I.ES</v>
          </cell>
          <cell r="K1144" t="str">
            <v>Inspecteur à l'Essai</v>
          </cell>
          <cell r="L1144">
            <v>105</v>
          </cell>
          <cell r="M1144" t="str">
            <v>Mme</v>
          </cell>
          <cell r="N1144" t="str">
            <v>ZUNINO</v>
          </cell>
          <cell r="O1144" t="str">
            <v>RACHEL</v>
          </cell>
          <cell r="P1144" t="str">
            <v>8 A RUE JEANNE BARRET</v>
          </cell>
          <cell r="Q1144" t="str">
            <v>GENERALI PARC VALMY 1ER ETAGE</v>
          </cell>
          <cell r="S1144">
            <v>21000</v>
          </cell>
          <cell r="T1144" t="str">
            <v>DIJON</v>
          </cell>
          <cell r="U1144" t="str">
            <v>GENERALI PARC VALMY 1ER ETAGE</v>
          </cell>
          <cell r="V1144">
            <v>662109973</v>
          </cell>
          <cell r="W1144" t="str">
            <v>RACHEL.ZUNINO@GENERALI.COM</v>
          </cell>
        </row>
        <row r="1145">
          <cell r="B1145">
            <v>305665</v>
          </cell>
          <cell r="C1145">
            <v>20230901</v>
          </cell>
          <cell r="E1145" t="str">
            <v>GPA</v>
          </cell>
          <cell r="F1145" t="str">
            <v>COMMERCIALE</v>
          </cell>
          <cell r="G1145" t="str">
            <v>REGION ILE DE FRANCE NORD EST</v>
          </cell>
          <cell r="H1145" t="str">
            <v>OD ARDENNES - MARNE - MEUSE - AUBE</v>
          </cell>
          <cell r="I1145">
            <v>445</v>
          </cell>
          <cell r="J1145" t="str">
            <v>CCA</v>
          </cell>
          <cell r="K1145" t="str">
            <v>Conseiller Commercial Auxiliaire</v>
          </cell>
          <cell r="L1145">
            <v>105</v>
          </cell>
          <cell r="M1145" t="str">
            <v>Mme</v>
          </cell>
          <cell r="N1145" t="str">
            <v>LECLERC</v>
          </cell>
          <cell r="O1145" t="str">
            <v>CECILE</v>
          </cell>
          <cell r="P1145" t="str">
            <v>4 RUE HENRI MOISSAN</v>
          </cell>
          <cell r="Q1145" t="str">
            <v>IMMEUBLE L'ECHIQUIER</v>
          </cell>
          <cell r="S1145">
            <v>51430</v>
          </cell>
          <cell r="T1145" t="str">
            <v>BEZANNES</v>
          </cell>
          <cell r="U1145" t="str">
            <v>IMMEUBLE L'ECHIQUIER</v>
          </cell>
          <cell r="V1145">
            <v>662109916</v>
          </cell>
          <cell r="W1145" t="str">
            <v>CECILE.LECLERC@GENERALI.COM</v>
          </cell>
        </row>
        <row r="1146">
          <cell r="B1146">
            <v>305666</v>
          </cell>
          <cell r="C1146">
            <v>20230901</v>
          </cell>
          <cell r="E1146" t="str">
            <v>GPA</v>
          </cell>
          <cell r="F1146" t="str">
            <v>COMMERCIALE</v>
          </cell>
          <cell r="G1146" t="str">
            <v>REGION ILE DE FRANCE NORD EST</v>
          </cell>
          <cell r="H1146" t="str">
            <v>OD SEINE ET MARNE - YONNE</v>
          </cell>
          <cell r="I1146">
            <v>445</v>
          </cell>
          <cell r="J1146" t="str">
            <v>CCA</v>
          </cell>
          <cell r="K1146" t="str">
            <v>Conseiller Commercial Auxiliaire</v>
          </cell>
          <cell r="L1146">
            <v>105</v>
          </cell>
          <cell r="M1146" t="str">
            <v>M.</v>
          </cell>
          <cell r="N1146" t="str">
            <v>LEDUC</v>
          </cell>
          <cell r="O1146" t="str">
            <v>ARNAUD</v>
          </cell>
          <cell r="P1146" t="str">
            <v>1 RUE DE BERLIN ZAC DE MONTEVRAIN</v>
          </cell>
          <cell r="Q1146" t="str">
            <v>GENERALI VAL D'EUROPE</v>
          </cell>
          <cell r="S1146">
            <v>77144</v>
          </cell>
          <cell r="T1146" t="str">
            <v>MONTEVRAIN</v>
          </cell>
          <cell r="U1146" t="str">
            <v>GENERALI VAL D'EUROPE</v>
          </cell>
          <cell r="V1146">
            <v>662109991</v>
          </cell>
          <cell r="W1146" t="str">
            <v>ARNAUD.LEDUC@GENERALI.COM</v>
          </cell>
        </row>
        <row r="1147">
          <cell r="B1147">
            <v>305667</v>
          </cell>
          <cell r="C1147">
            <v>20230901</v>
          </cell>
          <cell r="E1147" t="str">
            <v>GPA</v>
          </cell>
          <cell r="F1147" t="str">
            <v>COMMERCIALE</v>
          </cell>
          <cell r="G1147" t="str">
            <v>REGION ILE DE FRANCE NORD EST</v>
          </cell>
          <cell r="H1147" t="str">
            <v>OD MOSELLE - MEURTHE ET MOSELLE</v>
          </cell>
          <cell r="I1147">
            <v>445</v>
          </cell>
          <cell r="J1147" t="str">
            <v>CCA</v>
          </cell>
          <cell r="K1147" t="str">
            <v>Conseiller Commercial Auxiliaire</v>
          </cell>
          <cell r="L1147">
            <v>105</v>
          </cell>
          <cell r="M1147" t="str">
            <v>Mme</v>
          </cell>
          <cell r="N1147" t="str">
            <v>BASSER</v>
          </cell>
          <cell r="O1147" t="str">
            <v>MELISSA</v>
          </cell>
          <cell r="P1147" t="str">
            <v>92 QUATER B BOULEVARD SOLIDARITE</v>
          </cell>
          <cell r="Q1147" t="str">
            <v>GENERALI IMMEUBLE FIRST PLAZA LOT 34</v>
          </cell>
          <cell r="S1147">
            <v>57070</v>
          </cell>
          <cell r="T1147" t="str">
            <v>METZ</v>
          </cell>
          <cell r="U1147" t="str">
            <v>GENERALI IMMEUBLE FIRST PLAZA LOT 34</v>
          </cell>
          <cell r="V1147">
            <v>662110864</v>
          </cell>
          <cell r="W1147" t="str">
            <v>MELISSA.BASSER@GENERALI.COM</v>
          </cell>
        </row>
        <row r="1148">
          <cell r="B1148">
            <v>305671</v>
          </cell>
          <cell r="C1148">
            <v>20230901</v>
          </cell>
          <cell r="E1148" t="str">
            <v>GPA</v>
          </cell>
          <cell r="F1148" t="str">
            <v>COMMERCIALE</v>
          </cell>
          <cell r="G1148" t="str">
            <v>REGION GRAND OUEST</v>
          </cell>
          <cell r="H1148" t="str">
            <v>OD LANDES-PYRENEES-GERS-HTE GARONNE SUD</v>
          </cell>
          <cell r="I1148">
            <v>385</v>
          </cell>
          <cell r="J1148" t="str">
            <v>I.ES</v>
          </cell>
          <cell r="K1148" t="str">
            <v>Inspecteur à l'Essai</v>
          </cell>
          <cell r="L1148">
            <v>105</v>
          </cell>
          <cell r="M1148" t="str">
            <v>M.</v>
          </cell>
          <cell r="N1148" t="str">
            <v>BARON</v>
          </cell>
          <cell r="O1148" t="str">
            <v>OLIVIER</v>
          </cell>
          <cell r="P1148" t="str">
            <v>13 RUE FARADAY</v>
          </cell>
          <cell r="Q1148" t="str">
            <v>GENERALI CITE MULTIMEDIA BAT NEMO</v>
          </cell>
          <cell r="S1148">
            <v>64000</v>
          </cell>
          <cell r="T1148" t="str">
            <v>PAU</v>
          </cell>
          <cell r="U1148" t="str">
            <v>GENERALI CITE MULTIMEDIA BAT NEMO</v>
          </cell>
          <cell r="V1148">
            <v>662110842</v>
          </cell>
          <cell r="W1148" t="str">
            <v>OLIVIER.BARON@GENERALI.COM</v>
          </cell>
        </row>
        <row r="1149">
          <cell r="B1149">
            <v>305672</v>
          </cell>
          <cell r="C1149">
            <v>20230901</v>
          </cell>
          <cell r="E1149" t="str">
            <v>GPA</v>
          </cell>
          <cell r="F1149" t="str">
            <v>COMMERCIALE</v>
          </cell>
          <cell r="G1149" t="str">
            <v>REGION GRAND OUEST</v>
          </cell>
          <cell r="H1149" t="str">
            <v>OD LOIRE ATLANTIQUE - VENDEE</v>
          </cell>
          <cell r="I1149">
            <v>445</v>
          </cell>
          <cell r="J1149" t="str">
            <v>CCA</v>
          </cell>
          <cell r="K1149" t="str">
            <v>Conseiller Commercial Auxiliaire</v>
          </cell>
          <cell r="L1149">
            <v>105</v>
          </cell>
          <cell r="M1149" t="str">
            <v>Mme</v>
          </cell>
          <cell r="N1149" t="str">
            <v>BOUANCHEAU</v>
          </cell>
          <cell r="O1149" t="str">
            <v>MELANIE</v>
          </cell>
          <cell r="P1149" t="str">
            <v>4 AV MARIE ANTOINETTE TONNEL</v>
          </cell>
          <cell r="Q1149" t="str">
            <v>ZAC DE LA CHANTRERIE</v>
          </cell>
          <cell r="S1149">
            <v>44300</v>
          </cell>
          <cell r="T1149" t="str">
            <v>NANTES</v>
          </cell>
          <cell r="U1149" t="str">
            <v>ZAC DE LA CHANTRERIE</v>
          </cell>
          <cell r="V1149">
            <v>662110693</v>
          </cell>
          <cell r="W1149" t="str">
            <v>MELANIE.BOUANCHEAU@GENERALI.COM</v>
          </cell>
        </row>
        <row r="1150">
          <cell r="B1150">
            <v>305673</v>
          </cell>
          <cell r="C1150">
            <v>20230901</v>
          </cell>
          <cell r="E1150" t="str">
            <v>GPA</v>
          </cell>
          <cell r="F1150" t="str">
            <v>COMMERCIALE</v>
          </cell>
          <cell r="G1150" t="str">
            <v>REGION GRAND OUEST</v>
          </cell>
          <cell r="H1150" t="str">
            <v>OD LOT-TARN-TARN ET GARONNE-HTE GARONNE</v>
          </cell>
          <cell r="I1150">
            <v>445</v>
          </cell>
          <cell r="J1150" t="str">
            <v>CCA</v>
          </cell>
          <cell r="K1150" t="str">
            <v>Conseiller Commercial Auxiliaire</v>
          </cell>
          <cell r="L1150">
            <v>105</v>
          </cell>
          <cell r="M1150" t="str">
            <v>Mme</v>
          </cell>
          <cell r="N1150" t="str">
            <v>GOUSSET</v>
          </cell>
          <cell r="O1150" t="str">
            <v>STEPHANIE</v>
          </cell>
          <cell r="P1150" t="str">
            <v>9 RUE MICHEL LABROUSSE</v>
          </cell>
          <cell r="Q1150" t="str">
            <v>GENERALI PARK AVENUE BERRYL 2</v>
          </cell>
          <cell r="S1150">
            <v>31100</v>
          </cell>
          <cell r="T1150" t="str">
            <v>TOULOUSE</v>
          </cell>
          <cell r="U1150" t="str">
            <v>GENERALI PARK AVENUE BERRYL 2</v>
          </cell>
          <cell r="V1150">
            <v>662110672</v>
          </cell>
          <cell r="W1150" t="str">
            <v>STEPHANIE.GOUSSET@GENERALI.COM</v>
          </cell>
        </row>
        <row r="1151">
          <cell r="B1151">
            <v>305674</v>
          </cell>
          <cell r="C1151">
            <v>20230901</v>
          </cell>
          <cell r="E1151" t="str">
            <v>GPA</v>
          </cell>
          <cell r="F1151" t="str">
            <v>COMMERCIALE</v>
          </cell>
          <cell r="G1151" t="str">
            <v>REGION GRAND OUEST</v>
          </cell>
          <cell r="H1151" t="str">
            <v>OD VAL D'OISE - EURE</v>
          </cell>
          <cell r="I1151">
            <v>445</v>
          </cell>
          <cell r="J1151" t="str">
            <v>CCA</v>
          </cell>
          <cell r="K1151" t="str">
            <v>Conseiller Commercial Auxiliaire</v>
          </cell>
          <cell r="L1151">
            <v>105</v>
          </cell>
          <cell r="M1151" t="str">
            <v>M.</v>
          </cell>
          <cell r="N1151" t="str">
            <v>MADOUAS</v>
          </cell>
          <cell r="O1151" t="str">
            <v>GUILLAUME</v>
          </cell>
          <cell r="P1151" t="str">
            <v>181 RUE CLEMENT ADER ETAGE 1</v>
          </cell>
          <cell r="Q1151" t="str">
            <v>GENERALI ZAC DU LONG BUISSON ENTREE B</v>
          </cell>
          <cell r="S1151">
            <v>27000</v>
          </cell>
          <cell r="T1151" t="str">
            <v>EVREUX</v>
          </cell>
          <cell r="U1151" t="str">
            <v>GENERALI ZAC DU LONG BUISSON ENTREE B</v>
          </cell>
          <cell r="V1151">
            <v>662110889</v>
          </cell>
          <cell r="W1151" t="str">
            <v>GUILLAUME.MADOUAS@GENERALI.COM</v>
          </cell>
        </row>
        <row r="1152">
          <cell r="B1152">
            <v>305675</v>
          </cell>
          <cell r="C1152">
            <v>20230901</v>
          </cell>
          <cell r="E1152" t="str">
            <v>GPA</v>
          </cell>
          <cell r="F1152" t="str">
            <v>COMMERCIALE</v>
          </cell>
          <cell r="G1152" t="str">
            <v>REGION GRAND OUEST</v>
          </cell>
          <cell r="H1152" t="str">
            <v>OD VAL D'OISE - EURE</v>
          </cell>
          <cell r="I1152">
            <v>445</v>
          </cell>
          <cell r="J1152" t="str">
            <v>CCA</v>
          </cell>
          <cell r="K1152" t="str">
            <v>Conseiller Commercial Auxiliaire</v>
          </cell>
          <cell r="L1152">
            <v>105</v>
          </cell>
          <cell r="M1152" t="str">
            <v>Mme</v>
          </cell>
          <cell r="N1152" t="str">
            <v>MEGNANT</v>
          </cell>
          <cell r="O1152" t="str">
            <v>DAPHNEE</v>
          </cell>
          <cell r="P1152" t="str">
            <v>181 RUE CLEMENT ADER ETAGE 1</v>
          </cell>
          <cell r="Q1152" t="str">
            <v>GENERALI ZAC DU LONG BUISSON ENTREE B</v>
          </cell>
          <cell r="S1152">
            <v>27000</v>
          </cell>
          <cell r="T1152" t="str">
            <v>EVREUX</v>
          </cell>
          <cell r="U1152" t="str">
            <v>GENERALI ZAC DU LONG BUISSON ENTREE B</v>
          </cell>
          <cell r="V1152">
            <v>662110657</v>
          </cell>
          <cell r="W1152" t="str">
            <v>DAPHNEE.MEGNANT@GENERALI.COM</v>
          </cell>
        </row>
        <row r="1153">
          <cell r="B1153">
            <v>305676</v>
          </cell>
          <cell r="C1153">
            <v>20230901</v>
          </cell>
          <cell r="E1153" t="str">
            <v>GPA</v>
          </cell>
          <cell r="F1153" t="str">
            <v>COMMERCIALE</v>
          </cell>
          <cell r="G1153" t="str">
            <v>REGION GRAND OUEST</v>
          </cell>
          <cell r="H1153" t="str">
            <v>OD LANDES-PYRENEES-GERS-HTE GARONNE SUD</v>
          </cell>
          <cell r="I1153">
            <v>445</v>
          </cell>
          <cell r="J1153" t="str">
            <v>CCA</v>
          </cell>
          <cell r="K1153" t="str">
            <v>Conseiller Commercial Auxiliaire</v>
          </cell>
          <cell r="L1153">
            <v>105</v>
          </cell>
          <cell r="M1153" t="str">
            <v>Mme</v>
          </cell>
          <cell r="N1153" t="str">
            <v>MORIN</v>
          </cell>
          <cell r="O1153" t="str">
            <v>NATHALIE</v>
          </cell>
          <cell r="P1153" t="str">
            <v>13 RUE FARADAY</v>
          </cell>
          <cell r="Q1153" t="str">
            <v>GENERALI CITE MULTIMEDIA BAT NEMO</v>
          </cell>
          <cell r="S1153">
            <v>64000</v>
          </cell>
          <cell r="T1153" t="str">
            <v>PAU</v>
          </cell>
          <cell r="U1153" t="str">
            <v>GENERALI CITE MULTIMEDIA BAT NEMO</v>
          </cell>
          <cell r="V1153">
            <v>662110848</v>
          </cell>
          <cell r="W1153" t="str">
            <v>NATHALIE.MORIN@GENERALI.COM</v>
          </cell>
        </row>
        <row r="1154">
          <cell r="B1154">
            <v>305679</v>
          </cell>
          <cell r="C1154">
            <v>20230901</v>
          </cell>
          <cell r="E1154" t="str">
            <v>GPA</v>
          </cell>
          <cell r="F1154" t="str">
            <v>COMMERCIALE</v>
          </cell>
          <cell r="G1154" t="str">
            <v>REGION GRAND OUEST</v>
          </cell>
          <cell r="H1154" t="str">
            <v>OD LOIRE ATLANTIQUE - VENDEE</v>
          </cell>
          <cell r="I1154">
            <v>445</v>
          </cell>
          <cell r="J1154" t="str">
            <v>CCA</v>
          </cell>
          <cell r="K1154" t="str">
            <v>Conseiller Commercial Auxiliaire</v>
          </cell>
          <cell r="L1154">
            <v>105</v>
          </cell>
          <cell r="M1154" t="str">
            <v>Mme</v>
          </cell>
          <cell r="N1154" t="str">
            <v>SOLENTE</v>
          </cell>
          <cell r="O1154" t="str">
            <v>SOPHIE</v>
          </cell>
          <cell r="P1154" t="str">
            <v>4 AV MARIE ANTOINETTE TONNEL</v>
          </cell>
          <cell r="Q1154" t="str">
            <v>ZAC DE LA CHANTRERIE</v>
          </cell>
          <cell r="S1154">
            <v>44300</v>
          </cell>
          <cell r="T1154" t="str">
            <v>NANTES</v>
          </cell>
          <cell r="U1154" t="str">
            <v>ZAC DE LA CHANTRERIE</v>
          </cell>
          <cell r="V1154">
            <v>662110651</v>
          </cell>
          <cell r="W1154" t="str">
            <v>SOPHIE.SOLENTE@GENERALI.COM</v>
          </cell>
        </row>
        <row r="1155">
          <cell r="B1155">
            <v>305680</v>
          </cell>
          <cell r="C1155">
            <v>20230901</v>
          </cell>
          <cell r="E1155" t="str">
            <v>GPA</v>
          </cell>
          <cell r="F1155" t="str">
            <v>COMMERCIALE</v>
          </cell>
          <cell r="G1155" t="str">
            <v>REGION GRAND OUEST</v>
          </cell>
          <cell r="H1155" t="str">
            <v>OD LOIRE ATLANTIQUE - VENDEE</v>
          </cell>
          <cell r="I1155">
            <v>445</v>
          </cell>
          <cell r="J1155" t="str">
            <v>CCA</v>
          </cell>
          <cell r="K1155" t="str">
            <v>Conseiller Commercial Auxiliaire</v>
          </cell>
          <cell r="L1155">
            <v>105</v>
          </cell>
          <cell r="M1155" t="str">
            <v>M.</v>
          </cell>
          <cell r="N1155" t="str">
            <v>ROMPILLON</v>
          </cell>
          <cell r="O1155" t="str">
            <v>JOACHIM</v>
          </cell>
          <cell r="P1155" t="str">
            <v>4 AV MARIE ANTOINETTE TONNEL</v>
          </cell>
          <cell r="Q1155" t="str">
            <v>ZAC DE LA CHANTRERIE</v>
          </cell>
          <cell r="S1155">
            <v>44300</v>
          </cell>
          <cell r="T1155" t="str">
            <v>NANTES</v>
          </cell>
          <cell r="U1155" t="str">
            <v>ZAC DE LA CHANTRERIE</v>
          </cell>
          <cell r="V1155">
            <v>662110576</v>
          </cell>
          <cell r="W1155" t="str">
            <v>JOACHIM.ROMPILLON@GENERALI.COM</v>
          </cell>
        </row>
        <row r="1156">
          <cell r="B1156">
            <v>305682</v>
          </cell>
          <cell r="C1156">
            <v>20230901</v>
          </cell>
          <cell r="E1156" t="str">
            <v>GPA</v>
          </cell>
          <cell r="F1156" t="str">
            <v>COMMERCIALE</v>
          </cell>
          <cell r="G1156" t="str">
            <v>REGION ILE DE FRANCE NORD EST</v>
          </cell>
          <cell r="H1156" t="str">
            <v>OD NORD LITTORAL</v>
          </cell>
          <cell r="I1156">
            <v>445</v>
          </cell>
          <cell r="J1156" t="str">
            <v>CCA</v>
          </cell>
          <cell r="K1156" t="str">
            <v>Conseiller Commercial Auxiliaire</v>
          </cell>
          <cell r="L1156">
            <v>105</v>
          </cell>
          <cell r="M1156" t="str">
            <v>M.</v>
          </cell>
          <cell r="N1156" t="str">
            <v>LENOIRE</v>
          </cell>
          <cell r="O1156" t="str">
            <v>BORIS</v>
          </cell>
          <cell r="P1156" t="str">
            <v>4 RUE CONRAD ADENAUER</v>
          </cell>
          <cell r="Q1156" t="str">
            <v>GENERALI LE GRAND COTTIGNIES</v>
          </cell>
          <cell r="S1156">
            <v>59290</v>
          </cell>
          <cell r="T1156" t="str">
            <v>WASQUEHAL</v>
          </cell>
          <cell r="U1156" t="str">
            <v>GENERALI LE GRAND COTTIGNIES</v>
          </cell>
          <cell r="V1156">
            <v>662110507</v>
          </cell>
          <cell r="W1156" t="str">
            <v>BORIS.LENOIRE@GENERALI.COM</v>
          </cell>
        </row>
        <row r="1157">
          <cell r="B1157">
            <v>305684</v>
          </cell>
          <cell r="C1157">
            <v>20230901</v>
          </cell>
          <cell r="E1157" t="str">
            <v>GPA</v>
          </cell>
          <cell r="F1157" t="str">
            <v>COMMERCIALE</v>
          </cell>
          <cell r="G1157" t="str">
            <v>REGION GRAND OUEST</v>
          </cell>
          <cell r="H1157" t="str">
            <v>OD CHARENTES-VIENNES-DEUX SEVRES</v>
          </cell>
          <cell r="I1157">
            <v>445</v>
          </cell>
          <cell r="J1157" t="str">
            <v>CCA</v>
          </cell>
          <cell r="K1157" t="str">
            <v>Conseiller Commercial Auxiliaire</v>
          </cell>
          <cell r="L1157">
            <v>105</v>
          </cell>
          <cell r="M1157" t="str">
            <v>Mme</v>
          </cell>
          <cell r="N1157" t="str">
            <v>CHEVALLIER</v>
          </cell>
          <cell r="O1157" t="str">
            <v>JULIETTE</v>
          </cell>
          <cell r="P1157" t="str">
            <v>112 RUE DE LA BUGELLERIE</v>
          </cell>
          <cell r="Q1157" t="str">
            <v>GENERALI POLE REPUBLIQUE 3</v>
          </cell>
          <cell r="S1157">
            <v>86000</v>
          </cell>
          <cell r="T1157" t="str">
            <v>POITIERS</v>
          </cell>
          <cell r="U1157" t="str">
            <v>GENERALI POLE REPUBLIQUE 3</v>
          </cell>
          <cell r="V1157">
            <v>662110658</v>
          </cell>
          <cell r="W1157" t="str">
            <v>JULIETTE.CHEVALIER@GENERALI.COM</v>
          </cell>
        </row>
        <row r="1158">
          <cell r="B1158">
            <v>305685</v>
          </cell>
          <cell r="C1158">
            <v>20230901</v>
          </cell>
          <cell r="E1158" t="str">
            <v>GPA</v>
          </cell>
          <cell r="F1158" t="str">
            <v>COMMERCIALE</v>
          </cell>
          <cell r="G1158" t="str">
            <v>REGION GRAND OUEST</v>
          </cell>
          <cell r="H1158" t="str">
            <v>OD ILLE ET VILAINE-COTES D'ARMOR</v>
          </cell>
          <cell r="I1158">
            <v>445</v>
          </cell>
          <cell r="J1158" t="str">
            <v>CCA</v>
          </cell>
          <cell r="K1158" t="str">
            <v>Conseiller Commercial Auxiliaire</v>
          </cell>
          <cell r="L1158">
            <v>105</v>
          </cell>
          <cell r="M1158" t="str">
            <v>M.</v>
          </cell>
          <cell r="N1158" t="str">
            <v>BRETAGNE</v>
          </cell>
          <cell r="O1158" t="str">
            <v>ROMAIN</v>
          </cell>
          <cell r="P1158" t="str">
            <v>1 RUE DE LA TERRE DE FEU</v>
          </cell>
          <cell r="Q1158" t="str">
            <v>IMMEUBLE EDONIA BAT X2</v>
          </cell>
          <cell r="S1158">
            <v>35760</v>
          </cell>
          <cell r="T1158" t="str">
            <v>SAINT GREGOIRE</v>
          </cell>
          <cell r="U1158" t="str">
            <v>IMMEUBLE EDONIA BAT X2</v>
          </cell>
          <cell r="V1158">
            <v>662110524</v>
          </cell>
          <cell r="W1158" t="str">
            <v>ROMAIN.BRETAGNE@GENERALI.COM</v>
          </cell>
        </row>
        <row r="1159">
          <cell r="B1159">
            <v>305686</v>
          </cell>
          <cell r="C1159">
            <v>20230901</v>
          </cell>
          <cell r="E1159" t="str">
            <v>GPA</v>
          </cell>
          <cell r="F1159" t="str">
            <v>COMMERCIALE</v>
          </cell>
          <cell r="G1159" t="str">
            <v>REGION GRAND OUEST</v>
          </cell>
          <cell r="H1159" t="str">
            <v>OD GIRONDE - DORDOGNE</v>
          </cell>
          <cell r="I1159">
            <v>445</v>
          </cell>
          <cell r="J1159" t="str">
            <v>CCA</v>
          </cell>
          <cell r="K1159" t="str">
            <v>Conseiller Commercial Auxiliaire</v>
          </cell>
          <cell r="L1159">
            <v>105</v>
          </cell>
          <cell r="M1159" t="str">
            <v>M.</v>
          </cell>
          <cell r="N1159" t="str">
            <v>ROBLIN</v>
          </cell>
          <cell r="O1159" t="str">
            <v>KARL</v>
          </cell>
          <cell r="P1159" t="str">
            <v>2 RUE PABLO NERUDA</v>
          </cell>
          <cell r="Q1159" t="str">
            <v>GENERALI CENTRAL PARC ZAC MADERE</v>
          </cell>
          <cell r="S1159">
            <v>33140</v>
          </cell>
          <cell r="T1159" t="str">
            <v>VILLENAVE D ORNON</v>
          </cell>
          <cell r="U1159" t="str">
            <v>GENERALI CENTRAL PARC ZAC MADERE</v>
          </cell>
          <cell r="V1159">
            <v>662110046</v>
          </cell>
          <cell r="W1159" t="str">
            <v>KARL.ROBLIN@GENERALI.COM</v>
          </cell>
        </row>
        <row r="1160">
          <cell r="B1160">
            <v>305687</v>
          </cell>
          <cell r="C1160">
            <v>20230901</v>
          </cell>
          <cell r="E1160" t="str">
            <v>GPA</v>
          </cell>
          <cell r="F1160" t="str">
            <v>COMMERCIALE</v>
          </cell>
          <cell r="G1160" t="str">
            <v>REGION GRAND OUEST</v>
          </cell>
          <cell r="H1160" t="str">
            <v>OD CHARENTES-VIENNES-DEUX SEVRES</v>
          </cell>
          <cell r="I1160">
            <v>445</v>
          </cell>
          <cell r="J1160" t="str">
            <v>CCA</v>
          </cell>
          <cell r="K1160" t="str">
            <v>Conseiller Commercial Auxiliaire</v>
          </cell>
          <cell r="L1160">
            <v>105</v>
          </cell>
          <cell r="M1160" t="str">
            <v>M.</v>
          </cell>
          <cell r="N1160" t="str">
            <v>DOMS</v>
          </cell>
          <cell r="O1160" t="str">
            <v>ALAIN</v>
          </cell>
          <cell r="P1160" t="str">
            <v>112 RUE DE LA BUGELLERIE</v>
          </cell>
          <cell r="Q1160" t="str">
            <v>GENERALI POLE REPUBLIQUE 3</v>
          </cell>
          <cell r="S1160">
            <v>86000</v>
          </cell>
          <cell r="T1160" t="str">
            <v>POITIERS</v>
          </cell>
          <cell r="U1160" t="str">
            <v>GENERALI POLE REPUBLIQUE 3</v>
          </cell>
          <cell r="V1160">
            <v>662110329</v>
          </cell>
          <cell r="W1160" t="str">
            <v>ALAIN.DOMS@GENERALI.COM</v>
          </cell>
        </row>
        <row r="1161">
          <cell r="B1161">
            <v>305688</v>
          </cell>
          <cell r="C1161">
            <v>20230901</v>
          </cell>
          <cell r="E1161" t="str">
            <v>GPA</v>
          </cell>
          <cell r="F1161" t="str">
            <v>COMMERCIALE</v>
          </cell>
          <cell r="G1161" t="str">
            <v>REGION GRAND OUEST</v>
          </cell>
          <cell r="H1161" t="str">
            <v>OD VAL D'OISE - EURE</v>
          </cell>
          <cell r="I1161">
            <v>445</v>
          </cell>
          <cell r="J1161" t="str">
            <v>CCA</v>
          </cell>
          <cell r="K1161" t="str">
            <v>Conseiller Commercial Auxiliaire</v>
          </cell>
          <cell r="L1161">
            <v>105</v>
          </cell>
          <cell r="M1161" t="str">
            <v>Mme</v>
          </cell>
          <cell r="N1161" t="str">
            <v>PICARD</v>
          </cell>
          <cell r="O1161" t="str">
            <v>AURELIE</v>
          </cell>
          <cell r="P1161" t="str">
            <v>181 RUE CLEMENT ADER ETAGE 1</v>
          </cell>
          <cell r="Q1161" t="str">
            <v>GENERALI ZAC DU LONG BUISSON ENTREE B</v>
          </cell>
          <cell r="S1161">
            <v>27000</v>
          </cell>
          <cell r="T1161" t="str">
            <v>EVREUX</v>
          </cell>
          <cell r="U1161" t="str">
            <v>GENERALI ZAC DU LONG BUISSON ENTREE B</v>
          </cell>
          <cell r="V1161">
            <v>662110320</v>
          </cell>
          <cell r="W1161" t="str">
            <v>AURELIE.PICARD@GENERALI.COM</v>
          </cell>
        </row>
        <row r="1162">
          <cell r="B1162">
            <v>305689</v>
          </cell>
          <cell r="C1162">
            <v>20230901</v>
          </cell>
          <cell r="E1162" t="str">
            <v>GPA</v>
          </cell>
          <cell r="F1162" t="str">
            <v>COMMERCIALE</v>
          </cell>
          <cell r="G1162" t="str">
            <v>REGION ILE DE FRANCE NORD EST</v>
          </cell>
          <cell r="H1162" t="str">
            <v>OD SOMME - OISE - AISNE</v>
          </cell>
          <cell r="I1162">
            <v>445</v>
          </cell>
          <cell r="J1162" t="str">
            <v>CCA</v>
          </cell>
          <cell r="K1162" t="str">
            <v>Conseiller Commercial Auxiliaire</v>
          </cell>
          <cell r="L1162">
            <v>105</v>
          </cell>
          <cell r="M1162" t="str">
            <v>Mme</v>
          </cell>
          <cell r="N1162" t="str">
            <v>TELEFUNKO</v>
          </cell>
          <cell r="O1162" t="str">
            <v>CLAIRE</v>
          </cell>
          <cell r="P1162" t="str">
            <v>C.OASIS BT CYTISES AL PEPINIERE</v>
          </cell>
          <cell r="Q1162" t="str">
            <v>GENERALI DURY LES AMIENS CS 24405</v>
          </cell>
          <cell r="S1162">
            <v>80044</v>
          </cell>
          <cell r="T1162" t="str">
            <v>AMIENS CEDEX 1</v>
          </cell>
          <cell r="U1162" t="str">
            <v>GENERALI DURY LES AMIENS CS 24405</v>
          </cell>
          <cell r="V1162">
            <v>662110357</v>
          </cell>
          <cell r="W1162" t="str">
            <v>CLAIRE.TELEFUNKO@GENERALI.COM</v>
          </cell>
        </row>
        <row r="1163">
          <cell r="B1163">
            <v>305690</v>
          </cell>
          <cell r="C1163">
            <v>20230801</v>
          </cell>
          <cell r="E1163" t="str">
            <v>GPA</v>
          </cell>
          <cell r="F1163" t="str">
            <v>COMMERCIALE</v>
          </cell>
          <cell r="G1163" t="str">
            <v>REGION ILE DE FRANCE NORD EST</v>
          </cell>
          <cell r="H1163" t="str">
            <v>OD SEINE MARITIME</v>
          </cell>
          <cell r="I1163">
            <v>445</v>
          </cell>
          <cell r="J1163" t="str">
            <v>CCA</v>
          </cell>
          <cell r="K1163" t="str">
            <v>Conseiller Commercial Auxiliaire</v>
          </cell>
          <cell r="L1163">
            <v>105</v>
          </cell>
          <cell r="M1163" t="str">
            <v>M.</v>
          </cell>
          <cell r="N1163" t="str">
            <v>DELAISTRE</v>
          </cell>
          <cell r="O1163" t="str">
            <v>SIMON</v>
          </cell>
          <cell r="P1163" t="str">
            <v>20 PASSAGE DE LA LUCILINE</v>
          </cell>
          <cell r="Q1163" t="str">
            <v>GENERALI BAT B</v>
          </cell>
          <cell r="S1163">
            <v>76000</v>
          </cell>
          <cell r="T1163" t="str">
            <v>ROUEN</v>
          </cell>
          <cell r="U1163" t="str">
            <v>GENERALI BAT B</v>
          </cell>
          <cell r="V1163">
            <v>661836749</v>
          </cell>
          <cell r="W1163" t="str">
            <v>SIMON.DELAISTRE@GENERALI.COM</v>
          </cell>
        </row>
        <row r="1164">
          <cell r="B1164">
            <v>305691</v>
          </cell>
          <cell r="C1164">
            <v>20230901</v>
          </cell>
          <cell r="E1164" t="str">
            <v>GPA</v>
          </cell>
          <cell r="F1164" t="str">
            <v>COMMERCIALE</v>
          </cell>
          <cell r="G1164" t="str">
            <v>REGION GRAND EST</v>
          </cell>
          <cell r="H1164" t="str">
            <v>OD VAR - BOUCHES DU RHONE</v>
          </cell>
          <cell r="I1164">
            <v>445</v>
          </cell>
          <cell r="J1164" t="str">
            <v>CCA</v>
          </cell>
          <cell r="K1164" t="str">
            <v>Conseiller Commercial Auxiliaire</v>
          </cell>
          <cell r="L1164">
            <v>105</v>
          </cell>
          <cell r="M1164" t="str">
            <v>Mme</v>
          </cell>
          <cell r="N1164" t="str">
            <v>LERAILLE</v>
          </cell>
          <cell r="O1164" t="str">
            <v>MEGANE</v>
          </cell>
          <cell r="P1164" t="str">
            <v>245 AV DE L'UNIVERSITE</v>
          </cell>
          <cell r="Q1164" t="str">
            <v>GENERALI PARC STE CLAIRE IMM LE GOUDON</v>
          </cell>
          <cell r="S1164">
            <v>83160</v>
          </cell>
          <cell r="T1164" t="str">
            <v>LA VALETTE DU VAR</v>
          </cell>
          <cell r="U1164" t="str">
            <v>GENERALI PARC STE CLAIRE IMM LE GOUDON</v>
          </cell>
          <cell r="V1164">
            <v>658327353</v>
          </cell>
          <cell r="W1164" t="str">
            <v>MEGANE.LERAILLE@GENERALI.COM</v>
          </cell>
        </row>
        <row r="1165">
          <cell r="B1165">
            <v>305693</v>
          </cell>
          <cell r="C1165">
            <v>20230901</v>
          </cell>
          <cell r="E1165" t="str">
            <v>GPA</v>
          </cell>
          <cell r="F1165" t="str">
            <v>COMMERCIALE</v>
          </cell>
          <cell r="G1165" t="str">
            <v>REGION GRAND EST</v>
          </cell>
          <cell r="H1165" t="str">
            <v>OD PUY DE DOME - LOIRE - HAUTE LOIRE</v>
          </cell>
          <cell r="I1165">
            <v>445</v>
          </cell>
          <cell r="J1165" t="str">
            <v>CCA</v>
          </cell>
          <cell r="K1165" t="str">
            <v>Conseiller Commercial Auxiliaire</v>
          </cell>
          <cell r="L1165">
            <v>105</v>
          </cell>
          <cell r="M1165" t="str">
            <v>M.</v>
          </cell>
          <cell r="N1165" t="str">
            <v>MOUYREN</v>
          </cell>
          <cell r="O1165" t="str">
            <v>MATHIEU</v>
          </cell>
          <cell r="P1165" t="str">
            <v>32 RUE DE SARLIEVE</v>
          </cell>
          <cell r="Q1165" t="str">
            <v>GENERALI CENTRE D'AFFAIRE ZENITH</v>
          </cell>
          <cell r="S1165">
            <v>63800</v>
          </cell>
          <cell r="T1165" t="str">
            <v>COURNON D'AUVERGNE</v>
          </cell>
          <cell r="U1165" t="str">
            <v>GENERALI CENTRE D'AFFAIRE ZENITH</v>
          </cell>
          <cell r="V1165">
            <v>658344164</v>
          </cell>
          <cell r="W1165" t="str">
            <v>MATHIEU.MOUYREN@GENERALI.COM</v>
          </cell>
        </row>
        <row r="1166">
          <cell r="B1166">
            <v>305694</v>
          </cell>
          <cell r="C1166">
            <v>20230901</v>
          </cell>
          <cell r="E1166" t="str">
            <v>GPA</v>
          </cell>
          <cell r="F1166" t="str">
            <v>COMMERCIALE</v>
          </cell>
          <cell r="G1166" t="str">
            <v>REGION ILE DE FRANCE NORD EST</v>
          </cell>
          <cell r="H1166" t="str">
            <v>OD NORD LITTORAL</v>
          </cell>
          <cell r="I1166">
            <v>445</v>
          </cell>
          <cell r="J1166" t="str">
            <v>CCA</v>
          </cell>
          <cell r="K1166" t="str">
            <v>Conseiller Commercial Auxiliaire</v>
          </cell>
          <cell r="L1166">
            <v>105</v>
          </cell>
          <cell r="M1166" t="str">
            <v>Mme</v>
          </cell>
          <cell r="N1166" t="str">
            <v>LEFEBVRE</v>
          </cell>
          <cell r="O1166" t="str">
            <v>MARIE CAROLINE</v>
          </cell>
          <cell r="P1166" t="str">
            <v>4 RUE CONRAD ADENAUER</v>
          </cell>
          <cell r="Q1166" t="str">
            <v>GENERALI LE GRAND COTTIGNIES</v>
          </cell>
          <cell r="S1166">
            <v>59290</v>
          </cell>
          <cell r="T1166" t="str">
            <v>WASQUEHAL</v>
          </cell>
          <cell r="U1166" t="str">
            <v>GENERALI LE GRAND COTTIGNIES</v>
          </cell>
          <cell r="V1166">
            <v>658346417</v>
          </cell>
          <cell r="W1166" t="str">
            <v>MARIECAROLINE.LEFEBVRE@GENERALI.COM</v>
          </cell>
        </row>
        <row r="1167">
          <cell r="B1167">
            <v>305696</v>
          </cell>
          <cell r="C1167">
            <v>20231001</v>
          </cell>
          <cell r="E1167" t="str">
            <v>GPA</v>
          </cell>
          <cell r="F1167" t="str">
            <v>COMMERCIALE</v>
          </cell>
          <cell r="G1167" t="str">
            <v>REGION GRAND EST</v>
          </cell>
          <cell r="H1167" t="str">
            <v>OD VAUCLUSE - DROME - ARDECHE - GARD</v>
          </cell>
          <cell r="I1167">
            <v>445</v>
          </cell>
          <cell r="J1167" t="str">
            <v>CCA</v>
          </cell>
          <cell r="K1167" t="str">
            <v>Conseiller Commercial Auxiliaire</v>
          </cell>
          <cell r="L1167">
            <v>105</v>
          </cell>
          <cell r="M1167" t="str">
            <v>M.</v>
          </cell>
          <cell r="N1167" t="str">
            <v>MOINEAU</v>
          </cell>
          <cell r="O1167" t="str">
            <v>ALEXANDRE</v>
          </cell>
          <cell r="P1167" t="str">
            <v>170 RUE DU TRAITE DE ROME</v>
          </cell>
          <cell r="Q1167" t="str">
            <v>GENERALI LE GUILLAUMONT BP 21248</v>
          </cell>
          <cell r="S1167">
            <v>84911</v>
          </cell>
          <cell r="T1167" t="str">
            <v>AVIGNON CEDEX 9</v>
          </cell>
          <cell r="U1167" t="str">
            <v>GENERALI LE GUILLAUMONT BP 21248</v>
          </cell>
          <cell r="V1167">
            <v>658343695</v>
          </cell>
          <cell r="W1167" t="str">
            <v>ALEXANDRE.MOINEAU@GENERALI.COM</v>
          </cell>
        </row>
        <row r="1168">
          <cell r="B1168">
            <v>305697</v>
          </cell>
          <cell r="C1168">
            <v>20230901</v>
          </cell>
          <cell r="E1168" t="str">
            <v>GPA</v>
          </cell>
          <cell r="F1168" t="str">
            <v>COMMERCIALE</v>
          </cell>
          <cell r="G1168" t="str">
            <v>REGION ILE DE FRANCE NORD EST</v>
          </cell>
          <cell r="H1168" t="str">
            <v>OD MOSELLE - MEURTHE ET MOSELLE</v>
          </cell>
          <cell r="I1168">
            <v>445</v>
          </cell>
          <cell r="J1168" t="str">
            <v>CCA</v>
          </cell>
          <cell r="K1168" t="str">
            <v>Conseiller Commercial Auxiliaire</v>
          </cell>
          <cell r="L1168">
            <v>105</v>
          </cell>
          <cell r="M1168" t="str">
            <v>M.</v>
          </cell>
          <cell r="N1168" t="str">
            <v>VILLENEUVE</v>
          </cell>
          <cell r="O1168" t="str">
            <v>JEAN-CHARLES</v>
          </cell>
          <cell r="P1168" t="str">
            <v>92 QUATER B BOULEVARD SOLIDARITE</v>
          </cell>
          <cell r="Q1168" t="str">
            <v>GENERALI IMMEUBLE FIRST PLAZA LOT 34</v>
          </cell>
          <cell r="S1168">
            <v>57070</v>
          </cell>
          <cell r="T1168" t="str">
            <v>METZ</v>
          </cell>
          <cell r="U1168" t="str">
            <v>GENERALI IMMEUBLE FIRST PLAZA LOT 34</v>
          </cell>
          <cell r="V1168">
            <v>658344337</v>
          </cell>
          <cell r="W1168" t="str">
            <v>JEAN-CHARLES.VILLENEUVE@GENERALI.COM</v>
          </cell>
        </row>
        <row r="1169">
          <cell r="B1169">
            <v>305699</v>
          </cell>
          <cell r="C1169">
            <v>20230901</v>
          </cell>
          <cell r="E1169" t="str">
            <v>GPA</v>
          </cell>
          <cell r="F1169" t="str">
            <v>COMMERCIALE</v>
          </cell>
          <cell r="G1169" t="str">
            <v>REGION GRAND OUEST</v>
          </cell>
          <cell r="H1169" t="str">
            <v>OD FINISTERE - MORBIHAN</v>
          </cell>
          <cell r="I1169">
            <v>445</v>
          </cell>
          <cell r="J1169" t="str">
            <v>CCA</v>
          </cell>
          <cell r="K1169" t="str">
            <v>Conseiller Commercial Auxiliaire</v>
          </cell>
          <cell r="L1169">
            <v>105</v>
          </cell>
          <cell r="M1169" t="str">
            <v>M.</v>
          </cell>
          <cell r="N1169" t="str">
            <v>CONGAR</v>
          </cell>
          <cell r="O1169" t="str">
            <v>ALAN</v>
          </cell>
          <cell r="P1169" t="str">
            <v>1 RUE DE LA TERRE DE FEU</v>
          </cell>
          <cell r="Q1169" t="str">
            <v>IMMEUBLE EDONIA BAT X2</v>
          </cell>
          <cell r="S1169">
            <v>35760</v>
          </cell>
          <cell r="T1169" t="str">
            <v>SAINT GREGOIRE</v>
          </cell>
          <cell r="U1169" t="str">
            <v>IMMEUBLE EDONIA BAT X2</v>
          </cell>
          <cell r="V1169">
            <v>658345401</v>
          </cell>
          <cell r="W1169" t="str">
            <v>ALAN.CONGAR@GENERALI.COM</v>
          </cell>
        </row>
        <row r="1170">
          <cell r="B1170">
            <v>305701</v>
          </cell>
          <cell r="C1170">
            <v>20230901</v>
          </cell>
          <cell r="E1170" t="str">
            <v>GPA</v>
          </cell>
          <cell r="F1170" t="str">
            <v>COMMERCIALE</v>
          </cell>
          <cell r="G1170" t="str">
            <v>REGION GRAND EST</v>
          </cell>
          <cell r="H1170" t="str">
            <v>OD VAR - BOUCHES DU RHONE</v>
          </cell>
          <cell r="I1170">
            <v>445</v>
          </cell>
          <cell r="J1170" t="str">
            <v>CCA</v>
          </cell>
          <cell r="K1170" t="str">
            <v>Conseiller Commercial Auxiliaire</v>
          </cell>
          <cell r="L1170">
            <v>105</v>
          </cell>
          <cell r="M1170" t="str">
            <v>Mme</v>
          </cell>
          <cell r="N1170" t="str">
            <v>LUCIANI</v>
          </cell>
          <cell r="O1170" t="str">
            <v>EMILIE</v>
          </cell>
          <cell r="P1170" t="str">
            <v>245 AV DE L'UNIVERSITE</v>
          </cell>
          <cell r="Q1170" t="str">
            <v>GENERALI PARC STE CLAIRE IMM LE GOUDON</v>
          </cell>
          <cell r="S1170">
            <v>83160</v>
          </cell>
          <cell r="T1170" t="str">
            <v>LA VALETTE DU VAR</v>
          </cell>
          <cell r="U1170" t="str">
            <v>GENERALI PARC STE CLAIRE IMM LE GOUDON</v>
          </cell>
          <cell r="V1170">
            <v>658346796</v>
          </cell>
          <cell r="W1170" t="str">
            <v>EMILIE.LUCIANI@GENERALI.COM</v>
          </cell>
        </row>
        <row r="1171">
          <cell r="B1171">
            <v>305702</v>
          </cell>
          <cell r="C1171">
            <v>20230901</v>
          </cell>
          <cell r="E1171" t="str">
            <v>GPA</v>
          </cell>
          <cell r="F1171" t="str">
            <v>COMMERCIALE</v>
          </cell>
          <cell r="G1171" t="str">
            <v>POLE PILOTAGE DU RESEAU COMMERCIAL</v>
          </cell>
          <cell r="H1171" t="str">
            <v>ORGANISATION DE FIDELISATION</v>
          </cell>
          <cell r="I1171">
            <v>460</v>
          </cell>
          <cell r="J1171" t="str">
            <v>CC</v>
          </cell>
          <cell r="K1171" t="str">
            <v>Conseiller Client</v>
          </cell>
          <cell r="L1171">
            <v>0</v>
          </cell>
          <cell r="M1171" t="str">
            <v>Mme</v>
          </cell>
          <cell r="N1171" t="str">
            <v>DOMET</v>
          </cell>
          <cell r="O1171" t="str">
            <v>CINDY</v>
          </cell>
          <cell r="P1171" t="str">
            <v>4 AV MARIE ANTOINETTE TONNEL</v>
          </cell>
          <cell r="Q1171" t="str">
            <v>ZAC DE LA CHANTRERIE</v>
          </cell>
          <cell r="S1171">
            <v>44300</v>
          </cell>
          <cell r="T1171" t="str">
            <v>NANTES</v>
          </cell>
          <cell r="U1171" t="str">
            <v>ZAC DE LA CHANTRERIE</v>
          </cell>
          <cell r="W1171" t="str">
            <v>CINDY.DOMET@GENERALI.COM</v>
          </cell>
        </row>
        <row r="1172">
          <cell r="B1172">
            <v>305703</v>
          </cell>
          <cell r="C1172">
            <v>20230901</v>
          </cell>
          <cell r="E1172" t="str">
            <v>GPA</v>
          </cell>
          <cell r="F1172" t="str">
            <v>COMMERCIALE</v>
          </cell>
          <cell r="G1172" t="str">
            <v>POLE PILOTAGE DU RESEAU COMMERCIAL</v>
          </cell>
          <cell r="H1172" t="str">
            <v>ORGANISATION DE FIDELISATION</v>
          </cell>
          <cell r="I1172">
            <v>460</v>
          </cell>
          <cell r="J1172" t="str">
            <v>CC</v>
          </cell>
          <cell r="K1172" t="str">
            <v>Conseiller Client</v>
          </cell>
          <cell r="L1172">
            <v>0</v>
          </cell>
          <cell r="M1172" t="str">
            <v>Mme</v>
          </cell>
          <cell r="N1172" t="str">
            <v>DALENCON</v>
          </cell>
          <cell r="O1172" t="str">
            <v>AIDA</v>
          </cell>
          <cell r="P1172" t="str">
            <v>4 AV MARIE ANTOINETTE TONNEL</v>
          </cell>
          <cell r="Q1172" t="str">
            <v>ZAC DE LA CHANTRERIE</v>
          </cell>
          <cell r="S1172">
            <v>44300</v>
          </cell>
          <cell r="T1172" t="str">
            <v>NANTES</v>
          </cell>
          <cell r="U1172" t="str">
            <v>ZAC DE LA CHANTRERIE</v>
          </cell>
          <cell r="W1172" t="str">
            <v>AIDA.DALENCON@GENERALI.COM</v>
          </cell>
        </row>
        <row r="1173">
          <cell r="B1173">
            <v>305704</v>
          </cell>
          <cell r="C1173">
            <v>20230901</v>
          </cell>
          <cell r="D1173">
            <v>20231222</v>
          </cell>
          <cell r="E1173" t="str">
            <v>GPA</v>
          </cell>
          <cell r="G1173" t="str">
            <v>POLE PILOTAGE DU RESEAU COMMERCIAL</v>
          </cell>
          <cell r="H1173" t="str">
            <v>ORGANISATION DE FIDELISATION</v>
          </cell>
          <cell r="I1173">
            <v>460</v>
          </cell>
          <cell r="J1173" t="str">
            <v>CC</v>
          </cell>
          <cell r="K1173" t="str">
            <v>Conseiller Client</v>
          </cell>
          <cell r="L1173">
            <v>0</v>
          </cell>
          <cell r="M1173" t="str">
            <v>Mme</v>
          </cell>
          <cell r="N1173" t="str">
            <v>EL FIAZ</v>
          </cell>
          <cell r="O1173" t="str">
            <v>NOEMIE</v>
          </cell>
          <cell r="P1173" t="str">
            <v>4 AV MARIE ANTOINETTE TONNEL</v>
          </cell>
          <cell r="Q1173" t="str">
            <v>ZAC DE LA CHANTRERIE</v>
          </cell>
          <cell r="S1173">
            <v>44300</v>
          </cell>
          <cell r="T1173" t="str">
            <v>NANTES</v>
          </cell>
          <cell r="U1173" t="str">
            <v>ZAC DE LA CHANTRERIE</v>
          </cell>
          <cell r="W1173" t="str">
            <v>NOEMIE.ELFIAZ@GENERALI.COM</v>
          </cell>
        </row>
        <row r="1174">
          <cell r="B1174">
            <v>305706</v>
          </cell>
          <cell r="C1174">
            <v>20230901</v>
          </cell>
          <cell r="D1174">
            <v>20240125</v>
          </cell>
          <cell r="E1174" t="str">
            <v>GPA</v>
          </cell>
          <cell r="G1174" t="str">
            <v>POLE PILOTAGE DU RESEAU COMMERCIAL</v>
          </cell>
          <cell r="H1174" t="str">
            <v>ORGANISATION DE FIDELISATION</v>
          </cell>
          <cell r="I1174">
            <v>460</v>
          </cell>
          <cell r="J1174" t="str">
            <v>CC</v>
          </cell>
          <cell r="K1174" t="str">
            <v>Conseiller Client</v>
          </cell>
          <cell r="L1174">
            <v>0</v>
          </cell>
          <cell r="M1174" t="str">
            <v>M.</v>
          </cell>
          <cell r="N1174" t="str">
            <v>MAGRE</v>
          </cell>
          <cell r="O1174" t="str">
            <v>MEZIANE</v>
          </cell>
          <cell r="P1174" t="str">
            <v>4 AV MARIE ANTOINETTE TONNEL</v>
          </cell>
          <cell r="Q1174" t="str">
            <v>ZAC DE LA CHANTRERIE</v>
          </cell>
          <cell r="S1174">
            <v>44300</v>
          </cell>
          <cell r="T1174" t="str">
            <v>NANTES</v>
          </cell>
          <cell r="U1174" t="str">
            <v>ZAC DE LA CHANTRERIE</v>
          </cell>
          <cell r="W1174" t="str">
            <v>MEZIANE.MAGRE@GENERALI.COM</v>
          </cell>
        </row>
        <row r="1175">
          <cell r="B1175">
            <v>305707</v>
          </cell>
          <cell r="C1175">
            <v>20231001</v>
          </cell>
          <cell r="E1175" t="str">
            <v>GPA</v>
          </cell>
          <cell r="F1175" t="str">
            <v>COMMERCIALE</v>
          </cell>
          <cell r="G1175" t="str">
            <v>REGION GRAND EST</v>
          </cell>
          <cell r="H1175" t="str">
            <v>OD VOSGES-HT RHIN-TR BEL-DOUBS-HTE MARNE</v>
          </cell>
          <cell r="I1175">
            <v>445</v>
          </cell>
          <cell r="J1175" t="str">
            <v>CCA</v>
          </cell>
          <cell r="K1175" t="str">
            <v>Conseiller Commercial Auxiliaire</v>
          </cell>
          <cell r="L1175">
            <v>105</v>
          </cell>
          <cell r="M1175" t="str">
            <v>M.</v>
          </cell>
          <cell r="N1175" t="str">
            <v>LICINA</v>
          </cell>
          <cell r="O1175" t="str">
            <v>JOHN</v>
          </cell>
          <cell r="P1175" t="str">
            <v>7 RUE GUSTAVE HIRN</v>
          </cell>
          <cell r="Q1175" t="str">
            <v>GENERALI BAT B5 RDC DROITE</v>
          </cell>
          <cell r="S1175">
            <v>68100</v>
          </cell>
          <cell r="T1175" t="str">
            <v>MULHOUSE</v>
          </cell>
          <cell r="U1175" t="str">
            <v>GENERALI BAT B5 RDC DROITE</v>
          </cell>
          <cell r="V1175">
            <v>658477758</v>
          </cell>
          <cell r="W1175" t="str">
            <v>JOHN.LICINA@GENERALI.COM</v>
          </cell>
        </row>
        <row r="1176">
          <cell r="B1176">
            <v>305708</v>
          </cell>
          <cell r="C1176">
            <v>20231001</v>
          </cell>
          <cell r="E1176" t="str">
            <v>GPA</v>
          </cell>
          <cell r="F1176" t="str">
            <v>COMMERCIALE</v>
          </cell>
          <cell r="G1176" t="str">
            <v>REGION GRAND EST</v>
          </cell>
          <cell r="H1176" t="str">
            <v>OD AVEYRON-HERAULT-AUDE-PYRENEES ORIENT.</v>
          </cell>
          <cell r="I1176">
            <v>445</v>
          </cell>
          <cell r="J1176" t="str">
            <v>CCA</v>
          </cell>
          <cell r="K1176" t="str">
            <v>Conseiller Commercial Auxiliaire</v>
          </cell>
          <cell r="L1176">
            <v>105</v>
          </cell>
          <cell r="M1176" t="str">
            <v>M.</v>
          </cell>
          <cell r="N1176" t="str">
            <v>CEZARUK JEAN</v>
          </cell>
          <cell r="O1176" t="str">
            <v>NICOLAS</v>
          </cell>
          <cell r="P1176" t="str">
            <v>159 RUE DE THOR</v>
          </cell>
          <cell r="Q1176" t="str">
            <v>GENERALI PARK EUREKA</v>
          </cell>
          <cell r="S1176">
            <v>34000</v>
          </cell>
          <cell r="T1176" t="str">
            <v>MONTPELLIER</v>
          </cell>
          <cell r="U1176" t="str">
            <v>GENERALI PARK EUREKA</v>
          </cell>
          <cell r="V1176">
            <v>658478233</v>
          </cell>
          <cell r="W1176" t="str">
            <v>NICOLAS.CEZARUKJEAN@GENERALI.COM</v>
          </cell>
        </row>
        <row r="1177">
          <cell r="B1177">
            <v>305709</v>
          </cell>
          <cell r="C1177">
            <v>20231001</v>
          </cell>
          <cell r="E1177" t="str">
            <v>GPA</v>
          </cell>
          <cell r="F1177" t="str">
            <v>COMMERCIALE</v>
          </cell>
          <cell r="G1177" t="str">
            <v>REGION GRAND EST</v>
          </cell>
          <cell r="H1177" t="str">
            <v>OD ALLIER-SAONE &amp; LOIRE-NIEVRE-COTE D'OR</v>
          </cell>
          <cell r="I1177">
            <v>445</v>
          </cell>
          <cell r="J1177" t="str">
            <v>CCA</v>
          </cell>
          <cell r="K1177" t="str">
            <v>Conseiller Commercial Auxiliaire</v>
          </cell>
          <cell r="L1177">
            <v>105</v>
          </cell>
          <cell r="M1177" t="str">
            <v>M.</v>
          </cell>
          <cell r="N1177" t="str">
            <v>MURONI</v>
          </cell>
          <cell r="O1177" t="str">
            <v>GATIEN</v>
          </cell>
          <cell r="P1177" t="str">
            <v>8 A RUE JEANNE BARRET</v>
          </cell>
          <cell r="Q1177" t="str">
            <v>GENERALI PARC VALMY 1ER ETAGE</v>
          </cell>
          <cell r="S1177">
            <v>21000</v>
          </cell>
          <cell r="T1177" t="str">
            <v>DIJON</v>
          </cell>
          <cell r="U1177" t="str">
            <v>GENERALI PARC VALMY 1ER ETAGE</v>
          </cell>
          <cell r="V1177">
            <v>658397882</v>
          </cell>
          <cell r="W1177" t="str">
            <v>GATIEN.MURONI@GENERALI.COM</v>
          </cell>
        </row>
        <row r="1178">
          <cell r="B1178">
            <v>305712</v>
          </cell>
          <cell r="C1178">
            <v>20231001</v>
          </cell>
          <cell r="E1178" t="str">
            <v>GPA</v>
          </cell>
          <cell r="F1178" t="str">
            <v>COMMERCIALE</v>
          </cell>
          <cell r="G1178" t="str">
            <v>REGION GRAND EST</v>
          </cell>
          <cell r="H1178" t="str">
            <v>OD HAUTE SAVOIE AIN JURA AIX LES BAINS</v>
          </cell>
          <cell r="I1178">
            <v>445</v>
          </cell>
          <cell r="J1178" t="str">
            <v>CCA</v>
          </cell>
          <cell r="K1178" t="str">
            <v>Conseiller Commercial Auxiliaire</v>
          </cell>
          <cell r="L1178">
            <v>105</v>
          </cell>
          <cell r="M1178" t="str">
            <v>Mme</v>
          </cell>
          <cell r="N1178" t="str">
            <v>COEFFET</v>
          </cell>
          <cell r="O1178" t="str">
            <v>MARIE</v>
          </cell>
          <cell r="P1178" t="str">
            <v>49 BD COSTA DE BEAUREGARD SEYNOD</v>
          </cell>
          <cell r="Q1178" t="str">
            <v>3ème étage</v>
          </cell>
          <cell r="S1178">
            <v>74600</v>
          </cell>
          <cell r="T1178" t="str">
            <v>ANNECY</v>
          </cell>
          <cell r="U1178" t="str">
            <v>3ème étage</v>
          </cell>
          <cell r="V1178">
            <v>658479668</v>
          </cell>
          <cell r="W1178" t="str">
            <v>MARIE.COEFFET@GENERALI.COM</v>
          </cell>
        </row>
        <row r="1179">
          <cell r="B1179">
            <v>305713</v>
          </cell>
          <cell r="C1179">
            <v>20231001</v>
          </cell>
          <cell r="E1179" t="str">
            <v>GPA</v>
          </cell>
          <cell r="F1179" t="str">
            <v>COMMERCIALE</v>
          </cell>
          <cell r="G1179" t="str">
            <v>REGION GRAND EST</v>
          </cell>
          <cell r="H1179" t="str">
            <v>OD ALLIER-SAONE &amp; LOIRE-NIEVRE-COTE D'OR</v>
          </cell>
          <cell r="I1179">
            <v>445</v>
          </cell>
          <cell r="J1179" t="str">
            <v>CCA</v>
          </cell>
          <cell r="K1179" t="str">
            <v>Conseiller Commercial Auxiliaire</v>
          </cell>
          <cell r="L1179">
            <v>105</v>
          </cell>
          <cell r="M1179" t="str">
            <v>Mme</v>
          </cell>
          <cell r="N1179" t="str">
            <v>JUVIN</v>
          </cell>
          <cell r="O1179" t="str">
            <v>MARIE</v>
          </cell>
          <cell r="P1179" t="str">
            <v>8 A RUE JEANNE BARRET</v>
          </cell>
          <cell r="Q1179" t="str">
            <v>GENERALI PARC VALMY 1ER ETAGE</v>
          </cell>
          <cell r="S1179">
            <v>21000</v>
          </cell>
          <cell r="T1179" t="str">
            <v>DIJON</v>
          </cell>
          <cell r="U1179" t="str">
            <v>GENERALI PARC VALMY 1ER ETAGE</v>
          </cell>
          <cell r="V1179">
            <v>658436358</v>
          </cell>
          <cell r="W1179" t="str">
            <v>MARIE.JUVIN@GENERALI.COM</v>
          </cell>
        </row>
        <row r="1180">
          <cell r="B1180">
            <v>305715</v>
          </cell>
          <cell r="C1180">
            <v>20231001</v>
          </cell>
          <cell r="E1180" t="str">
            <v>GPA</v>
          </cell>
          <cell r="F1180" t="str">
            <v>COMMERCIALE</v>
          </cell>
          <cell r="G1180" t="str">
            <v>REGION GRAND OUEST</v>
          </cell>
          <cell r="H1180" t="str">
            <v>OD INDRE-INDRE &amp; LOIRE-CHER-LOIR &amp; CHER</v>
          </cell>
          <cell r="I1180">
            <v>445</v>
          </cell>
          <cell r="J1180" t="str">
            <v>CCA</v>
          </cell>
          <cell r="K1180" t="str">
            <v>Conseiller Commercial Auxiliaire</v>
          </cell>
          <cell r="L1180">
            <v>105</v>
          </cell>
          <cell r="M1180" t="str">
            <v>M.</v>
          </cell>
          <cell r="N1180" t="str">
            <v>SVAY</v>
          </cell>
          <cell r="O1180" t="str">
            <v>RAVOUTH</v>
          </cell>
          <cell r="P1180" t="str">
            <v>27 RUE JAMES WATT</v>
          </cell>
          <cell r="Q1180" t="str">
            <v>LES LIONS D AZUR BAT C</v>
          </cell>
          <cell r="S1180">
            <v>37200</v>
          </cell>
          <cell r="T1180" t="str">
            <v>TOURS</v>
          </cell>
          <cell r="U1180" t="str">
            <v>LES LIONS D AZUR BAT C</v>
          </cell>
          <cell r="V1180">
            <v>650725681</v>
          </cell>
          <cell r="W1180" t="str">
            <v>RAVOUTH.SVAY@GENERALI.COM</v>
          </cell>
        </row>
        <row r="1181">
          <cell r="B1181">
            <v>305717</v>
          </cell>
          <cell r="C1181">
            <v>20231001</v>
          </cell>
          <cell r="E1181" t="str">
            <v>GPA</v>
          </cell>
          <cell r="F1181" t="str">
            <v>COMMERCIALE</v>
          </cell>
          <cell r="G1181" t="str">
            <v>REGION GRAND OUEST</v>
          </cell>
          <cell r="H1181" t="str">
            <v>OD MANCHE - CALVADOS - ORNE - MAYENNE</v>
          </cell>
          <cell r="I1181">
            <v>445</v>
          </cell>
          <cell r="J1181" t="str">
            <v>CCA</v>
          </cell>
          <cell r="K1181" t="str">
            <v>Conseiller Commercial Auxiliaire</v>
          </cell>
          <cell r="L1181">
            <v>105</v>
          </cell>
          <cell r="M1181" t="str">
            <v>M.</v>
          </cell>
          <cell r="N1181" t="str">
            <v>ROMP</v>
          </cell>
          <cell r="O1181" t="str">
            <v>STEEVE</v>
          </cell>
          <cell r="P1181" t="str">
            <v>147 RUE DE LA DELIVRANDE</v>
          </cell>
          <cell r="Q1181" t="str">
            <v>GENERALI PERICENTRE 4 3EME ETAGE</v>
          </cell>
          <cell r="S1181">
            <v>14000</v>
          </cell>
          <cell r="T1181" t="str">
            <v>CAEN</v>
          </cell>
          <cell r="U1181" t="str">
            <v>GENERALI PERICENTRE 4 3EME ETAGE</v>
          </cell>
          <cell r="V1181">
            <v>650725891</v>
          </cell>
          <cell r="W1181" t="str">
            <v>STEEVE.ROMP@GENERALI.COM</v>
          </cell>
        </row>
        <row r="1182">
          <cell r="B1182">
            <v>305718</v>
          </cell>
          <cell r="C1182">
            <v>20231001</v>
          </cell>
          <cell r="E1182" t="str">
            <v>GPA</v>
          </cell>
          <cell r="F1182" t="str">
            <v>COMMERCIALE</v>
          </cell>
          <cell r="G1182" t="str">
            <v>REGION GRAND EST</v>
          </cell>
          <cell r="H1182" t="str">
            <v>OD HAUTE SAVOIE AIN JURA AIX LES BAINS</v>
          </cell>
          <cell r="I1182">
            <v>445</v>
          </cell>
          <cell r="J1182" t="str">
            <v>CCA</v>
          </cell>
          <cell r="K1182" t="str">
            <v>Conseiller Commercial Auxiliaire</v>
          </cell>
          <cell r="L1182">
            <v>105</v>
          </cell>
          <cell r="M1182" t="str">
            <v>M.</v>
          </cell>
          <cell r="N1182" t="str">
            <v>BOYADJIAN</v>
          </cell>
          <cell r="O1182" t="str">
            <v>FREDERIC</v>
          </cell>
          <cell r="P1182" t="str">
            <v>49 BD COSTA DE BEAUREGARD SEYNOD</v>
          </cell>
          <cell r="Q1182" t="str">
            <v>3ème étage</v>
          </cell>
          <cell r="S1182">
            <v>74600</v>
          </cell>
          <cell r="T1182" t="str">
            <v>ANNECY</v>
          </cell>
          <cell r="U1182" t="str">
            <v>3ème étage</v>
          </cell>
          <cell r="V1182">
            <v>658436258</v>
          </cell>
          <cell r="W1182" t="str">
            <v>FREDERIC.BOYADJIAN@GENERALI.COM</v>
          </cell>
        </row>
        <row r="1183">
          <cell r="B1183">
            <v>305720</v>
          </cell>
          <cell r="C1183">
            <v>20231001</v>
          </cell>
          <cell r="E1183" t="str">
            <v>GPA</v>
          </cell>
          <cell r="F1183" t="str">
            <v>COMMERCIALE</v>
          </cell>
          <cell r="G1183" t="str">
            <v>REGION GRAND OUEST</v>
          </cell>
          <cell r="H1183" t="str">
            <v>OD CHARENTES-VIENNES-DEUX SEVRES</v>
          </cell>
          <cell r="I1183">
            <v>445</v>
          </cell>
          <cell r="J1183" t="str">
            <v>CCA</v>
          </cell>
          <cell r="K1183" t="str">
            <v>Conseiller Commercial Auxiliaire</v>
          </cell>
          <cell r="L1183">
            <v>105</v>
          </cell>
          <cell r="M1183" t="str">
            <v>M.</v>
          </cell>
          <cell r="N1183" t="str">
            <v>COUSSON</v>
          </cell>
          <cell r="O1183" t="str">
            <v>DIMITRI</v>
          </cell>
          <cell r="P1183" t="str">
            <v>112 RUE DE LA BUGELLERIE</v>
          </cell>
          <cell r="Q1183" t="str">
            <v>GENERALI POLE REPUBLIQUE 3</v>
          </cell>
          <cell r="S1183">
            <v>86000</v>
          </cell>
          <cell r="T1183" t="str">
            <v>POITIERS</v>
          </cell>
          <cell r="U1183" t="str">
            <v>GENERALI POLE REPUBLIQUE 3</v>
          </cell>
          <cell r="V1183">
            <v>658349792</v>
          </cell>
          <cell r="W1183" t="str">
            <v>DIMITRI.COUSSON@GENERALI.COM</v>
          </cell>
        </row>
        <row r="1184">
          <cell r="B1184">
            <v>305721</v>
          </cell>
          <cell r="C1184">
            <v>20231001</v>
          </cell>
          <cell r="E1184" t="str">
            <v>GPA</v>
          </cell>
          <cell r="F1184" t="str">
            <v>COMMERCIALE</v>
          </cell>
          <cell r="G1184" t="str">
            <v>REGION GRAND OUEST</v>
          </cell>
          <cell r="H1184" t="str">
            <v>OD ILLE ET VILAINE-COTES D'ARMOR</v>
          </cell>
          <cell r="I1184">
            <v>445</v>
          </cell>
          <cell r="J1184" t="str">
            <v>CCA</v>
          </cell>
          <cell r="K1184" t="str">
            <v>Conseiller Commercial Auxiliaire</v>
          </cell>
          <cell r="L1184">
            <v>105</v>
          </cell>
          <cell r="M1184" t="str">
            <v>M.</v>
          </cell>
          <cell r="N1184" t="str">
            <v>LAPEYRONIE</v>
          </cell>
          <cell r="O1184" t="str">
            <v>ALEX</v>
          </cell>
          <cell r="P1184" t="str">
            <v>1 RUE DE LA TERRE DE FEU</v>
          </cell>
          <cell r="Q1184" t="str">
            <v>IMMEUBLE EDONIA BAT X2</v>
          </cell>
          <cell r="S1184">
            <v>35760</v>
          </cell>
          <cell r="T1184" t="str">
            <v>SAINT GREGOIRE</v>
          </cell>
          <cell r="U1184" t="str">
            <v>IMMEUBLE EDONIA BAT X2</v>
          </cell>
          <cell r="V1184">
            <v>658343188</v>
          </cell>
          <cell r="W1184" t="str">
            <v>ALEX.LAPEYRONIE@GENERALI.COM</v>
          </cell>
        </row>
        <row r="1185">
          <cell r="B1185">
            <v>305722</v>
          </cell>
          <cell r="C1185">
            <v>20231001</v>
          </cell>
          <cell r="E1185" t="str">
            <v>GPA</v>
          </cell>
          <cell r="F1185" t="str">
            <v>COMMERCIALE</v>
          </cell>
          <cell r="G1185" t="str">
            <v>REGION GRAND OUEST</v>
          </cell>
          <cell r="H1185" t="str">
            <v>OD INDRE-INDRE &amp; LOIRE-CHER-LOIR &amp; CHER</v>
          </cell>
          <cell r="I1185">
            <v>445</v>
          </cell>
          <cell r="J1185" t="str">
            <v>CCA</v>
          </cell>
          <cell r="K1185" t="str">
            <v>Conseiller Commercial Auxiliaire</v>
          </cell>
          <cell r="L1185">
            <v>105</v>
          </cell>
          <cell r="M1185" t="str">
            <v>M.</v>
          </cell>
          <cell r="N1185" t="str">
            <v>DESCHAMPS</v>
          </cell>
          <cell r="O1185" t="str">
            <v>DAMIEN</v>
          </cell>
          <cell r="P1185" t="str">
            <v>27 RUE JAMES WATT</v>
          </cell>
          <cell r="Q1185" t="str">
            <v>LES LIONS D AZUR BAT C</v>
          </cell>
          <cell r="S1185">
            <v>37200</v>
          </cell>
          <cell r="T1185" t="str">
            <v>TOURS</v>
          </cell>
          <cell r="U1185" t="str">
            <v>LES LIONS D AZUR BAT C</v>
          </cell>
          <cell r="V1185">
            <v>658341882</v>
          </cell>
          <cell r="W1185" t="str">
            <v>DAMIEN.DESCHAMPS@GENERALI.COM</v>
          </cell>
        </row>
        <row r="1186">
          <cell r="B1186">
            <v>305724</v>
          </cell>
          <cell r="C1186">
            <v>20231001</v>
          </cell>
          <cell r="E1186" t="str">
            <v>GPA</v>
          </cell>
          <cell r="F1186" t="str">
            <v>COMMERCIALE</v>
          </cell>
          <cell r="G1186" t="str">
            <v>REGION GRAND EST</v>
          </cell>
          <cell r="H1186" t="str">
            <v>OD RHONE</v>
          </cell>
          <cell r="I1186">
            <v>445</v>
          </cell>
          <cell r="J1186" t="str">
            <v>CCA</v>
          </cell>
          <cell r="K1186" t="str">
            <v>Conseiller Commercial Auxiliaire</v>
          </cell>
          <cell r="L1186">
            <v>105</v>
          </cell>
          <cell r="M1186" t="str">
            <v>M.</v>
          </cell>
          <cell r="N1186" t="str">
            <v>OUAABI</v>
          </cell>
          <cell r="O1186" t="str">
            <v>JAOUAD</v>
          </cell>
          <cell r="P1186" t="str">
            <v>46 - 48 CHEMIN DES BRUYERES</v>
          </cell>
          <cell r="Q1186" t="str">
            <v>CENTRE INNOVALIA BATIMENT G</v>
          </cell>
          <cell r="S1186">
            <v>69570</v>
          </cell>
          <cell r="T1186" t="str">
            <v>DARDILLY</v>
          </cell>
          <cell r="U1186" t="str">
            <v>CENTRE INNOVALIA BATIMENT G</v>
          </cell>
          <cell r="V1186">
            <v>658436625</v>
          </cell>
          <cell r="W1186" t="str">
            <v>JAOUAD.OUAABI@GENERALI.COM</v>
          </cell>
        </row>
        <row r="1187">
          <cell r="B1187">
            <v>305729</v>
          </cell>
          <cell r="C1187">
            <v>20231001</v>
          </cell>
          <cell r="E1187" t="str">
            <v>GPA</v>
          </cell>
          <cell r="F1187" t="str">
            <v>COMMERCIALE</v>
          </cell>
          <cell r="G1187" t="str">
            <v>REGION GRAND OUEST</v>
          </cell>
          <cell r="H1187" t="str">
            <v>OD FINISTERE - MORBIHAN</v>
          </cell>
          <cell r="I1187">
            <v>445</v>
          </cell>
          <cell r="J1187" t="str">
            <v>CCA</v>
          </cell>
          <cell r="K1187" t="str">
            <v>Conseiller Commercial Auxiliaire</v>
          </cell>
          <cell r="L1187">
            <v>105</v>
          </cell>
          <cell r="M1187" t="str">
            <v>M.</v>
          </cell>
          <cell r="N1187" t="str">
            <v>ARBOUIN</v>
          </cell>
          <cell r="O1187" t="str">
            <v>MATHIEU</v>
          </cell>
          <cell r="P1187" t="str">
            <v>RUE DU DANEMARK RDC</v>
          </cell>
          <cell r="Q1187" t="str">
            <v>GENERALI ESP TERTIAIRE PTE OCEANE 2</v>
          </cell>
          <cell r="S1187">
            <v>56400</v>
          </cell>
          <cell r="T1187" t="str">
            <v>BREC'H</v>
          </cell>
          <cell r="U1187" t="str">
            <v>GENERALI ESP TERTIAIRE PTE OCEANE 2</v>
          </cell>
          <cell r="V1187">
            <v>760394527</v>
          </cell>
          <cell r="W1187" t="str">
            <v>MATHIEU.ARBOUIN@GENERALI.COM</v>
          </cell>
        </row>
        <row r="1188">
          <cell r="B1188">
            <v>305730</v>
          </cell>
          <cell r="C1188">
            <v>20231001</v>
          </cell>
          <cell r="E1188" t="str">
            <v>GPA</v>
          </cell>
          <cell r="F1188" t="str">
            <v>COMMERCIALE</v>
          </cell>
          <cell r="G1188" t="str">
            <v>REGION GRAND EST</v>
          </cell>
          <cell r="H1188" t="str">
            <v>OD VAUCLUSE - DROME - ARDECHE - GARD</v>
          </cell>
          <cell r="I1188">
            <v>445</v>
          </cell>
          <cell r="J1188" t="str">
            <v>CCA</v>
          </cell>
          <cell r="K1188" t="str">
            <v>Conseiller Commercial Auxiliaire</v>
          </cell>
          <cell r="L1188">
            <v>105</v>
          </cell>
          <cell r="M1188" t="str">
            <v>M.</v>
          </cell>
          <cell r="N1188" t="str">
            <v>COURTOIS</v>
          </cell>
          <cell r="O1188" t="str">
            <v>KEVIN</v>
          </cell>
          <cell r="P1188" t="str">
            <v>170 RUE DU TRAITE DE ROME</v>
          </cell>
          <cell r="Q1188" t="str">
            <v>GENERALI LE GUILLAUMONT BP 21248</v>
          </cell>
          <cell r="S1188">
            <v>84911</v>
          </cell>
          <cell r="T1188" t="str">
            <v>AVIGNON CEDEX 9</v>
          </cell>
          <cell r="U1188" t="str">
            <v>GENERALI LE GUILLAUMONT BP 21248</v>
          </cell>
          <cell r="V1188">
            <v>760393349</v>
          </cell>
          <cell r="W1188" t="str">
            <v>KEVIN.COURTOIS@GENERALI.COM</v>
          </cell>
        </row>
        <row r="1189">
          <cell r="B1189">
            <v>305731</v>
          </cell>
          <cell r="C1189">
            <v>20231001</v>
          </cell>
          <cell r="E1189" t="str">
            <v>GPA</v>
          </cell>
          <cell r="F1189" t="str">
            <v>COMMERCIALE</v>
          </cell>
          <cell r="G1189" t="str">
            <v>REGION ILE DE FRANCE NORD EST</v>
          </cell>
          <cell r="H1189" t="str">
            <v>OD NORD ARTOIS</v>
          </cell>
          <cell r="I1189">
            <v>445</v>
          </cell>
          <cell r="J1189" t="str">
            <v>CCA</v>
          </cell>
          <cell r="K1189" t="str">
            <v>Conseiller Commercial Auxiliaire</v>
          </cell>
          <cell r="L1189">
            <v>105</v>
          </cell>
          <cell r="M1189" t="str">
            <v>M.</v>
          </cell>
          <cell r="N1189" t="str">
            <v>CHOMBART</v>
          </cell>
          <cell r="O1189" t="str">
            <v>CHRISTOPHE</v>
          </cell>
          <cell r="P1189" t="str">
            <v>31 RUE PIERRE ET MARIE CURIE</v>
          </cell>
          <cell r="Q1189" t="str">
            <v>GENERALI ZAL DU 14 JUILLET</v>
          </cell>
          <cell r="S1189">
            <v>62223</v>
          </cell>
          <cell r="T1189" t="str">
            <v>ST LAURENT BLANGY</v>
          </cell>
          <cell r="U1189" t="str">
            <v>GENERALI ZAL DU 14 JUILLET</v>
          </cell>
          <cell r="V1189">
            <v>659407600</v>
          </cell>
          <cell r="W1189" t="str">
            <v>CHRISTOPHE.CHOMBART@GENERALI.COM</v>
          </cell>
        </row>
        <row r="1190">
          <cell r="B1190">
            <v>305732</v>
          </cell>
          <cell r="C1190">
            <v>20231001</v>
          </cell>
          <cell r="E1190" t="str">
            <v>GPA</v>
          </cell>
          <cell r="F1190" t="str">
            <v>COMMERCIALE</v>
          </cell>
          <cell r="G1190" t="str">
            <v>REGION ILE DE FRANCE NORD EST</v>
          </cell>
          <cell r="H1190" t="str">
            <v>OD MOSELLE - MEURTHE ET MOSELLE</v>
          </cell>
          <cell r="I1190">
            <v>445</v>
          </cell>
          <cell r="J1190" t="str">
            <v>CCA</v>
          </cell>
          <cell r="K1190" t="str">
            <v>Conseiller Commercial Auxiliaire</v>
          </cell>
          <cell r="L1190">
            <v>105</v>
          </cell>
          <cell r="M1190" t="str">
            <v>Mme</v>
          </cell>
          <cell r="N1190" t="str">
            <v>CHRISMENT</v>
          </cell>
          <cell r="O1190" t="str">
            <v>SOPHIE</v>
          </cell>
          <cell r="P1190" t="str">
            <v>92 QUATER B BOULEVARD SOLIDARITE</v>
          </cell>
          <cell r="Q1190" t="str">
            <v>GENERALI IMMEUBLE FIRST PLAZA LOT 34</v>
          </cell>
          <cell r="S1190">
            <v>57070</v>
          </cell>
          <cell r="T1190" t="str">
            <v>METZ</v>
          </cell>
          <cell r="U1190" t="str">
            <v>GENERALI IMMEUBLE FIRST PLAZA LOT 34</v>
          </cell>
          <cell r="V1190">
            <v>659407663</v>
          </cell>
          <cell r="W1190" t="str">
            <v>SOPHIE.CHRISMENT@GENERALI.COM</v>
          </cell>
        </row>
        <row r="1191">
          <cell r="B1191">
            <v>305734</v>
          </cell>
          <cell r="C1191">
            <v>20231001</v>
          </cell>
          <cell r="E1191" t="str">
            <v>GPA</v>
          </cell>
          <cell r="F1191" t="str">
            <v>COMMERCIALE</v>
          </cell>
          <cell r="G1191" t="str">
            <v>REGION ILE DE FRANCE NORD EST</v>
          </cell>
          <cell r="H1191" t="str">
            <v>OD NORD LITTORAL</v>
          </cell>
          <cell r="I1191">
            <v>445</v>
          </cell>
          <cell r="J1191" t="str">
            <v>CCA</v>
          </cell>
          <cell r="K1191" t="str">
            <v>Conseiller Commercial Auxiliaire</v>
          </cell>
          <cell r="L1191">
            <v>105</v>
          </cell>
          <cell r="M1191" t="str">
            <v>Mme</v>
          </cell>
          <cell r="N1191" t="str">
            <v>SADEK</v>
          </cell>
          <cell r="O1191" t="str">
            <v>SOPHIA</v>
          </cell>
          <cell r="P1191" t="str">
            <v>4 RUE CONRAD ADENAUER</v>
          </cell>
          <cell r="Q1191" t="str">
            <v>GENERALI LE GRAND COTTIGNIES</v>
          </cell>
          <cell r="S1191">
            <v>59290</v>
          </cell>
          <cell r="T1191" t="str">
            <v>WASQUEHAL</v>
          </cell>
          <cell r="U1191" t="str">
            <v>GENERALI LE GRAND COTTIGNIES</v>
          </cell>
          <cell r="V1191">
            <v>664120994</v>
          </cell>
          <cell r="W1191" t="str">
            <v>SOPHIA.SADEK@GENERALI.COM</v>
          </cell>
        </row>
        <row r="1192">
          <cell r="B1192">
            <v>305736</v>
          </cell>
          <cell r="C1192">
            <v>20231101</v>
          </cell>
          <cell r="E1192" t="str">
            <v>GPA</v>
          </cell>
          <cell r="F1192" t="str">
            <v>COMMERCIALE</v>
          </cell>
          <cell r="G1192" t="str">
            <v>REGION GRAND EST</v>
          </cell>
          <cell r="H1192" t="str">
            <v>OD ISERE ALBERTVILLE</v>
          </cell>
          <cell r="I1192">
            <v>445</v>
          </cell>
          <cell r="J1192" t="str">
            <v>CCA</v>
          </cell>
          <cell r="K1192" t="str">
            <v>Conseiller Commercial Auxiliaire</v>
          </cell>
          <cell r="L1192">
            <v>105</v>
          </cell>
          <cell r="M1192" t="str">
            <v>Mme</v>
          </cell>
          <cell r="N1192" t="str">
            <v>DESTREMONT</v>
          </cell>
          <cell r="O1192" t="str">
            <v>PAULINE</v>
          </cell>
          <cell r="P1192" t="str">
            <v>110 RUE BLAISE PASCAL</v>
          </cell>
          <cell r="Q1192" t="str">
            <v>GENERALI BAT D2 2EME ETAGE</v>
          </cell>
          <cell r="S1192">
            <v>38330</v>
          </cell>
          <cell r="T1192" t="str">
            <v>MONTBONNOT SAINT MARTIN</v>
          </cell>
          <cell r="U1192" t="str">
            <v>GENERALI BAT D2 2EME ETAGE</v>
          </cell>
          <cell r="V1192">
            <v>660957482</v>
          </cell>
          <cell r="W1192" t="str">
            <v>PAULINE.DESTREMONT@GENERALI.COM</v>
          </cell>
        </row>
        <row r="1193">
          <cell r="B1193">
            <v>305737</v>
          </cell>
          <cell r="C1193">
            <v>20231101</v>
          </cell>
          <cell r="E1193" t="str">
            <v>GPA</v>
          </cell>
          <cell r="F1193" t="str">
            <v>COMMERCIALE</v>
          </cell>
          <cell r="G1193" t="str">
            <v>REGION GRAND EST</v>
          </cell>
          <cell r="H1193" t="str">
            <v>OD AVEYRON-HERAULT-AUDE-PYRENEES ORIENT.</v>
          </cell>
          <cell r="I1193">
            <v>445</v>
          </cell>
          <cell r="J1193" t="str">
            <v>CCA</v>
          </cell>
          <cell r="K1193" t="str">
            <v>Conseiller Commercial Auxiliaire</v>
          </cell>
          <cell r="L1193">
            <v>105</v>
          </cell>
          <cell r="M1193" t="str">
            <v>Mme</v>
          </cell>
          <cell r="N1193" t="str">
            <v>GERMONT</v>
          </cell>
          <cell r="O1193" t="str">
            <v>CHRISTELLE</v>
          </cell>
          <cell r="P1193" t="str">
            <v>159 RUE DE THOR</v>
          </cell>
          <cell r="Q1193" t="str">
            <v>GENERALI PARK EUREKA</v>
          </cell>
          <cell r="S1193">
            <v>34000</v>
          </cell>
          <cell r="T1193" t="str">
            <v>MONTPELLIER</v>
          </cell>
          <cell r="U1193" t="str">
            <v>GENERALI PARK EUREKA</v>
          </cell>
          <cell r="V1193">
            <v>650919523</v>
          </cell>
          <cell r="W1193" t="str">
            <v>CHRISTELLE.GERMONT@GENERALI.COM</v>
          </cell>
        </row>
        <row r="1194">
          <cell r="B1194">
            <v>305739</v>
          </cell>
          <cell r="C1194">
            <v>20231101</v>
          </cell>
          <cell r="E1194" t="str">
            <v>GPA</v>
          </cell>
          <cell r="F1194" t="str">
            <v>COMMERCIALE</v>
          </cell>
          <cell r="G1194" t="str">
            <v>REGION GRAND OUEST</v>
          </cell>
          <cell r="H1194" t="str">
            <v>OD LOT-TARN-TARN ET GARONNE-HTE GARONNE</v>
          </cell>
          <cell r="I1194">
            <v>445</v>
          </cell>
          <cell r="J1194" t="str">
            <v>CCA</v>
          </cell>
          <cell r="K1194" t="str">
            <v>Conseiller Commercial Auxiliaire</v>
          </cell>
          <cell r="L1194">
            <v>105</v>
          </cell>
          <cell r="M1194" t="str">
            <v>Mme</v>
          </cell>
          <cell r="N1194" t="str">
            <v>MALHERBE</v>
          </cell>
          <cell r="O1194" t="str">
            <v>CHARLOTTE</v>
          </cell>
          <cell r="P1194" t="str">
            <v>9 RUE MICHEL LABROUSSE</v>
          </cell>
          <cell r="Q1194" t="str">
            <v>GENERALI PARK AVENUE BERRYL 2</v>
          </cell>
          <cell r="S1194">
            <v>31100</v>
          </cell>
          <cell r="T1194" t="str">
            <v>TOULOUSE</v>
          </cell>
          <cell r="U1194" t="str">
            <v>GENERALI PARK AVENUE BERRYL 2</v>
          </cell>
          <cell r="V1194">
            <v>658730283</v>
          </cell>
          <cell r="W1194" t="str">
            <v>CHARLOTTE.MALHERBE@GENERALI.COM</v>
          </cell>
        </row>
        <row r="1195">
          <cell r="B1195">
            <v>305740</v>
          </cell>
          <cell r="C1195">
            <v>20231101</v>
          </cell>
          <cell r="E1195" t="str">
            <v>GPA</v>
          </cell>
          <cell r="F1195" t="str">
            <v>COMMERCIALE</v>
          </cell>
          <cell r="G1195" t="str">
            <v>REGION GRAND OUEST</v>
          </cell>
          <cell r="H1195" t="str">
            <v>OD FINISTERE - MORBIHAN</v>
          </cell>
          <cell r="I1195">
            <v>445</v>
          </cell>
          <cell r="J1195" t="str">
            <v>CCA</v>
          </cell>
          <cell r="K1195" t="str">
            <v>Conseiller Commercial Auxiliaire</v>
          </cell>
          <cell r="L1195">
            <v>105</v>
          </cell>
          <cell r="M1195" t="str">
            <v>M.</v>
          </cell>
          <cell r="N1195" t="str">
            <v>LOCATELLI</v>
          </cell>
          <cell r="O1195" t="str">
            <v>ANTOINE</v>
          </cell>
          <cell r="P1195" t="str">
            <v>RUE DU DANEMARK RDC</v>
          </cell>
          <cell r="Q1195" t="str">
            <v>GENERALI ESP TERTIAIRE PTE OCEANE 2</v>
          </cell>
          <cell r="S1195">
            <v>56400</v>
          </cell>
          <cell r="T1195" t="str">
            <v>BREC'H</v>
          </cell>
          <cell r="U1195" t="str">
            <v>GENERALI ESP TERTIAIRE PTE OCEANE 2</v>
          </cell>
          <cell r="V1195">
            <v>658730547</v>
          </cell>
          <cell r="W1195" t="str">
            <v>ANTOINE.LOCATELLI@GENERALI.COM</v>
          </cell>
        </row>
        <row r="1196">
          <cell r="B1196">
            <v>305741</v>
          </cell>
          <cell r="C1196">
            <v>20231101</v>
          </cell>
          <cell r="E1196" t="str">
            <v>GPA</v>
          </cell>
          <cell r="F1196" t="str">
            <v>COMMERCIALE</v>
          </cell>
          <cell r="G1196" t="str">
            <v>REGION GRAND OUEST</v>
          </cell>
          <cell r="H1196" t="str">
            <v>OD ILLE ET VILAINE-COTES D'ARMOR</v>
          </cell>
          <cell r="I1196">
            <v>445</v>
          </cell>
          <cell r="J1196" t="str">
            <v>CCA</v>
          </cell>
          <cell r="K1196" t="str">
            <v>Conseiller Commercial Auxiliaire</v>
          </cell>
          <cell r="L1196">
            <v>105</v>
          </cell>
          <cell r="M1196" t="str">
            <v>M.</v>
          </cell>
          <cell r="N1196" t="str">
            <v>BURNER</v>
          </cell>
          <cell r="O1196" t="str">
            <v>DAVID</v>
          </cell>
          <cell r="P1196" t="str">
            <v>1 RUE DE LA TERRE DE FEU</v>
          </cell>
          <cell r="Q1196" t="str">
            <v>IMMEUBLE EDONIA BAT X2</v>
          </cell>
          <cell r="S1196">
            <v>35760</v>
          </cell>
          <cell r="T1196" t="str">
            <v>SAINT GREGOIRE</v>
          </cell>
          <cell r="U1196" t="str">
            <v>IMMEUBLE EDONIA BAT X2</v>
          </cell>
          <cell r="V1196">
            <v>658730041</v>
          </cell>
          <cell r="W1196" t="str">
            <v>DAVID.BURNER@GENERALI.COM</v>
          </cell>
        </row>
        <row r="1197">
          <cell r="B1197">
            <v>305742</v>
          </cell>
          <cell r="C1197">
            <v>20231101</v>
          </cell>
          <cell r="E1197" t="str">
            <v>GPA</v>
          </cell>
          <cell r="F1197" t="str">
            <v>COMMERCIALE</v>
          </cell>
          <cell r="G1197" t="str">
            <v>REGION ILE DE FRANCE NORD EST</v>
          </cell>
          <cell r="H1197" t="str">
            <v>OD MOSELLE - MEURTHE ET MOSELLE</v>
          </cell>
          <cell r="I1197">
            <v>445</v>
          </cell>
          <cell r="J1197" t="str">
            <v>CCA</v>
          </cell>
          <cell r="K1197" t="str">
            <v>Conseiller Commercial Auxiliaire</v>
          </cell>
          <cell r="L1197">
            <v>105</v>
          </cell>
          <cell r="M1197" t="str">
            <v>M.</v>
          </cell>
          <cell r="N1197" t="str">
            <v>CARDON</v>
          </cell>
          <cell r="O1197" t="str">
            <v>PAUL</v>
          </cell>
          <cell r="P1197" t="str">
            <v>92 QUATER B BOULEVARD SOLIDARITE</v>
          </cell>
          <cell r="Q1197" t="str">
            <v>GENERALI IMMEUBLE FIRST PLAZA LOT 34</v>
          </cell>
          <cell r="S1197">
            <v>57070</v>
          </cell>
          <cell r="T1197" t="str">
            <v>METZ</v>
          </cell>
          <cell r="U1197" t="str">
            <v>GENERALI IMMEUBLE FIRST PLAZA LOT 34</v>
          </cell>
          <cell r="V1197">
            <v>658730453</v>
          </cell>
          <cell r="W1197" t="str">
            <v>PAUL.CARDON@GENERALI.COM</v>
          </cell>
        </row>
        <row r="1198">
          <cell r="B1198">
            <v>305743</v>
          </cell>
          <cell r="C1198">
            <v>20231101</v>
          </cell>
          <cell r="E1198" t="str">
            <v>GPA</v>
          </cell>
          <cell r="F1198" t="str">
            <v>COMMERCIALE</v>
          </cell>
          <cell r="G1198" t="str">
            <v>REGION GRAND EST</v>
          </cell>
          <cell r="H1198" t="str">
            <v>OD VAUCLUSE - DROME - ARDECHE - GARD</v>
          </cell>
          <cell r="I1198">
            <v>445</v>
          </cell>
          <cell r="J1198" t="str">
            <v>CCA</v>
          </cell>
          <cell r="K1198" t="str">
            <v>Conseiller Commercial Auxiliaire</v>
          </cell>
          <cell r="L1198">
            <v>105</v>
          </cell>
          <cell r="M1198" t="str">
            <v>M.</v>
          </cell>
          <cell r="N1198" t="str">
            <v>FREVAL</v>
          </cell>
          <cell r="O1198" t="str">
            <v>JEAN-BRICE</v>
          </cell>
          <cell r="P1198" t="str">
            <v>170 RUE DU TRAITE DE ROME</v>
          </cell>
          <cell r="Q1198" t="str">
            <v>GENERALI LE GUILLAUMONT BP 21248</v>
          </cell>
          <cell r="S1198">
            <v>84911</v>
          </cell>
          <cell r="T1198" t="str">
            <v>AVIGNON CEDEX 9</v>
          </cell>
          <cell r="U1198" t="str">
            <v>GENERALI LE GUILLAUMONT BP 21248</v>
          </cell>
          <cell r="V1198">
            <v>658730536</v>
          </cell>
          <cell r="W1198" t="str">
            <v>JEAN-BRICE.FREVAL@GENERALI.COM</v>
          </cell>
        </row>
        <row r="1199">
          <cell r="B1199">
            <v>305744</v>
          </cell>
          <cell r="C1199">
            <v>20231101</v>
          </cell>
          <cell r="E1199" t="str">
            <v>GPA</v>
          </cell>
          <cell r="F1199" t="str">
            <v>COMMERCIALE</v>
          </cell>
          <cell r="G1199" t="str">
            <v>REGION GRAND OUEST</v>
          </cell>
          <cell r="H1199" t="str">
            <v>OD SARTHE - MAINE ET LOIRE</v>
          </cell>
          <cell r="I1199">
            <v>445</v>
          </cell>
          <cell r="J1199" t="str">
            <v>CCA</v>
          </cell>
          <cell r="K1199" t="str">
            <v>Conseiller Commercial Auxiliaire</v>
          </cell>
          <cell r="L1199">
            <v>105</v>
          </cell>
          <cell r="M1199" t="str">
            <v>M.</v>
          </cell>
          <cell r="N1199" t="str">
            <v>CHEVREUL</v>
          </cell>
          <cell r="O1199" t="str">
            <v>JEROME</v>
          </cell>
          <cell r="P1199" t="str">
            <v>RUE DU LANDREAU</v>
          </cell>
          <cell r="Q1199" t="str">
            <v>GENERALI CENTRE D ACTIVITES DU LANDREAU</v>
          </cell>
          <cell r="S1199">
            <v>49070</v>
          </cell>
          <cell r="T1199" t="str">
            <v>BEAUCOUZE</v>
          </cell>
          <cell r="U1199" t="str">
            <v>GENERALI CENTRE D ACTIVITES DU LANDREAU</v>
          </cell>
          <cell r="V1199">
            <v>658730728</v>
          </cell>
          <cell r="W1199" t="str">
            <v>JEROME.CHEVREUL@GENERALI.COM</v>
          </cell>
        </row>
        <row r="1200">
          <cell r="B1200">
            <v>305745</v>
          </cell>
          <cell r="C1200">
            <v>20231101</v>
          </cell>
          <cell r="E1200" t="str">
            <v>GPA</v>
          </cell>
          <cell r="F1200" t="str">
            <v>COMMERCIALE</v>
          </cell>
          <cell r="G1200" t="str">
            <v>REGION GRAND EST</v>
          </cell>
          <cell r="H1200" t="str">
            <v>OD VAUCLUSE - DROME - ARDECHE - GARD</v>
          </cell>
          <cell r="I1200">
            <v>445</v>
          </cell>
          <cell r="J1200" t="str">
            <v>CCA</v>
          </cell>
          <cell r="K1200" t="str">
            <v>Conseiller Commercial Auxiliaire</v>
          </cell>
          <cell r="L1200">
            <v>105</v>
          </cell>
          <cell r="M1200" t="str">
            <v>Mme</v>
          </cell>
          <cell r="N1200" t="str">
            <v>SAULNIER</v>
          </cell>
          <cell r="O1200" t="str">
            <v>VANESSA</v>
          </cell>
          <cell r="P1200" t="str">
            <v>170 RUE DU TRAITE DE ROME</v>
          </cell>
          <cell r="Q1200" t="str">
            <v>GENERALI LE GUILLAUMONT BP 21248</v>
          </cell>
          <cell r="S1200">
            <v>84911</v>
          </cell>
          <cell r="T1200" t="str">
            <v>AVIGNON CEDEX 9</v>
          </cell>
          <cell r="U1200" t="str">
            <v>GENERALI LE GUILLAUMONT BP 21248</v>
          </cell>
          <cell r="V1200">
            <v>660292496</v>
          </cell>
          <cell r="W1200" t="str">
            <v>VANESSA.SAULNIER@GENERALI.COM</v>
          </cell>
        </row>
        <row r="1201">
          <cell r="B1201">
            <v>305746</v>
          </cell>
          <cell r="C1201">
            <v>20231101</v>
          </cell>
          <cell r="E1201" t="str">
            <v>GPA</v>
          </cell>
          <cell r="F1201" t="str">
            <v>COMMERCIALE</v>
          </cell>
          <cell r="G1201" t="str">
            <v>REGION ILE DE FRANCE NORD EST</v>
          </cell>
          <cell r="H1201" t="str">
            <v>OD ARDENNES - MARNE - MEUSE - AUBE</v>
          </cell>
          <cell r="I1201">
            <v>445</v>
          </cell>
          <cell r="J1201" t="str">
            <v>CCA</v>
          </cell>
          <cell r="K1201" t="str">
            <v>Conseiller Commercial Auxiliaire</v>
          </cell>
          <cell r="L1201">
            <v>105</v>
          </cell>
          <cell r="M1201" t="str">
            <v>Mme</v>
          </cell>
          <cell r="N1201" t="str">
            <v>ETTAGHOUTI</v>
          </cell>
          <cell r="O1201" t="str">
            <v>FATIHA</v>
          </cell>
          <cell r="P1201" t="str">
            <v>4 RUE HENRI MOISSAN</v>
          </cell>
          <cell r="Q1201" t="str">
            <v>IMMEUBLE L'ECHIQUIER</v>
          </cell>
          <cell r="S1201">
            <v>51430</v>
          </cell>
          <cell r="T1201" t="str">
            <v>BEZANNES</v>
          </cell>
          <cell r="U1201" t="str">
            <v>IMMEUBLE L'ECHIQUIER</v>
          </cell>
          <cell r="V1201">
            <v>658736303</v>
          </cell>
          <cell r="W1201" t="str">
            <v>FATIHA.ETTAGHOUTI@GENERALI.COM</v>
          </cell>
        </row>
        <row r="1202">
          <cell r="B1202">
            <v>305747</v>
          </cell>
          <cell r="C1202">
            <v>20231101</v>
          </cell>
          <cell r="E1202" t="str">
            <v>GPA</v>
          </cell>
          <cell r="F1202" t="str">
            <v>COMMERCIALE</v>
          </cell>
          <cell r="G1202" t="str">
            <v>POLE PILOTAGE DU RESEAU COMMERCIAL</v>
          </cell>
          <cell r="H1202" t="str">
            <v>ORGANISATION DE FIDELISATION</v>
          </cell>
          <cell r="I1202">
            <v>460</v>
          </cell>
          <cell r="J1202" t="str">
            <v>CC</v>
          </cell>
          <cell r="K1202" t="str">
            <v>Conseiller Client</v>
          </cell>
          <cell r="L1202">
            <v>0</v>
          </cell>
          <cell r="M1202" t="str">
            <v>Mme</v>
          </cell>
          <cell r="N1202" t="str">
            <v>ESPIAU</v>
          </cell>
          <cell r="O1202" t="str">
            <v>MARGAUX</v>
          </cell>
          <cell r="P1202" t="str">
            <v>4 AV MARIE ANTOINETTE TONNEL</v>
          </cell>
          <cell r="Q1202" t="str">
            <v>ZAC DE LA CHANTRERIE</v>
          </cell>
          <cell r="S1202">
            <v>44300</v>
          </cell>
          <cell r="T1202" t="str">
            <v>NANTES</v>
          </cell>
          <cell r="U1202" t="str">
            <v>ZAC DE LA CHANTRERIE</v>
          </cell>
          <cell r="W1202" t="str">
            <v>MARGAUX.ESPIAU@GENERALI.COM</v>
          </cell>
        </row>
        <row r="1203">
          <cell r="B1203">
            <v>305748</v>
          </cell>
          <cell r="C1203">
            <v>20231101</v>
          </cell>
          <cell r="E1203" t="str">
            <v>GPA</v>
          </cell>
          <cell r="F1203" t="str">
            <v>COMMERCIALE</v>
          </cell>
          <cell r="G1203" t="str">
            <v>REGION GRAND EST</v>
          </cell>
          <cell r="H1203" t="str">
            <v>OD PUY DE DOME - LOIRE - HAUTE LOIRE</v>
          </cell>
          <cell r="I1203">
            <v>445</v>
          </cell>
          <cell r="J1203" t="str">
            <v>CCA</v>
          </cell>
          <cell r="K1203" t="str">
            <v>Conseiller Commercial Auxiliaire</v>
          </cell>
          <cell r="L1203">
            <v>105</v>
          </cell>
          <cell r="M1203" t="str">
            <v>M.</v>
          </cell>
          <cell r="N1203" t="str">
            <v>KACEM</v>
          </cell>
          <cell r="O1203" t="str">
            <v>TAREK</v>
          </cell>
          <cell r="P1203" t="str">
            <v>32 RUE DE SARLIEVE</v>
          </cell>
          <cell r="Q1203" t="str">
            <v>GENERALI CENTRE D'AFFAIRE ZENITH</v>
          </cell>
          <cell r="S1203">
            <v>63800</v>
          </cell>
          <cell r="T1203" t="str">
            <v>COURNON D'AUVERGNE</v>
          </cell>
          <cell r="U1203" t="str">
            <v>GENERALI CENTRE D'AFFAIRE ZENITH</v>
          </cell>
          <cell r="V1203">
            <v>658737072</v>
          </cell>
          <cell r="W1203" t="str">
            <v>TAREK.KACEM@GENERALI.COM</v>
          </cell>
        </row>
        <row r="1204">
          <cell r="B1204">
            <v>305749</v>
          </cell>
          <cell r="C1204">
            <v>20231101</v>
          </cell>
          <cell r="E1204" t="str">
            <v>GPA</v>
          </cell>
          <cell r="F1204" t="str">
            <v>COMMERCIALE</v>
          </cell>
          <cell r="G1204" t="str">
            <v>REGION GRAND EST</v>
          </cell>
          <cell r="H1204" t="str">
            <v>OD AVEYRON-HERAULT-AUDE-PYRENEES ORIENT.</v>
          </cell>
          <cell r="I1204">
            <v>445</v>
          </cell>
          <cell r="J1204" t="str">
            <v>CCA</v>
          </cell>
          <cell r="K1204" t="str">
            <v>Conseiller Commercial Auxiliaire</v>
          </cell>
          <cell r="L1204">
            <v>105</v>
          </cell>
          <cell r="M1204" t="str">
            <v>M.</v>
          </cell>
          <cell r="N1204" t="str">
            <v>BOULAROT</v>
          </cell>
          <cell r="O1204" t="str">
            <v>JEAN MICHEL</v>
          </cell>
          <cell r="P1204" t="str">
            <v>159 RUE DE THOR</v>
          </cell>
          <cell r="Q1204" t="str">
            <v>GENERALI PARK EUREKA</v>
          </cell>
          <cell r="S1204">
            <v>34000</v>
          </cell>
          <cell r="T1204" t="str">
            <v>MONTPELLIER</v>
          </cell>
          <cell r="U1204" t="str">
            <v>GENERALI PARK EUREKA</v>
          </cell>
          <cell r="V1204">
            <v>658736051</v>
          </cell>
          <cell r="W1204" t="str">
            <v>JEANMICHEL.BOULAROT@GENERALI.COM</v>
          </cell>
        </row>
        <row r="1205">
          <cell r="B1205">
            <v>305750</v>
          </cell>
          <cell r="C1205">
            <v>20231101</v>
          </cell>
          <cell r="E1205" t="str">
            <v>GPA</v>
          </cell>
          <cell r="F1205" t="str">
            <v>COMMERCIALE</v>
          </cell>
          <cell r="G1205" t="str">
            <v>REGION GRAND OUEST</v>
          </cell>
          <cell r="H1205" t="str">
            <v>OD FINISTERE - MORBIHAN</v>
          </cell>
          <cell r="I1205">
            <v>445</v>
          </cell>
          <cell r="J1205" t="str">
            <v>CCA</v>
          </cell>
          <cell r="K1205" t="str">
            <v>Conseiller Commercial Auxiliaire</v>
          </cell>
          <cell r="L1205">
            <v>105</v>
          </cell>
          <cell r="M1205" t="str">
            <v>Mme</v>
          </cell>
          <cell r="N1205" t="str">
            <v>COTONEA</v>
          </cell>
          <cell r="O1205" t="str">
            <v>MARIANNE</v>
          </cell>
          <cell r="P1205" t="str">
            <v>RUE DU DANEMARK RDC</v>
          </cell>
          <cell r="Q1205" t="str">
            <v>GENERALI ESP TERTIAIRE PTE OCEANE 2</v>
          </cell>
          <cell r="S1205">
            <v>56400</v>
          </cell>
          <cell r="T1205" t="str">
            <v>BREC'H</v>
          </cell>
          <cell r="U1205" t="str">
            <v>GENERALI ESP TERTIAIRE PTE OCEANE 2</v>
          </cell>
          <cell r="V1205">
            <v>658736658</v>
          </cell>
          <cell r="W1205" t="str">
            <v>MARIANNE.COTONEA@GENERALI.COM</v>
          </cell>
        </row>
        <row r="1206">
          <cell r="B1206">
            <v>305751</v>
          </cell>
          <cell r="C1206">
            <v>20231101</v>
          </cell>
          <cell r="E1206" t="str">
            <v>GPA</v>
          </cell>
          <cell r="F1206" t="str">
            <v>COMMERCIALE</v>
          </cell>
          <cell r="G1206" t="str">
            <v>REGION ILE DE FRANCE NORD EST</v>
          </cell>
          <cell r="H1206" t="str">
            <v>OD ARDENNES - MARNE - MEUSE - AUBE</v>
          </cell>
          <cell r="I1206">
            <v>445</v>
          </cell>
          <cell r="J1206" t="str">
            <v>CCA</v>
          </cell>
          <cell r="K1206" t="str">
            <v>Conseiller Commercial Auxiliaire</v>
          </cell>
          <cell r="L1206">
            <v>105</v>
          </cell>
          <cell r="M1206" t="str">
            <v>M.</v>
          </cell>
          <cell r="N1206" t="str">
            <v>LEITE</v>
          </cell>
          <cell r="O1206" t="str">
            <v>JOSHUA</v>
          </cell>
          <cell r="P1206" t="str">
            <v>4 RUE HENRI MOISSAN</v>
          </cell>
          <cell r="Q1206" t="str">
            <v>IMMEUBLE L'ECHIQUIER</v>
          </cell>
          <cell r="S1206">
            <v>51430</v>
          </cell>
          <cell r="T1206" t="str">
            <v>BEZANNES</v>
          </cell>
          <cell r="U1206" t="str">
            <v>IMMEUBLE L'ECHIQUIER</v>
          </cell>
          <cell r="V1206">
            <v>658736633</v>
          </cell>
          <cell r="W1206" t="str">
            <v>JOSHUA.LEITE@GENERALI.COM</v>
          </cell>
        </row>
        <row r="1207">
          <cell r="B1207">
            <v>305753</v>
          </cell>
          <cell r="C1207">
            <v>20231101</v>
          </cell>
          <cell r="E1207" t="str">
            <v>GPA</v>
          </cell>
          <cell r="F1207" t="str">
            <v>COMMERCIALE</v>
          </cell>
          <cell r="G1207" t="str">
            <v>POLE PILOTAGE DU RESEAU COMMERCIAL</v>
          </cell>
          <cell r="H1207" t="str">
            <v>ORGANISATION DE FIDELISATION</v>
          </cell>
          <cell r="I1207">
            <v>460</v>
          </cell>
          <cell r="J1207" t="str">
            <v>CC</v>
          </cell>
          <cell r="K1207" t="str">
            <v>Conseiller Client</v>
          </cell>
          <cell r="L1207">
            <v>0</v>
          </cell>
          <cell r="M1207" t="str">
            <v>M.</v>
          </cell>
          <cell r="N1207" t="str">
            <v>KERAUTRET</v>
          </cell>
          <cell r="O1207" t="str">
            <v>EWEN</v>
          </cell>
          <cell r="P1207" t="str">
            <v>4 AV MARIE ANTOINETTE TONNEL</v>
          </cell>
          <cell r="Q1207" t="str">
            <v>ZAC DE LA CHANTRERIE</v>
          </cell>
          <cell r="S1207">
            <v>44300</v>
          </cell>
          <cell r="T1207" t="str">
            <v>NANTES</v>
          </cell>
          <cell r="U1207" t="str">
            <v>ZAC DE LA CHANTRERIE</v>
          </cell>
          <cell r="W1207" t="str">
            <v>EWEN.KERAUTRET@GENERALI.COM</v>
          </cell>
        </row>
        <row r="1208">
          <cell r="B1208">
            <v>305754</v>
          </cell>
          <cell r="C1208">
            <v>20231101</v>
          </cell>
          <cell r="E1208" t="str">
            <v>GPA</v>
          </cell>
          <cell r="F1208" t="str">
            <v>COMMERCIALE</v>
          </cell>
          <cell r="G1208" t="str">
            <v>POLE PILOTAGE DU RESEAU COMMERCIAL</v>
          </cell>
          <cell r="H1208" t="str">
            <v>ORGANISATION DE FIDELISATION</v>
          </cell>
          <cell r="I1208">
            <v>460</v>
          </cell>
          <cell r="J1208" t="str">
            <v>CC</v>
          </cell>
          <cell r="K1208" t="str">
            <v>Conseiller Client</v>
          </cell>
          <cell r="L1208">
            <v>0</v>
          </cell>
          <cell r="M1208" t="str">
            <v>M.</v>
          </cell>
          <cell r="N1208" t="str">
            <v>HONORE</v>
          </cell>
          <cell r="O1208" t="str">
            <v>PAUL</v>
          </cell>
          <cell r="P1208" t="str">
            <v>4 AV MARIE ANTOINETTE TONNEL</v>
          </cell>
          <cell r="Q1208" t="str">
            <v>ZAC DE LA CHANTRERIE</v>
          </cell>
          <cell r="S1208">
            <v>44300</v>
          </cell>
          <cell r="T1208" t="str">
            <v>NANTES</v>
          </cell>
          <cell r="U1208" t="str">
            <v>ZAC DE LA CHANTRERIE</v>
          </cell>
          <cell r="W1208" t="str">
            <v>PAUL.HONORE@GENERALI.COM</v>
          </cell>
        </row>
        <row r="1209">
          <cell r="B1209">
            <v>305755</v>
          </cell>
          <cell r="C1209">
            <v>20231101</v>
          </cell>
          <cell r="E1209" t="str">
            <v>GPA</v>
          </cell>
          <cell r="F1209" t="str">
            <v>COMMERCIALE</v>
          </cell>
          <cell r="G1209" t="str">
            <v>REGION ILE DE FRANCE NORD EST</v>
          </cell>
          <cell r="H1209" t="str">
            <v>OD NORD LILLE</v>
          </cell>
          <cell r="I1209">
            <v>445</v>
          </cell>
          <cell r="J1209" t="str">
            <v>CCA</v>
          </cell>
          <cell r="K1209" t="str">
            <v>Conseiller Commercial Auxiliaire</v>
          </cell>
          <cell r="L1209">
            <v>105</v>
          </cell>
          <cell r="M1209" t="str">
            <v>Mme</v>
          </cell>
          <cell r="N1209" t="str">
            <v>ROUSSY</v>
          </cell>
          <cell r="O1209" t="str">
            <v>MARINE</v>
          </cell>
          <cell r="P1209" t="str">
            <v>1A RUE LOUIS DUVANT</v>
          </cell>
          <cell r="S1209">
            <v>59328</v>
          </cell>
          <cell r="T1209" t="str">
            <v>VALENCIENNES CEDEX</v>
          </cell>
          <cell r="V1209">
            <v>658735881</v>
          </cell>
          <cell r="W1209" t="str">
            <v>MARINE.ROUSSY@GENERALI.COM</v>
          </cell>
        </row>
        <row r="1210">
          <cell r="B1210">
            <v>305759</v>
          </cell>
          <cell r="C1210">
            <v>20231101</v>
          </cell>
          <cell r="E1210" t="str">
            <v>GPA</v>
          </cell>
          <cell r="F1210" t="str">
            <v>COMMERCIALE</v>
          </cell>
          <cell r="G1210" t="str">
            <v>REGION GRAND OUEST</v>
          </cell>
          <cell r="H1210" t="str">
            <v>OD YVELINES - EURE ET LOIR</v>
          </cell>
          <cell r="I1210">
            <v>445</v>
          </cell>
          <cell r="J1210" t="str">
            <v>CCA</v>
          </cell>
          <cell r="K1210" t="str">
            <v>Conseiller Commercial Auxiliaire</v>
          </cell>
          <cell r="L1210">
            <v>105</v>
          </cell>
          <cell r="M1210" t="str">
            <v>Mme</v>
          </cell>
          <cell r="N1210" t="str">
            <v>LUZEAU</v>
          </cell>
          <cell r="O1210" t="str">
            <v>EMELINE</v>
          </cell>
          <cell r="P1210" t="str">
            <v>3 BOULEVARD JEAN MOULIN</v>
          </cell>
          <cell r="Q1210" t="str">
            <v>GENERALI OMEGA PARC BAT 4 1ER ETAGE</v>
          </cell>
          <cell r="S1210">
            <v>78990</v>
          </cell>
          <cell r="T1210" t="str">
            <v>ELANCOURT</v>
          </cell>
          <cell r="U1210" t="str">
            <v>GENERALI OMEGA PARC BAT 4 1ER ETAGE</v>
          </cell>
          <cell r="V1210">
            <v>658737075</v>
          </cell>
          <cell r="W1210" t="str">
            <v>EMELINE.LUZEAU@GENERALI.COM</v>
          </cell>
        </row>
        <row r="1211">
          <cell r="B1211">
            <v>305760</v>
          </cell>
          <cell r="C1211">
            <v>20231101</v>
          </cell>
          <cell r="E1211" t="str">
            <v>GPA</v>
          </cell>
          <cell r="F1211" t="str">
            <v>COMMERCIALE</v>
          </cell>
          <cell r="G1211" t="str">
            <v>REGION GRAND EST</v>
          </cell>
          <cell r="H1211" t="str">
            <v>OD BOUCHES DU RHONE</v>
          </cell>
          <cell r="I1211">
            <v>445</v>
          </cell>
          <cell r="J1211" t="str">
            <v>CCA</v>
          </cell>
          <cell r="K1211" t="str">
            <v>Conseiller Commercial Auxiliaire</v>
          </cell>
          <cell r="L1211">
            <v>105</v>
          </cell>
          <cell r="M1211" t="str">
            <v>M.</v>
          </cell>
          <cell r="N1211" t="str">
            <v>CHIANCONE</v>
          </cell>
          <cell r="O1211" t="str">
            <v>ROMAIN</v>
          </cell>
          <cell r="P1211" t="str">
            <v>571 AVENUE RHIN DANUBE</v>
          </cell>
          <cell r="S1211">
            <v>13217</v>
          </cell>
          <cell r="T1211" t="str">
            <v>VITROLLES</v>
          </cell>
          <cell r="V1211">
            <v>658735973</v>
          </cell>
          <cell r="W1211" t="str">
            <v>ROMAIN.CHIANCONE@GENERALI.COM</v>
          </cell>
        </row>
        <row r="1212">
          <cell r="B1212">
            <v>305761</v>
          </cell>
          <cell r="C1212">
            <v>20231101</v>
          </cell>
          <cell r="E1212" t="str">
            <v>GPA</v>
          </cell>
          <cell r="F1212" t="str">
            <v>COMMERCIALE</v>
          </cell>
          <cell r="G1212" t="str">
            <v>REGION GRAND OUEST</v>
          </cell>
          <cell r="H1212" t="str">
            <v>OD GIRONDE - DORDOGNE</v>
          </cell>
          <cell r="I1212">
            <v>445</v>
          </cell>
          <cell r="J1212" t="str">
            <v>CCA</v>
          </cell>
          <cell r="K1212" t="str">
            <v>Conseiller Commercial Auxiliaire</v>
          </cell>
          <cell r="L1212">
            <v>105</v>
          </cell>
          <cell r="M1212" t="str">
            <v>Mme</v>
          </cell>
          <cell r="N1212" t="str">
            <v>VIALE BIARDEAU</v>
          </cell>
          <cell r="O1212" t="str">
            <v>MARGAUX</v>
          </cell>
          <cell r="P1212" t="str">
            <v>2 RUE PABLO NERUDA</v>
          </cell>
          <cell r="Q1212" t="str">
            <v>GENERALI CENTRAL PARC ZAC MADERE</v>
          </cell>
          <cell r="S1212">
            <v>33140</v>
          </cell>
          <cell r="T1212" t="str">
            <v>VILLENAVE D ORNON</v>
          </cell>
          <cell r="U1212" t="str">
            <v>GENERALI CENTRAL PARC ZAC MADERE</v>
          </cell>
          <cell r="V1212">
            <v>658735383</v>
          </cell>
          <cell r="W1212" t="str">
            <v>MARGAUX.VIALEBIARDEAU@GENERALI.COM</v>
          </cell>
        </row>
        <row r="1213">
          <cell r="B1213">
            <v>305762</v>
          </cell>
          <cell r="C1213">
            <v>20231101</v>
          </cell>
          <cell r="E1213" t="str">
            <v>GPA</v>
          </cell>
          <cell r="F1213" t="str">
            <v>COMMERCIALE</v>
          </cell>
          <cell r="G1213" t="str">
            <v>REGION ILE DE FRANCE NORD EST</v>
          </cell>
          <cell r="H1213" t="str">
            <v>OD MOSELLE - MEURTHE ET MOSELLE</v>
          </cell>
          <cell r="I1213">
            <v>445</v>
          </cell>
          <cell r="J1213" t="str">
            <v>CCA</v>
          </cell>
          <cell r="K1213" t="str">
            <v>Conseiller Commercial Auxiliaire</v>
          </cell>
          <cell r="L1213">
            <v>105</v>
          </cell>
          <cell r="M1213" t="str">
            <v>M.</v>
          </cell>
          <cell r="N1213" t="str">
            <v>D AGOSTINO</v>
          </cell>
          <cell r="O1213" t="str">
            <v>GIANNI</v>
          </cell>
          <cell r="P1213" t="str">
            <v>92 QUATER B BOULEVARD SOLIDARITE</v>
          </cell>
          <cell r="Q1213" t="str">
            <v>GENERALI IMMEUBLE FIRST PLAZA LOT 34</v>
          </cell>
          <cell r="S1213">
            <v>57070</v>
          </cell>
          <cell r="T1213" t="str">
            <v>METZ</v>
          </cell>
          <cell r="U1213" t="str">
            <v>GENERALI IMMEUBLE FIRST PLAZA LOT 34</v>
          </cell>
          <cell r="V1213">
            <v>658734546</v>
          </cell>
          <cell r="W1213" t="str">
            <v>GIANNI.DAGOSTINO@GENERALI.COM</v>
          </cell>
        </row>
        <row r="1214">
          <cell r="B1214">
            <v>305763</v>
          </cell>
          <cell r="C1214">
            <v>20231201</v>
          </cell>
          <cell r="E1214" t="str">
            <v>GPA</v>
          </cell>
          <cell r="F1214" t="str">
            <v>COMMERCIALE</v>
          </cell>
          <cell r="G1214" t="str">
            <v>REGION GRAND EST</v>
          </cell>
          <cell r="H1214" t="str">
            <v>OD ALPES MARITIMES</v>
          </cell>
          <cell r="I1214">
            <v>445</v>
          </cell>
          <cell r="J1214" t="str">
            <v>CCA</v>
          </cell>
          <cell r="K1214" t="str">
            <v>Conseiller Commercial Auxiliaire</v>
          </cell>
          <cell r="L1214">
            <v>105</v>
          </cell>
          <cell r="M1214" t="str">
            <v>M.</v>
          </cell>
          <cell r="N1214" t="str">
            <v>ASSARAF</v>
          </cell>
          <cell r="O1214" t="str">
            <v>DAVID</v>
          </cell>
          <cell r="P1214" t="str">
            <v>455 PROMENADE DES ANGLAIS</v>
          </cell>
          <cell r="Q1214" t="str">
            <v>GENERALI RSG ZAC ARENAS IMM NICE PLAZA</v>
          </cell>
          <cell r="S1214">
            <v>6000</v>
          </cell>
          <cell r="T1214" t="str">
            <v>NICE</v>
          </cell>
          <cell r="U1214" t="str">
            <v>GENERALI RSG ZAC ARENAS IMM NICE PLAZA</v>
          </cell>
          <cell r="V1214">
            <v>663576994</v>
          </cell>
          <cell r="W1214" t="str">
            <v>DAVID.ASSARAF@GENERALI.COM</v>
          </cell>
        </row>
        <row r="1215">
          <cell r="B1215">
            <v>305764</v>
          </cell>
          <cell r="C1215">
            <v>20231101</v>
          </cell>
          <cell r="E1215" t="str">
            <v>GPA</v>
          </cell>
          <cell r="F1215" t="str">
            <v>COMMERCIALE</v>
          </cell>
          <cell r="G1215" t="str">
            <v>REGION ILE DE FRANCE NORD EST</v>
          </cell>
          <cell r="H1215" t="str">
            <v>OD NORD ARTOIS</v>
          </cell>
          <cell r="I1215">
            <v>445</v>
          </cell>
          <cell r="J1215" t="str">
            <v>CCA</v>
          </cell>
          <cell r="K1215" t="str">
            <v>Conseiller Commercial Auxiliaire</v>
          </cell>
          <cell r="L1215">
            <v>105</v>
          </cell>
          <cell r="M1215" t="str">
            <v>M.</v>
          </cell>
          <cell r="N1215" t="str">
            <v>GAUTHIER</v>
          </cell>
          <cell r="O1215" t="str">
            <v>JIMMY</v>
          </cell>
          <cell r="P1215" t="str">
            <v>31 RUE PIERRE ET MARIE CURIE</v>
          </cell>
          <cell r="Q1215" t="str">
            <v>GENERALI ZAL DU 14 JUILLET</v>
          </cell>
          <cell r="S1215">
            <v>62223</v>
          </cell>
          <cell r="T1215" t="str">
            <v>ST LAURENT BLANGY</v>
          </cell>
          <cell r="U1215" t="str">
            <v>GENERALI ZAL DU 14 JUILLET</v>
          </cell>
          <cell r="V1215">
            <v>660838546</v>
          </cell>
          <cell r="W1215" t="str">
            <v>JIMMY.GAUTHIER@GENERALI.COM</v>
          </cell>
        </row>
        <row r="1216">
          <cell r="B1216">
            <v>305765</v>
          </cell>
          <cell r="C1216">
            <v>20231101</v>
          </cell>
          <cell r="E1216" t="str">
            <v>GPA</v>
          </cell>
          <cell r="F1216" t="str">
            <v>COMMERCIALE</v>
          </cell>
          <cell r="G1216" t="str">
            <v>REGION GRAND EST</v>
          </cell>
          <cell r="H1216" t="str">
            <v>OD VAUCLUSE - DROME - ARDECHE - GARD</v>
          </cell>
          <cell r="I1216">
            <v>445</v>
          </cell>
          <cell r="J1216" t="str">
            <v>CCA</v>
          </cell>
          <cell r="K1216" t="str">
            <v>Conseiller Commercial Auxiliaire</v>
          </cell>
          <cell r="L1216">
            <v>105</v>
          </cell>
          <cell r="M1216" t="str">
            <v>M.</v>
          </cell>
          <cell r="N1216" t="str">
            <v>MARTY</v>
          </cell>
          <cell r="O1216" t="str">
            <v>PIERRE</v>
          </cell>
          <cell r="P1216" t="str">
            <v>170 RUE DU TRAITE DE ROME</v>
          </cell>
          <cell r="Q1216" t="str">
            <v>GENERALI LE GUILLAUMONT BP 21248</v>
          </cell>
          <cell r="S1216">
            <v>84911</v>
          </cell>
          <cell r="T1216" t="str">
            <v>AVIGNON CEDEX 9</v>
          </cell>
          <cell r="U1216" t="str">
            <v>GENERALI LE GUILLAUMONT BP 21248</v>
          </cell>
          <cell r="V1216">
            <v>660841420</v>
          </cell>
          <cell r="W1216" t="str">
            <v>PIERRE.MARTY@GENERALI.COM</v>
          </cell>
        </row>
        <row r="1217">
          <cell r="B1217">
            <v>305766</v>
          </cell>
          <cell r="C1217">
            <v>20240101</v>
          </cell>
          <cell r="E1217" t="str">
            <v>GPA</v>
          </cell>
          <cell r="F1217" t="str">
            <v>COMMERCIALE</v>
          </cell>
          <cell r="G1217" t="str">
            <v>REGION ILE DE FRANCE NORD EST</v>
          </cell>
          <cell r="H1217" t="str">
            <v>OD SEINE ET MARNE - YONNE</v>
          </cell>
          <cell r="I1217">
            <v>445</v>
          </cell>
          <cell r="J1217" t="str">
            <v>CCA</v>
          </cell>
          <cell r="K1217" t="str">
            <v>Conseiller Commercial Auxiliaire</v>
          </cell>
          <cell r="L1217">
            <v>105</v>
          </cell>
          <cell r="M1217" t="str">
            <v>Mme</v>
          </cell>
          <cell r="N1217" t="str">
            <v>BERTHAULT</v>
          </cell>
          <cell r="O1217" t="str">
            <v>VANESSA</v>
          </cell>
          <cell r="P1217" t="str">
            <v>1 RUE DE BERLIN ZAC DE MONTEVRAIN</v>
          </cell>
          <cell r="Q1217" t="str">
            <v>GENERALI VAL D'EUROPE</v>
          </cell>
          <cell r="S1217">
            <v>77144</v>
          </cell>
          <cell r="T1217" t="str">
            <v>MONTEVRAIN</v>
          </cell>
          <cell r="U1217" t="str">
            <v>GENERALI VAL D'EUROPE</v>
          </cell>
          <cell r="V1217">
            <v>660846552</v>
          </cell>
          <cell r="W1217" t="str">
            <v>VANESSA.BERTHAULT@GENERALI.COM</v>
          </cell>
        </row>
        <row r="1218">
          <cell r="B1218">
            <v>305767</v>
          </cell>
          <cell r="C1218">
            <v>20231101</v>
          </cell>
          <cell r="E1218" t="str">
            <v>GPA</v>
          </cell>
          <cell r="F1218" t="str">
            <v>COMMERCIALE</v>
          </cell>
          <cell r="G1218" t="str">
            <v>REGION ILE DE FRANCE NORD EST</v>
          </cell>
          <cell r="H1218" t="str">
            <v>OD MOSELLE - MEURTHE ET MOSELLE</v>
          </cell>
          <cell r="I1218">
            <v>445</v>
          </cell>
          <cell r="J1218" t="str">
            <v>CCA</v>
          </cell>
          <cell r="K1218" t="str">
            <v>Conseiller Commercial Auxiliaire</v>
          </cell>
          <cell r="L1218">
            <v>105</v>
          </cell>
          <cell r="M1218" t="str">
            <v>M.</v>
          </cell>
          <cell r="N1218" t="str">
            <v>GOETZ</v>
          </cell>
          <cell r="O1218" t="str">
            <v>ARNAUD</v>
          </cell>
          <cell r="P1218" t="str">
            <v>92 QUATER B BOULEVARD SOLIDARITE</v>
          </cell>
          <cell r="Q1218" t="str">
            <v>GENERALI IMMEUBLE FIRST PLAZA LOT 34</v>
          </cell>
          <cell r="S1218">
            <v>57070</v>
          </cell>
          <cell r="T1218" t="str">
            <v>METZ</v>
          </cell>
          <cell r="U1218" t="str">
            <v>GENERALI IMMEUBLE FIRST PLAZA LOT 34</v>
          </cell>
          <cell r="V1218">
            <v>660847729</v>
          </cell>
          <cell r="W1218" t="str">
            <v>ARNAUD.GOETZ@GENERALI.COM</v>
          </cell>
        </row>
        <row r="1219">
          <cell r="B1219">
            <v>305768</v>
          </cell>
          <cell r="C1219">
            <v>20231101</v>
          </cell>
          <cell r="E1219" t="str">
            <v>GPA</v>
          </cell>
          <cell r="F1219" t="str">
            <v>COMMERCIALE</v>
          </cell>
          <cell r="G1219" t="str">
            <v>REGION GRAND EST</v>
          </cell>
          <cell r="H1219" t="str">
            <v>OD RHONE</v>
          </cell>
          <cell r="I1219">
            <v>445</v>
          </cell>
          <cell r="J1219" t="str">
            <v>CCA</v>
          </cell>
          <cell r="K1219" t="str">
            <v>Conseiller Commercial Auxiliaire</v>
          </cell>
          <cell r="L1219">
            <v>105</v>
          </cell>
          <cell r="M1219" t="str">
            <v>M.</v>
          </cell>
          <cell r="N1219" t="str">
            <v>JONDOT</v>
          </cell>
          <cell r="O1219" t="str">
            <v>ALEXIS</v>
          </cell>
          <cell r="P1219" t="str">
            <v>46 - 48 CHEMIN DES BRUYERES</v>
          </cell>
          <cell r="Q1219" t="str">
            <v>CENTRE INNOVALIA BATIMENT G</v>
          </cell>
          <cell r="S1219">
            <v>69570</v>
          </cell>
          <cell r="T1219" t="str">
            <v>DARDILLY</v>
          </cell>
          <cell r="U1219" t="str">
            <v>CENTRE INNOVALIA BATIMENT G</v>
          </cell>
          <cell r="V1219">
            <v>660847268</v>
          </cell>
          <cell r="W1219" t="str">
            <v>ALEXIS.JONDOT@GENERALI.COM</v>
          </cell>
        </row>
        <row r="1220">
          <cell r="B1220">
            <v>305769</v>
          </cell>
          <cell r="C1220">
            <v>20231101</v>
          </cell>
          <cell r="E1220" t="str">
            <v>GPA</v>
          </cell>
          <cell r="F1220" t="str">
            <v>COMMERCIALE</v>
          </cell>
          <cell r="G1220" t="str">
            <v>REGION ILE DE FRANCE NORD EST</v>
          </cell>
          <cell r="H1220" t="str">
            <v>OD ESSONNE - LOIRET</v>
          </cell>
          <cell r="I1220">
            <v>445</v>
          </cell>
          <cell r="J1220" t="str">
            <v>CCA</v>
          </cell>
          <cell r="K1220" t="str">
            <v>Conseiller Commercial Auxiliaire</v>
          </cell>
          <cell r="L1220">
            <v>105</v>
          </cell>
          <cell r="M1220" t="str">
            <v>M.</v>
          </cell>
          <cell r="N1220" t="str">
            <v>LE CLOUEREC</v>
          </cell>
          <cell r="O1220" t="str">
            <v>GWENDAL</v>
          </cell>
          <cell r="P1220" t="str">
            <v>7 AV DU GENERAL DE GAULLE</v>
          </cell>
          <cell r="Q1220" t="str">
            <v>LA CROIX AUX BERGERS</v>
          </cell>
          <cell r="S1220">
            <v>91090</v>
          </cell>
          <cell r="T1220" t="str">
            <v>LISSES</v>
          </cell>
          <cell r="U1220" t="str">
            <v>LA CROIX AUX BERGERS</v>
          </cell>
          <cell r="V1220">
            <v>660843225</v>
          </cell>
          <cell r="W1220" t="str">
            <v>GWENDAL.LECLOUEREC@GENERALI.COM</v>
          </cell>
        </row>
        <row r="1221">
          <cell r="B1221">
            <v>305770</v>
          </cell>
          <cell r="C1221">
            <v>20231101</v>
          </cell>
          <cell r="E1221" t="str">
            <v>GPA</v>
          </cell>
          <cell r="F1221" t="str">
            <v>COMMERCIALE</v>
          </cell>
          <cell r="G1221" t="str">
            <v>REGION GRAND EST</v>
          </cell>
          <cell r="H1221" t="str">
            <v>OD BOUCHES DU RHONE</v>
          </cell>
          <cell r="I1221">
            <v>445</v>
          </cell>
          <cell r="J1221" t="str">
            <v>CCA</v>
          </cell>
          <cell r="K1221" t="str">
            <v>Conseiller Commercial Auxiliaire</v>
          </cell>
          <cell r="L1221">
            <v>105</v>
          </cell>
          <cell r="M1221" t="str">
            <v>M.</v>
          </cell>
          <cell r="N1221" t="str">
            <v>CHERIF</v>
          </cell>
          <cell r="O1221" t="str">
            <v>OMAR</v>
          </cell>
          <cell r="P1221" t="str">
            <v>571 AVENUE RHIN DANUBE</v>
          </cell>
          <cell r="S1221">
            <v>13217</v>
          </cell>
          <cell r="T1221" t="str">
            <v>VITROLLES</v>
          </cell>
          <cell r="V1221">
            <v>660839277</v>
          </cell>
          <cell r="W1221" t="str">
            <v>OMAR.CHERIF@GENERALI.COM</v>
          </cell>
        </row>
        <row r="1222">
          <cell r="B1222">
            <v>305771</v>
          </cell>
          <cell r="C1222">
            <v>20231201</v>
          </cell>
          <cell r="E1222" t="str">
            <v>GPA</v>
          </cell>
          <cell r="F1222" t="str">
            <v>COMMERCIALE</v>
          </cell>
          <cell r="G1222" t="str">
            <v>REGION ILE DE FRANCE NORD EST</v>
          </cell>
          <cell r="H1222" t="str">
            <v>OD SEINE ET MARNE - YONNE</v>
          </cell>
          <cell r="I1222">
            <v>445</v>
          </cell>
          <cell r="J1222" t="str">
            <v>CCA</v>
          </cell>
          <cell r="K1222" t="str">
            <v>Conseiller Commercial Auxiliaire</v>
          </cell>
          <cell r="L1222">
            <v>105</v>
          </cell>
          <cell r="M1222" t="str">
            <v>M.</v>
          </cell>
          <cell r="N1222" t="str">
            <v>DHOUET</v>
          </cell>
          <cell r="O1222" t="str">
            <v>CYRIL</v>
          </cell>
          <cell r="P1222" t="str">
            <v>1 RUE DE BERLIN ZAC DE MONTEVRAIN</v>
          </cell>
          <cell r="Q1222" t="str">
            <v>GENERALI VAL D'EUROPE</v>
          </cell>
          <cell r="S1222">
            <v>77144</v>
          </cell>
          <cell r="T1222" t="str">
            <v>MONTEVRAIN</v>
          </cell>
          <cell r="U1222" t="str">
            <v>GENERALI VAL D'EUROPE</v>
          </cell>
          <cell r="V1222">
            <v>664287815</v>
          </cell>
          <cell r="W1222" t="str">
            <v>CYRIL.DHOUET@GENERALI.COM</v>
          </cell>
        </row>
        <row r="1223">
          <cell r="B1223">
            <v>305772</v>
          </cell>
          <cell r="C1223">
            <v>20231201</v>
          </cell>
          <cell r="E1223" t="str">
            <v>GPA</v>
          </cell>
          <cell r="F1223" t="str">
            <v>COMMERCIALE</v>
          </cell>
          <cell r="G1223" t="str">
            <v>REGION ILE DE FRANCE NORD EST</v>
          </cell>
          <cell r="H1223" t="str">
            <v>OD GRAND PARIS 75-92-93-94</v>
          </cell>
          <cell r="I1223">
            <v>445</v>
          </cell>
          <cell r="J1223" t="str">
            <v>CCA</v>
          </cell>
          <cell r="K1223" t="str">
            <v>Conseiller Commercial Auxiliaire</v>
          </cell>
          <cell r="L1223">
            <v>105</v>
          </cell>
          <cell r="M1223" t="str">
            <v>M.</v>
          </cell>
          <cell r="N1223" t="str">
            <v>MESSAN</v>
          </cell>
          <cell r="O1223" t="str">
            <v>NARCISSE</v>
          </cell>
          <cell r="P1223" t="str">
            <v>11 - 17 AVENUE FRANCOIS MITTERAND</v>
          </cell>
          <cell r="Q1223" t="str">
            <v>IMMEUBLE WILO RSG</v>
          </cell>
          <cell r="S1223">
            <v>93200</v>
          </cell>
          <cell r="T1223" t="str">
            <v>SAINT DENIS</v>
          </cell>
          <cell r="U1223" t="str">
            <v>IMMEUBLE WILO RSG</v>
          </cell>
          <cell r="V1223">
            <v>664287818</v>
          </cell>
          <cell r="W1223" t="str">
            <v>NARCISSE.MESSAN@GENERALI.COM</v>
          </cell>
        </row>
        <row r="1224">
          <cell r="B1224">
            <v>305773</v>
          </cell>
          <cell r="C1224">
            <v>20231201</v>
          </cell>
          <cell r="E1224" t="str">
            <v>GPA</v>
          </cell>
          <cell r="F1224" t="str">
            <v>COMMERCIALE</v>
          </cell>
          <cell r="G1224" t="str">
            <v>REGION ILE DE FRANCE NORD EST</v>
          </cell>
          <cell r="H1224" t="str">
            <v>OD NORD LITTORAL</v>
          </cell>
          <cell r="I1224">
            <v>445</v>
          </cell>
          <cell r="J1224" t="str">
            <v>CCA</v>
          </cell>
          <cell r="K1224" t="str">
            <v>Conseiller Commercial Auxiliaire</v>
          </cell>
          <cell r="L1224">
            <v>105</v>
          </cell>
          <cell r="M1224" t="str">
            <v>Mme</v>
          </cell>
          <cell r="N1224" t="str">
            <v>DUHOO</v>
          </cell>
          <cell r="O1224" t="str">
            <v>CAROLE</v>
          </cell>
          <cell r="P1224" t="str">
            <v>4 RUE CONRAD ADENAUER</v>
          </cell>
          <cell r="Q1224" t="str">
            <v>GENERALI LE GRAND COTTIGNIES</v>
          </cell>
          <cell r="S1224">
            <v>59290</v>
          </cell>
          <cell r="T1224" t="str">
            <v>WASQUEHAL</v>
          </cell>
          <cell r="U1224" t="str">
            <v>GENERALI LE GRAND COTTIGNIES</v>
          </cell>
          <cell r="W1224" t="str">
            <v>CAROLE.DUHOO@GENERALI.COM</v>
          </cell>
        </row>
        <row r="1225">
          <cell r="B1225">
            <v>305774</v>
          </cell>
          <cell r="C1225">
            <v>20231201</v>
          </cell>
          <cell r="E1225" t="str">
            <v>GPA</v>
          </cell>
          <cell r="F1225" t="str">
            <v>COMMERCIALE</v>
          </cell>
          <cell r="G1225" t="str">
            <v>REGION ILE DE FRANCE NORD EST</v>
          </cell>
          <cell r="H1225" t="str">
            <v>OD NORD LILLE</v>
          </cell>
          <cell r="I1225">
            <v>445</v>
          </cell>
          <cell r="J1225" t="str">
            <v>CCA</v>
          </cell>
          <cell r="K1225" t="str">
            <v>Conseiller Commercial Auxiliaire</v>
          </cell>
          <cell r="L1225">
            <v>105</v>
          </cell>
          <cell r="M1225" t="str">
            <v>Mme</v>
          </cell>
          <cell r="N1225" t="str">
            <v>RUFFIN</v>
          </cell>
          <cell r="O1225" t="str">
            <v>FREDERIQUE</v>
          </cell>
          <cell r="P1225" t="str">
            <v>1A RUE LOUIS DUVANT</v>
          </cell>
          <cell r="S1225">
            <v>59328</v>
          </cell>
          <cell r="T1225" t="str">
            <v>VALENCIENNES CEDEX</v>
          </cell>
          <cell r="W1225" t="str">
            <v>FREDERIQUE.RUFFIN@GENERALI.COM</v>
          </cell>
        </row>
        <row r="1226">
          <cell r="B1226">
            <v>305775</v>
          </cell>
          <cell r="C1226">
            <v>20231201</v>
          </cell>
          <cell r="E1226" t="str">
            <v>GPA</v>
          </cell>
          <cell r="F1226" t="str">
            <v>COMMERCIALE</v>
          </cell>
          <cell r="G1226" t="str">
            <v>REGION GRAND EST</v>
          </cell>
          <cell r="H1226" t="str">
            <v>OD PUY DE DOME - LOIRE - HAUTE LOIRE</v>
          </cell>
          <cell r="I1226">
            <v>445</v>
          </cell>
          <cell r="J1226" t="str">
            <v>CCA</v>
          </cell>
          <cell r="K1226" t="str">
            <v>Conseiller Commercial Auxiliaire</v>
          </cell>
          <cell r="L1226">
            <v>105</v>
          </cell>
          <cell r="M1226" t="str">
            <v>M.</v>
          </cell>
          <cell r="N1226" t="str">
            <v>YILDIRIM</v>
          </cell>
          <cell r="O1226" t="str">
            <v>OKAN</v>
          </cell>
          <cell r="P1226" t="str">
            <v>32 RUE DE SARLIEVE</v>
          </cell>
          <cell r="Q1226" t="str">
            <v>GENERALI CENTRE D'AFFAIRE ZENITH</v>
          </cell>
          <cell r="S1226">
            <v>63800</v>
          </cell>
          <cell r="T1226" t="str">
            <v>COURNON D'AUVERGNE</v>
          </cell>
          <cell r="U1226" t="str">
            <v>GENERALI CENTRE D'AFFAIRE ZENITH</v>
          </cell>
          <cell r="V1226">
            <v>664074560</v>
          </cell>
          <cell r="W1226" t="str">
            <v>OKAN.YILDIRIM@GENERALI.COM</v>
          </cell>
        </row>
        <row r="1227">
          <cell r="B1227">
            <v>305776</v>
          </cell>
          <cell r="C1227">
            <v>20231201</v>
          </cell>
          <cell r="E1227" t="str">
            <v>GPA</v>
          </cell>
          <cell r="F1227" t="str">
            <v>COMMERCIALE</v>
          </cell>
          <cell r="G1227" t="str">
            <v>REGION GRAND OUEST</v>
          </cell>
          <cell r="H1227" t="str">
            <v>OD LOT-TARN-TARN ET GARONNE-HTE GARONNE</v>
          </cell>
          <cell r="I1227">
            <v>445</v>
          </cell>
          <cell r="J1227" t="str">
            <v>CCA</v>
          </cell>
          <cell r="K1227" t="str">
            <v>Conseiller Commercial Auxiliaire</v>
          </cell>
          <cell r="L1227">
            <v>105</v>
          </cell>
          <cell r="M1227" t="str">
            <v>Mme</v>
          </cell>
          <cell r="N1227" t="str">
            <v>CABANEL</v>
          </cell>
          <cell r="O1227" t="str">
            <v>MARIA</v>
          </cell>
          <cell r="P1227" t="str">
            <v>9 RUE MICHEL LABROUSSE</v>
          </cell>
          <cell r="Q1227" t="str">
            <v>GENERALI PARK AVENUE BERRYL 2</v>
          </cell>
          <cell r="S1227">
            <v>31100</v>
          </cell>
          <cell r="T1227" t="str">
            <v>TOULOUSE</v>
          </cell>
          <cell r="U1227" t="str">
            <v>GENERALI PARK AVENUE BERRYL 2</v>
          </cell>
          <cell r="V1227">
            <v>662400015</v>
          </cell>
          <cell r="W1227" t="str">
            <v>MARIA.CABANEL@GENERALI.COM</v>
          </cell>
        </row>
        <row r="1228">
          <cell r="B1228">
            <v>305777</v>
          </cell>
          <cell r="C1228">
            <v>20231201</v>
          </cell>
          <cell r="E1228" t="str">
            <v>GPA</v>
          </cell>
          <cell r="F1228" t="str">
            <v>COMMERCIALE</v>
          </cell>
          <cell r="G1228" t="str">
            <v>REGION GRAND OUEST</v>
          </cell>
          <cell r="H1228" t="str">
            <v>OD MANCHE - CALVADOS - ORNE - MAYENNE</v>
          </cell>
          <cell r="I1228">
            <v>445</v>
          </cell>
          <cell r="J1228" t="str">
            <v>CCA</v>
          </cell>
          <cell r="K1228" t="str">
            <v>Conseiller Commercial Auxiliaire</v>
          </cell>
          <cell r="L1228">
            <v>105</v>
          </cell>
          <cell r="M1228" t="str">
            <v>M.</v>
          </cell>
          <cell r="N1228" t="str">
            <v>DUPUITS</v>
          </cell>
          <cell r="O1228" t="str">
            <v>YANN</v>
          </cell>
          <cell r="P1228" t="str">
            <v>147 RUE DE LA DELIVRANDE</v>
          </cell>
          <cell r="Q1228" t="str">
            <v>GENERALI PERICENTRE 4 3EME ETAGE</v>
          </cell>
          <cell r="S1228">
            <v>14000</v>
          </cell>
          <cell r="T1228" t="str">
            <v>CAEN</v>
          </cell>
          <cell r="U1228" t="str">
            <v>GENERALI PERICENTRE 4 3EME ETAGE</v>
          </cell>
          <cell r="V1228">
            <v>662418935</v>
          </cell>
          <cell r="W1228" t="str">
            <v>YANN.DUPUITS@GENERALI.COM</v>
          </cell>
        </row>
        <row r="1229">
          <cell r="B1229">
            <v>305779</v>
          </cell>
          <cell r="C1229">
            <v>20231201</v>
          </cell>
          <cell r="E1229" t="str">
            <v>GPA</v>
          </cell>
          <cell r="F1229" t="str">
            <v>COMMERCIALE</v>
          </cell>
          <cell r="G1229" t="str">
            <v>REGION ILE DE FRANCE NORD EST</v>
          </cell>
          <cell r="H1229" t="str">
            <v>OD BAS RHIN - MOSELLE</v>
          </cell>
          <cell r="I1229">
            <v>445</v>
          </cell>
          <cell r="J1229" t="str">
            <v>CCA</v>
          </cell>
          <cell r="K1229" t="str">
            <v>Conseiller Commercial Auxiliaire</v>
          </cell>
          <cell r="L1229">
            <v>105</v>
          </cell>
          <cell r="M1229" t="str">
            <v>M.</v>
          </cell>
          <cell r="N1229" t="str">
            <v>CIRILLO</v>
          </cell>
          <cell r="O1229" t="str">
            <v>ANTOINE</v>
          </cell>
          <cell r="P1229" t="str">
            <v>11 B RUE DE MADRID ESPACE EUROPEEN</v>
          </cell>
          <cell r="Q1229" t="str">
            <v>BATIMENT B LE VERSEAU GENERALI</v>
          </cell>
          <cell r="S1229">
            <v>67300</v>
          </cell>
          <cell r="T1229" t="str">
            <v>SCHILTIGHEIM</v>
          </cell>
          <cell r="U1229" t="str">
            <v>BATIMENT B LE VERSEAU GENERALI</v>
          </cell>
          <cell r="V1229">
            <v>658634374</v>
          </cell>
          <cell r="W1229" t="str">
            <v>ANTOINE.CIRILLO@GENERALI.COM</v>
          </cell>
        </row>
        <row r="1230">
          <cell r="B1230">
            <v>305781</v>
          </cell>
          <cell r="C1230">
            <v>20231201</v>
          </cell>
          <cell r="E1230" t="str">
            <v>GPA</v>
          </cell>
          <cell r="F1230" t="str">
            <v>COMMERCIALE</v>
          </cell>
          <cell r="G1230" t="str">
            <v>REGION GRAND EST</v>
          </cell>
          <cell r="H1230" t="str">
            <v>OD VAUCLUSE - DROME - ARDECHE - GARD</v>
          </cell>
          <cell r="I1230">
            <v>445</v>
          </cell>
          <cell r="J1230" t="str">
            <v>CCA</v>
          </cell>
          <cell r="K1230" t="str">
            <v>Conseiller Commercial Auxiliaire</v>
          </cell>
          <cell r="L1230">
            <v>105</v>
          </cell>
          <cell r="M1230" t="str">
            <v>Mme</v>
          </cell>
          <cell r="N1230" t="str">
            <v>TERRASSE</v>
          </cell>
          <cell r="O1230" t="str">
            <v>AIMY</v>
          </cell>
          <cell r="P1230" t="str">
            <v>170 RUE DU TRAITE DE ROME</v>
          </cell>
          <cell r="Q1230" t="str">
            <v>GENERALI LE GUILLAUMONT BP 21248</v>
          </cell>
          <cell r="S1230">
            <v>84911</v>
          </cell>
          <cell r="T1230" t="str">
            <v>AVIGNON CEDEX 9</v>
          </cell>
          <cell r="U1230" t="str">
            <v>GENERALI LE GUILLAUMONT BP 21248</v>
          </cell>
          <cell r="V1230">
            <v>658635085</v>
          </cell>
          <cell r="W1230" t="str">
            <v>AIMY.TERRASSE@GENERALI.COM</v>
          </cell>
        </row>
        <row r="1231">
          <cell r="B1231">
            <v>305783</v>
          </cell>
          <cell r="C1231">
            <v>20231201</v>
          </cell>
          <cell r="E1231" t="str">
            <v>GPA</v>
          </cell>
          <cell r="F1231" t="str">
            <v>COMMERCIALE</v>
          </cell>
          <cell r="G1231" t="str">
            <v>REGION ILE DE FRANCE NORD EST</v>
          </cell>
          <cell r="H1231" t="str">
            <v>OD NORD ARTOIS</v>
          </cell>
          <cell r="I1231">
            <v>445</v>
          </cell>
          <cell r="J1231" t="str">
            <v>CCA</v>
          </cell>
          <cell r="K1231" t="str">
            <v>Conseiller Commercial Auxiliaire</v>
          </cell>
          <cell r="L1231">
            <v>105</v>
          </cell>
          <cell r="M1231" t="str">
            <v>M.</v>
          </cell>
          <cell r="N1231" t="str">
            <v>GORECKI</v>
          </cell>
          <cell r="O1231" t="str">
            <v>VINCENT</v>
          </cell>
          <cell r="P1231" t="str">
            <v>31 RUE PIERRE ET MARIE CURIE</v>
          </cell>
          <cell r="Q1231" t="str">
            <v>GENERALI ZAL DU 14 JUILLET</v>
          </cell>
          <cell r="S1231">
            <v>62223</v>
          </cell>
          <cell r="T1231" t="str">
            <v>ST LAURENT BLANGY</v>
          </cell>
          <cell r="U1231" t="str">
            <v>GENERALI ZAL DU 14 JUILLET</v>
          </cell>
          <cell r="V1231">
            <v>662089011</v>
          </cell>
          <cell r="W1231" t="str">
            <v>VINCENT.GORECKI@GENERALI.COM</v>
          </cell>
        </row>
        <row r="1232">
          <cell r="B1232">
            <v>305787</v>
          </cell>
          <cell r="C1232">
            <v>20231201</v>
          </cell>
          <cell r="E1232" t="str">
            <v>GPA</v>
          </cell>
          <cell r="F1232" t="str">
            <v>COMMERCIALE</v>
          </cell>
          <cell r="G1232" t="str">
            <v>REGION GRAND OUEST</v>
          </cell>
          <cell r="H1232" t="str">
            <v>OD MANCHE - CALVADOS - ORNE - MAYENNE</v>
          </cell>
          <cell r="I1232">
            <v>445</v>
          </cell>
          <cell r="J1232" t="str">
            <v>CCA</v>
          </cell>
          <cell r="K1232" t="str">
            <v>Conseiller Commercial Auxiliaire</v>
          </cell>
          <cell r="L1232">
            <v>105</v>
          </cell>
          <cell r="M1232" t="str">
            <v>Mme</v>
          </cell>
          <cell r="N1232" t="str">
            <v>CLAIRICIA</v>
          </cell>
          <cell r="O1232" t="str">
            <v>SEVERINE</v>
          </cell>
          <cell r="P1232" t="str">
            <v>147 RUE DE LA DELIVRANDE</v>
          </cell>
          <cell r="Q1232" t="str">
            <v>GENERALI PERICENTRE 4 3EME ETAGE</v>
          </cell>
          <cell r="S1232">
            <v>14000</v>
          </cell>
          <cell r="T1232" t="str">
            <v>CAEN</v>
          </cell>
          <cell r="U1232" t="str">
            <v>GENERALI PERICENTRE 4 3EME ETAGE</v>
          </cell>
          <cell r="V1232">
            <v>664594104</v>
          </cell>
          <cell r="W1232" t="str">
            <v>SEVERINE.CLAIRICIA@GENERALI.COM</v>
          </cell>
        </row>
        <row r="1233">
          <cell r="B1233">
            <v>305789</v>
          </cell>
          <cell r="C1233">
            <v>20231201</v>
          </cell>
          <cell r="E1233" t="str">
            <v>GPA</v>
          </cell>
          <cell r="F1233" t="str">
            <v>COMMERCIALE</v>
          </cell>
          <cell r="G1233" t="str">
            <v>REGION GRAND OUEST</v>
          </cell>
          <cell r="H1233" t="str">
            <v>OD VAL D'OISE - EURE</v>
          </cell>
          <cell r="I1233">
            <v>445</v>
          </cell>
          <cell r="J1233" t="str">
            <v>CCA</v>
          </cell>
          <cell r="K1233" t="str">
            <v>Conseiller Commercial Auxiliaire</v>
          </cell>
          <cell r="L1233">
            <v>105</v>
          </cell>
          <cell r="M1233" t="str">
            <v>Mme</v>
          </cell>
          <cell r="N1233" t="str">
            <v>CAMPION</v>
          </cell>
          <cell r="O1233" t="str">
            <v>JOHANNA</v>
          </cell>
          <cell r="P1233" t="str">
            <v>181 RUE CLEMENT ADER ETAGE 1</v>
          </cell>
          <cell r="Q1233" t="str">
            <v>GENERALI ZAC DU LONG BUISSON ENTREE B</v>
          </cell>
          <cell r="S1233">
            <v>27000</v>
          </cell>
          <cell r="T1233" t="str">
            <v>EVREUX</v>
          </cell>
          <cell r="U1233" t="str">
            <v>GENERALI ZAC DU LONG BUISSON ENTREE B</v>
          </cell>
          <cell r="V1233">
            <v>661841341</v>
          </cell>
          <cell r="W1233" t="str">
            <v>JOHANNA.CAMPION@GENERALI.COM</v>
          </cell>
        </row>
        <row r="1234">
          <cell r="B1234">
            <v>305791</v>
          </cell>
          <cell r="C1234">
            <v>20240101</v>
          </cell>
          <cell r="E1234" t="str">
            <v>GPA</v>
          </cell>
          <cell r="F1234" t="str">
            <v>COMMERCIALE</v>
          </cell>
          <cell r="G1234" t="str">
            <v>REGION GRAND EST</v>
          </cell>
          <cell r="H1234" t="str">
            <v>OD VAR - BOUCHES DU RHONE</v>
          </cell>
          <cell r="I1234">
            <v>445</v>
          </cell>
          <cell r="J1234" t="str">
            <v>CCA</v>
          </cell>
          <cell r="K1234" t="str">
            <v>Conseiller Commercial Auxiliaire</v>
          </cell>
          <cell r="L1234">
            <v>105</v>
          </cell>
          <cell r="M1234" t="str">
            <v>M.</v>
          </cell>
          <cell r="N1234" t="str">
            <v>ALBOUY</v>
          </cell>
          <cell r="O1234" t="str">
            <v>STEPHANE</v>
          </cell>
          <cell r="P1234" t="str">
            <v>245 AV DE L'UNIVERSITE</v>
          </cell>
          <cell r="Q1234" t="str">
            <v>GENERALI PARC STE CLAIRE IMM LE GOUDON</v>
          </cell>
          <cell r="S1234">
            <v>83160</v>
          </cell>
          <cell r="T1234" t="str">
            <v>LA VALETTE DU VAR</v>
          </cell>
          <cell r="U1234" t="str">
            <v>GENERALI PARC STE CLAIRE IMM LE GOUDON</v>
          </cell>
          <cell r="V1234">
            <v>664257003</v>
          </cell>
          <cell r="W1234" t="str">
            <v>STEPHANE.ALBOUY@GENERALI.COM</v>
          </cell>
        </row>
        <row r="1235">
          <cell r="B1235">
            <v>305793</v>
          </cell>
          <cell r="C1235">
            <v>20240101</v>
          </cell>
          <cell r="E1235" t="str">
            <v>GPA</v>
          </cell>
          <cell r="F1235" t="str">
            <v>COMMERCIALE</v>
          </cell>
          <cell r="G1235" t="str">
            <v>REGION GRAND EST</v>
          </cell>
          <cell r="H1235" t="str">
            <v>OD VAR - BOUCHES DU RHONE</v>
          </cell>
          <cell r="I1235">
            <v>445</v>
          </cell>
          <cell r="J1235" t="str">
            <v>CCA</v>
          </cell>
          <cell r="K1235" t="str">
            <v>Conseiller Commercial Auxiliaire</v>
          </cell>
          <cell r="L1235">
            <v>105</v>
          </cell>
          <cell r="M1235" t="str">
            <v>Mme</v>
          </cell>
          <cell r="N1235" t="str">
            <v>OULIERES</v>
          </cell>
          <cell r="O1235" t="str">
            <v>EMILIE</v>
          </cell>
          <cell r="P1235" t="str">
            <v>245 AV DE L'UNIVERSITE</v>
          </cell>
          <cell r="Q1235" t="str">
            <v>GENERALI PARC STE CLAIRE IMM LE GOUDON</v>
          </cell>
          <cell r="S1235">
            <v>83160</v>
          </cell>
          <cell r="T1235" t="str">
            <v>LA VALETTE DU VAR</v>
          </cell>
          <cell r="U1235" t="str">
            <v>GENERALI PARC STE CLAIRE IMM LE GOUDON</v>
          </cell>
          <cell r="V1235">
            <v>664368627</v>
          </cell>
          <cell r="W1235" t="str">
            <v>EMILIE.OULIERES@GENERALI.COM</v>
          </cell>
        </row>
        <row r="1236">
          <cell r="B1236">
            <v>305796</v>
          </cell>
          <cell r="C1236">
            <v>20240101</v>
          </cell>
          <cell r="E1236" t="str">
            <v>GPA</v>
          </cell>
          <cell r="F1236" t="str">
            <v>COMMERCIALE</v>
          </cell>
          <cell r="G1236" t="str">
            <v>REGION GRAND EST</v>
          </cell>
          <cell r="H1236" t="str">
            <v>OD ALLIER-SAONE &amp; LOIRE-NIEVRE-COTE D'OR</v>
          </cell>
          <cell r="I1236">
            <v>445</v>
          </cell>
          <cell r="J1236" t="str">
            <v>CCA</v>
          </cell>
          <cell r="K1236" t="str">
            <v>Conseiller Commercial Auxiliaire</v>
          </cell>
          <cell r="L1236">
            <v>105</v>
          </cell>
          <cell r="M1236" t="str">
            <v>M.</v>
          </cell>
          <cell r="N1236" t="str">
            <v>GUENON</v>
          </cell>
          <cell r="O1236" t="str">
            <v>THOMAS</v>
          </cell>
          <cell r="P1236" t="str">
            <v>8 A RUE JEANNE BARRET</v>
          </cell>
          <cell r="Q1236" t="str">
            <v>GENERALI PARC VALMY 1ER ETAGE</v>
          </cell>
          <cell r="S1236">
            <v>21000</v>
          </cell>
          <cell r="T1236" t="str">
            <v>DIJON</v>
          </cell>
          <cell r="U1236" t="str">
            <v>GENERALI PARC VALMY 1ER ETAGE</v>
          </cell>
          <cell r="V1236">
            <v>664368719</v>
          </cell>
          <cell r="W1236" t="str">
            <v>THOMAS.GUENON@GENERALI.COM</v>
          </cell>
        </row>
        <row r="1237">
          <cell r="B1237">
            <v>305800</v>
          </cell>
          <cell r="C1237">
            <v>20240101</v>
          </cell>
          <cell r="E1237" t="str">
            <v>GPA</v>
          </cell>
          <cell r="F1237" t="str">
            <v>COMMERCIALE</v>
          </cell>
          <cell r="G1237" t="str">
            <v>REGION ILE DE FRANCE NORD EST</v>
          </cell>
          <cell r="H1237" t="str">
            <v>OD ESSONNE - LOIRET</v>
          </cell>
          <cell r="I1237">
            <v>445</v>
          </cell>
          <cell r="J1237" t="str">
            <v>CCA</v>
          </cell>
          <cell r="K1237" t="str">
            <v>Conseiller Commercial Auxiliaire</v>
          </cell>
          <cell r="L1237">
            <v>105</v>
          </cell>
          <cell r="M1237" t="str">
            <v>Mme</v>
          </cell>
          <cell r="N1237" t="str">
            <v>SOMMER</v>
          </cell>
          <cell r="O1237" t="str">
            <v>CHRISTELLE</v>
          </cell>
          <cell r="P1237" t="str">
            <v>7 AV DU GENERAL DE GAULLE</v>
          </cell>
          <cell r="Q1237" t="str">
            <v>LA CROIX AUX BERGERS</v>
          </cell>
          <cell r="S1237">
            <v>91090</v>
          </cell>
          <cell r="T1237" t="str">
            <v>LISSES</v>
          </cell>
          <cell r="U1237" t="str">
            <v>LA CROIX AUX BERGERS</v>
          </cell>
          <cell r="V1237">
            <v>664368724</v>
          </cell>
          <cell r="W1237" t="str">
            <v>CHRISTELLE.SOMMER@GENERALI.COM</v>
          </cell>
        </row>
        <row r="1238">
          <cell r="B1238">
            <v>305804</v>
          </cell>
          <cell r="C1238">
            <v>20240101</v>
          </cell>
          <cell r="E1238" t="str">
            <v>GPA</v>
          </cell>
          <cell r="F1238" t="str">
            <v>COMMERCIALE</v>
          </cell>
          <cell r="G1238" t="str">
            <v>REGION GRAND EST</v>
          </cell>
          <cell r="H1238" t="str">
            <v>OD HAUTE SAVOIE AIN JURA AIX LES BAINS</v>
          </cell>
          <cell r="I1238">
            <v>385</v>
          </cell>
          <cell r="J1238" t="str">
            <v>I.ES</v>
          </cell>
          <cell r="K1238" t="str">
            <v>Inspecteur à l'Essai</v>
          </cell>
          <cell r="L1238">
            <v>105</v>
          </cell>
          <cell r="M1238" t="str">
            <v>M.</v>
          </cell>
          <cell r="N1238" t="str">
            <v>CACCIATORE</v>
          </cell>
          <cell r="O1238" t="str">
            <v>CYRIL</v>
          </cell>
          <cell r="P1238" t="str">
            <v>49 BD COSTA DE BEAUREGARD SEYNOD</v>
          </cell>
          <cell r="Q1238" t="str">
            <v>3ème étage</v>
          </cell>
          <cell r="S1238">
            <v>74600</v>
          </cell>
          <cell r="T1238" t="str">
            <v>ANNECY</v>
          </cell>
          <cell r="U1238" t="str">
            <v>3ème étage</v>
          </cell>
          <cell r="V1238">
            <v>664368605</v>
          </cell>
          <cell r="W1238" t="str">
            <v>CYRIL.CACCIATORE@GENERALI.COM</v>
          </cell>
        </row>
        <row r="1239">
          <cell r="B1239">
            <v>305806</v>
          </cell>
          <cell r="C1239">
            <v>20240101</v>
          </cell>
          <cell r="E1239" t="str">
            <v>GPA</v>
          </cell>
          <cell r="F1239" t="str">
            <v>COMMERCIALE</v>
          </cell>
          <cell r="G1239" t="str">
            <v>REGION GRAND EST</v>
          </cell>
          <cell r="H1239" t="str">
            <v>OD VOSGES-HT RHIN-TR BEL-DOUBS-HTE MARNE</v>
          </cell>
          <cell r="I1239">
            <v>445</v>
          </cell>
          <cell r="J1239" t="str">
            <v>CCA</v>
          </cell>
          <cell r="K1239" t="str">
            <v>Conseiller Commercial Auxiliaire</v>
          </cell>
          <cell r="L1239">
            <v>105</v>
          </cell>
          <cell r="M1239" t="str">
            <v>M.</v>
          </cell>
          <cell r="N1239" t="str">
            <v>THIEL</v>
          </cell>
          <cell r="O1239" t="str">
            <v>EMMANUEL</v>
          </cell>
          <cell r="P1239" t="str">
            <v>7 RUE GUSTAVE HIRN</v>
          </cell>
          <cell r="Q1239" t="str">
            <v>GENERALI BAT B5 RDC DROITE</v>
          </cell>
          <cell r="S1239">
            <v>68100</v>
          </cell>
          <cell r="T1239" t="str">
            <v>MULHOUSE</v>
          </cell>
          <cell r="U1239" t="str">
            <v>GENERALI BAT B5 RDC DROITE</v>
          </cell>
          <cell r="V1239">
            <v>664257189</v>
          </cell>
          <cell r="W1239" t="str">
            <v>EMMANUEL.THIEL@GENERALI.COM</v>
          </cell>
        </row>
        <row r="1240">
          <cell r="B1240">
            <v>305808</v>
          </cell>
          <cell r="C1240">
            <v>20240101</v>
          </cell>
          <cell r="E1240" t="str">
            <v>GPA</v>
          </cell>
          <cell r="F1240" t="str">
            <v>COMMERCIALE</v>
          </cell>
          <cell r="G1240" t="str">
            <v>REGION GRAND EST</v>
          </cell>
          <cell r="H1240" t="str">
            <v>OD RHONE</v>
          </cell>
          <cell r="I1240">
            <v>445</v>
          </cell>
          <cell r="J1240" t="str">
            <v>CCA</v>
          </cell>
          <cell r="K1240" t="str">
            <v>Conseiller Commercial Auxiliaire</v>
          </cell>
          <cell r="L1240">
            <v>105</v>
          </cell>
          <cell r="M1240" t="str">
            <v>Mme</v>
          </cell>
          <cell r="N1240" t="str">
            <v>ROUX</v>
          </cell>
          <cell r="O1240" t="str">
            <v>JUSTINE</v>
          </cell>
          <cell r="P1240" t="str">
            <v>46 - 48 CHEMIN DES BRUYERES</v>
          </cell>
          <cell r="Q1240" t="str">
            <v>CENTRE INNOVALIA BATIMENT G</v>
          </cell>
          <cell r="S1240">
            <v>69570</v>
          </cell>
          <cell r="T1240" t="str">
            <v>DARDILLY</v>
          </cell>
          <cell r="U1240" t="str">
            <v>CENTRE INNOVALIA BATIMENT G</v>
          </cell>
          <cell r="V1240">
            <v>664257066</v>
          </cell>
          <cell r="W1240" t="str">
            <v>JUSTINE.ROUX@GENERALI.COM</v>
          </cell>
        </row>
        <row r="1241">
          <cell r="B1241">
            <v>305810</v>
          </cell>
          <cell r="C1241">
            <v>20240101</v>
          </cell>
          <cell r="E1241" t="str">
            <v>GPA</v>
          </cell>
          <cell r="F1241" t="str">
            <v>COMMERCIALE</v>
          </cell>
          <cell r="G1241" t="str">
            <v>REGION GRAND EST</v>
          </cell>
          <cell r="H1241" t="str">
            <v>OD ISERE ALBERTVILLE</v>
          </cell>
          <cell r="I1241">
            <v>445</v>
          </cell>
          <cell r="J1241" t="str">
            <v>CCA</v>
          </cell>
          <cell r="K1241" t="str">
            <v>Conseiller Commercial Auxiliaire</v>
          </cell>
          <cell r="L1241">
            <v>105</v>
          </cell>
          <cell r="M1241" t="str">
            <v>M.</v>
          </cell>
          <cell r="N1241" t="str">
            <v>BELVITO</v>
          </cell>
          <cell r="O1241" t="str">
            <v>ADRIEN</v>
          </cell>
          <cell r="P1241" t="str">
            <v>110 RUE BLAISE PASCAL</v>
          </cell>
          <cell r="Q1241" t="str">
            <v>GENERALI BAT D2 2EME ETAGE</v>
          </cell>
          <cell r="S1241">
            <v>38330</v>
          </cell>
          <cell r="T1241" t="str">
            <v>MONTBONNOT SAINT MARTIN</v>
          </cell>
          <cell r="U1241" t="str">
            <v>GENERALI BAT D2 2EME ETAGE</v>
          </cell>
          <cell r="V1241">
            <v>650774716</v>
          </cell>
          <cell r="W1241" t="str">
            <v>ADRIEN.BELVITO@GENERALI.COM</v>
          </cell>
        </row>
        <row r="1242">
          <cell r="B1242">
            <v>305812</v>
          </cell>
          <cell r="C1242">
            <v>20240101</v>
          </cell>
          <cell r="E1242" t="str">
            <v>GPA</v>
          </cell>
          <cell r="F1242" t="str">
            <v>COMMERCIALE</v>
          </cell>
          <cell r="G1242" t="str">
            <v>REGION GRAND EST</v>
          </cell>
          <cell r="H1242" t="str">
            <v>OD RHONE</v>
          </cell>
          <cell r="I1242">
            <v>445</v>
          </cell>
          <cell r="J1242" t="str">
            <v>CCA</v>
          </cell>
          <cell r="K1242" t="str">
            <v>Conseiller Commercial Auxiliaire</v>
          </cell>
          <cell r="L1242">
            <v>105</v>
          </cell>
          <cell r="M1242" t="str">
            <v>M.</v>
          </cell>
          <cell r="N1242" t="str">
            <v>RODRIGUEZ</v>
          </cell>
          <cell r="O1242" t="str">
            <v>ALLAN</v>
          </cell>
          <cell r="P1242" t="str">
            <v>46 - 48 CHEMIN DES BRUYERES</v>
          </cell>
          <cell r="Q1242" t="str">
            <v>CENTRE INNOVALIA BATIMENT G</v>
          </cell>
          <cell r="S1242">
            <v>69570</v>
          </cell>
          <cell r="T1242" t="str">
            <v>DARDILLY</v>
          </cell>
          <cell r="U1242" t="str">
            <v>CENTRE INNOVALIA BATIMENT G</v>
          </cell>
          <cell r="V1242">
            <v>658148987</v>
          </cell>
          <cell r="W1242" t="str">
            <v>ALLAN.RODRIGUEZ@GENERALI.COM</v>
          </cell>
        </row>
        <row r="1243">
          <cell r="B1243">
            <v>305814</v>
          </cell>
          <cell r="C1243">
            <v>20240101</v>
          </cell>
          <cell r="E1243" t="str">
            <v>GPA</v>
          </cell>
          <cell r="F1243" t="str">
            <v>COMMERCIALE</v>
          </cell>
          <cell r="G1243" t="str">
            <v>REGION ILE DE FRANCE NORD EST</v>
          </cell>
          <cell r="H1243" t="str">
            <v>OD MOSELLE - MEURTHE ET MOSELLE</v>
          </cell>
          <cell r="I1243">
            <v>445</v>
          </cell>
          <cell r="J1243" t="str">
            <v>CCA</v>
          </cell>
          <cell r="K1243" t="str">
            <v>Conseiller Commercial Auxiliaire</v>
          </cell>
          <cell r="L1243">
            <v>105</v>
          </cell>
          <cell r="M1243" t="str">
            <v>Mme</v>
          </cell>
          <cell r="N1243" t="str">
            <v>CARNEIRO</v>
          </cell>
          <cell r="O1243" t="str">
            <v>SARAH</v>
          </cell>
          <cell r="P1243" t="str">
            <v>92 QUATER B BOULEVARD SOLIDARITE</v>
          </cell>
          <cell r="Q1243" t="str">
            <v>GENERALI IMMEUBLE FIRST PLAZA LOT 34</v>
          </cell>
          <cell r="S1243">
            <v>57070</v>
          </cell>
          <cell r="T1243" t="str">
            <v>METZ</v>
          </cell>
          <cell r="U1243" t="str">
            <v>GENERALI IMMEUBLE FIRST PLAZA LOT 34</v>
          </cell>
          <cell r="V1243">
            <v>660723376</v>
          </cell>
          <cell r="W1243" t="str">
            <v>SARAH.CARNEIRO@GENERALI.COM</v>
          </cell>
        </row>
        <row r="1244">
          <cell r="B1244">
            <v>305816</v>
          </cell>
          <cell r="C1244">
            <v>20240101</v>
          </cell>
          <cell r="E1244" t="str">
            <v>GPA</v>
          </cell>
          <cell r="F1244" t="str">
            <v>COMMERCIALE</v>
          </cell>
          <cell r="G1244" t="str">
            <v>REGION GRAND EST</v>
          </cell>
          <cell r="H1244" t="str">
            <v>OD VOSGES-HT RHIN-TR BEL-DOUBS-HTE MARNE</v>
          </cell>
          <cell r="I1244">
            <v>445</v>
          </cell>
          <cell r="J1244" t="str">
            <v>CCA</v>
          </cell>
          <cell r="K1244" t="str">
            <v>Conseiller Commercial Auxiliaire</v>
          </cell>
          <cell r="L1244">
            <v>105</v>
          </cell>
          <cell r="M1244" t="str">
            <v>M.</v>
          </cell>
          <cell r="N1244" t="str">
            <v>MAGDELAINE</v>
          </cell>
          <cell r="O1244" t="str">
            <v>GREGOIRE</v>
          </cell>
          <cell r="P1244" t="str">
            <v>7 RUE GUSTAVE HIRN</v>
          </cell>
          <cell r="Q1244" t="str">
            <v>GENERALI BAT B5 RDC DROITE</v>
          </cell>
          <cell r="S1244">
            <v>68100</v>
          </cell>
          <cell r="T1244" t="str">
            <v>MULHOUSE</v>
          </cell>
          <cell r="U1244" t="str">
            <v>GENERALI BAT B5 RDC DROITE</v>
          </cell>
          <cell r="V1244">
            <v>650774702</v>
          </cell>
          <cell r="W1244" t="str">
            <v>GREGOIRE.MAGDELAINE@GENERALI.COM</v>
          </cell>
        </row>
        <row r="1245">
          <cell r="B1245">
            <v>305818</v>
          </cell>
          <cell r="C1245">
            <v>20240101</v>
          </cell>
          <cell r="E1245" t="str">
            <v>GPA</v>
          </cell>
          <cell r="F1245" t="str">
            <v>COMMERCIALE</v>
          </cell>
          <cell r="G1245" t="str">
            <v>REGION ILE DE FRANCE NORD EST</v>
          </cell>
          <cell r="H1245" t="str">
            <v>OD ESSONNE - LOIRET</v>
          </cell>
          <cell r="I1245">
            <v>445</v>
          </cell>
          <cell r="J1245" t="str">
            <v>CCA</v>
          </cell>
          <cell r="K1245" t="str">
            <v>Conseiller Commercial Auxiliaire</v>
          </cell>
          <cell r="L1245">
            <v>105</v>
          </cell>
          <cell r="M1245" t="str">
            <v>M.</v>
          </cell>
          <cell r="N1245" t="str">
            <v>BRUNETTE</v>
          </cell>
          <cell r="O1245" t="str">
            <v>JUDE</v>
          </cell>
          <cell r="P1245" t="str">
            <v>7 AV DU GENERAL DE GAULLE</v>
          </cell>
          <cell r="Q1245" t="str">
            <v>LA CROIX AUX BERGERS</v>
          </cell>
          <cell r="S1245">
            <v>91090</v>
          </cell>
          <cell r="T1245" t="str">
            <v>LISSES</v>
          </cell>
          <cell r="U1245" t="str">
            <v>LA CROIX AUX BERGERS</v>
          </cell>
          <cell r="V1245">
            <v>658158975</v>
          </cell>
          <cell r="W1245" t="str">
            <v>JUDE.BRUNETTE@GENERALI.COM</v>
          </cell>
        </row>
        <row r="1246">
          <cell r="B1246">
            <v>305820</v>
          </cell>
          <cell r="C1246">
            <v>20240101</v>
          </cell>
          <cell r="E1246" t="str">
            <v>GPA</v>
          </cell>
          <cell r="F1246" t="str">
            <v>COMMERCIALE</v>
          </cell>
          <cell r="G1246" t="str">
            <v>REGION ILE DE FRANCE NORD EST</v>
          </cell>
          <cell r="H1246" t="str">
            <v>OD NORD ARTOIS</v>
          </cell>
          <cell r="I1246">
            <v>445</v>
          </cell>
          <cell r="J1246" t="str">
            <v>CCA</v>
          </cell>
          <cell r="K1246" t="str">
            <v>Conseiller Commercial Auxiliaire</v>
          </cell>
          <cell r="L1246">
            <v>105</v>
          </cell>
          <cell r="M1246" t="str">
            <v>M.</v>
          </cell>
          <cell r="N1246" t="str">
            <v>CALIS</v>
          </cell>
          <cell r="O1246" t="str">
            <v>STEEVEN</v>
          </cell>
          <cell r="P1246" t="str">
            <v>31 RUE PIERRE ET MARIE CURIE</v>
          </cell>
          <cell r="Q1246" t="str">
            <v>GENERALI ZAL DU 14 JUILLET</v>
          </cell>
          <cell r="S1246">
            <v>62223</v>
          </cell>
          <cell r="T1246" t="str">
            <v>ST LAURENT BLANGY</v>
          </cell>
          <cell r="U1246" t="str">
            <v>GENERALI ZAL DU 14 JUILLET</v>
          </cell>
          <cell r="V1246">
            <v>662454938</v>
          </cell>
          <cell r="W1246" t="str">
            <v>STEEVEN.CALIS@GENERALI.COM</v>
          </cell>
        </row>
        <row r="1247">
          <cell r="B1247">
            <v>305822</v>
          </cell>
          <cell r="C1247">
            <v>20240101</v>
          </cell>
          <cell r="E1247" t="str">
            <v>GPA</v>
          </cell>
          <cell r="F1247" t="str">
            <v>COMMERCIALE</v>
          </cell>
          <cell r="G1247" t="str">
            <v>REGION GRAND OUEST</v>
          </cell>
          <cell r="H1247" t="str">
            <v>OD FINISTERE - MORBIHAN</v>
          </cell>
          <cell r="I1247">
            <v>445</v>
          </cell>
          <cell r="J1247" t="str">
            <v>CCA</v>
          </cell>
          <cell r="K1247" t="str">
            <v>Conseiller Commercial Auxiliaire</v>
          </cell>
          <cell r="L1247">
            <v>105</v>
          </cell>
          <cell r="M1247" t="str">
            <v>Mme</v>
          </cell>
          <cell r="N1247" t="str">
            <v>CREAC H</v>
          </cell>
          <cell r="O1247" t="str">
            <v>ALEXIA</v>
          </cell>
          <cell r="P1247" t="str">
            <v>RUE DU DANEMARK RDC</v>
          </cell>
          <cell r="Q1247" t="str">
            <v>GENERALI ESP TERTIAIRE PTE OCEANE 2</v>
          </cell>
          <cell r="S1247">
            <v>56400</v>
          </cell>
          <cell r="T1247" t="str">
            <v>BREC'H</v>
          </cell>
          <cell r="U1247" t="str">
            <v>GENERALI ESP TERTIAIRE PTE OCEANE 2</v>
          </cell>
          <cell r="W1247" t="str">
            <v>ALEXIA.CREACH@GENERALI.COM</v>
          </cell>
        </row>
        <row r="1248">
          <cell r="B1248">
            <v>305824</v>
          </cell>
          <cell r="C1248">
            <v>20240101</v>
          </cell>
          <cell r="E1248" t="str">
            <v>GPA</v>
          </cell>
          <cell r="F1248" t="str">
            <v>COMMERCIALE</v>
          </cell>
          <cell r="G1248" t="str">
            <v>REGION GRAND OUEST</v>
          </cell>
          <cell r="H1248" t="str">
            <v>OD LOT-TARN-TARN ET GARONNE-HTE GARONNE</v>
          </cell>
          <cell r="I1248">
            <v>445</v>
          </cell>
          <cell r="J1248" t="str">
            <v>CCA</v>
          </cell>
          <cell r="K1248" t="str">
            <v>Conseiller Commercial Auxiliaire</v>
          </cell>
          <cell r="L1248">
            <v>105</v>
          </cell>
          <cell r="M1248" t="str">
            <v>M.</v>
          </cell>
          <cell r="N1248" t="str">
            <v>SOR</v>
          </cell>
          <cell r="O1248" t="str">
            <v>BENJAMIN</v>
          </cell>
          <cell r="P1248" t="str">
            <v>9 RUE MICHEL LABROUSSE</v>
          </cell>
          <cell r="Q1248" t="str">
            <v>GENERALI PARK AVENUE BERRYL 2</v>
          </cell>
          <cell r="S1248">
            <v>31100</v>
          </cell>
          <cell r="T1248" t="str">
            <v>TOULOUSE</v>
          </cell>
          <cell r="U1248" t="str">
            <v>GENERALI PARK AVENUE BERRYL 2</v>
          </cell>
          <cell r="W1248" t="str">
            <v>BENJAMIN.SOR@GENERALI.COM</v>
          </cell>
        </row>
        <row r="1249">
          <cell r="B1249">
            <v>305826</v>
          </cell>
          <cell r="C1249">
            <v>20240101</v>
          </cell>
          <cell r="E1249" t="str">
            <v>GPA</v>
          </cell>
          <cell r="F1249" t="str">
            <v>COMMERCIALE</v>
          </cell>
          <cell r="G1249" t="str">
            <v>REGION GRAND OUEST</v>
          </cell>
          <cell r="H1249" t="str">
            <v>OD YVELINES - EURE ET LOIR</v>
          </cell>
          <cell r="I1249">
            <v>445</v>
          </cell>
          <cell r="J1249" t="str">
            <v>CCA</v>
          </cell>
          <cell r="K1249" t="str">
            <v>Conseiller Commercial Auxiliaire</v>
          </cell>
          <cell r="L1249">
            <v>105</v>
          </cell>
          <cell r="M1249" t="str">
            <v>M.</v>
          </cell>
          <cell r="N1249" t="str">
            <v>DA SILVA</v>
          </cell>
          <cell r="O1249" t="str">
            <v>GEORGES</v>
          </cell>
          <cell r="P1249" t="str">
            <v>3 BOULEVARD JEAN MOULIN</v>
          </cell>
          <cell r="Q1249" t="str">
            <v>GENERALI OMEGA PARC BAT 4 1ER ETAGE</v>
          </cell>
          <cell r="S1249">
            <v>78990</v>
          </cell>
          <cell r="T1249" t="str">
            <v>ELANCOURT</v>
          </cell>
          <cell r="U1249" t="str">
            <v>GENERALI OMEGA PARC BAT 4 1ER ETAGE</v>
          </cell>
          <cell r="W1249" t="str">
            <v>GEORGES.DASILVA@GENERALI.COM</v>
          </cell>
        </row>
        <row r="1250">
          <cell r="B1250">
            <v>305828</v>
          </cell>
          <cell r="C1250">
            <v>20240101</v>
          </cell>
          <cell r="E1250" t="str">
            <v>GPA</v>
          </cell>
          <cell r="F1250" t="str">
            <v>COMMERCIALE</v>
          </cell>
          <cell r="G1250" t="str">
            <v>REGION ILE DE FRANCE NORD EST</v>
          </cell>
          <cell r="H1250" t="str">
            <v>OD SEINE MARITIME</v>
          </cell>
          <cell r="I1250">
            <v>445</v>
          </cell>
          <cell r="J1250" t="str">
            <v>CCA</v>
          </cell>
          <cell r="K1250" t="str">
            <v>Conseiller Commercial Auxiliaire</v>
          </cell>
          <cell r="L1250">
            <v>105</v>
          </cell>
          <cell r="M1250" t="str">
            <v>M.</v>
          </cell>
          <cell r="N1250" t="str">
            <v>LECLERCQ</v>
          </cell>
          <cell r="O1250" t="str">
            <v>MARC</v>
          </cell>
          <cell r="P1250" t="str">
            <v>20 PASSAGE DE LA LUCILINE</v>
          </cell>
          <cell r="Q1250" t="str">
            <v>GENERALI BAT B</v>
          </cell>
          <cell r="S1250">
            <v>76000</v>
          </cell>
          <cell r="T1250" t="str">
            <v>ROUEN</v>
          </cell>
          <cell r="U1250" t="str">
            <v>GENERALI BAT B</v>
          </cell>
          <cell r="W1250" t="str">
            <v>MARC.LECLERCQ@GENERALI.COM</v>
          </cell>
        </row>
        <row r="1251">
          <cell r="B1251">
            <v>305830</v>
          </cell>
          <cell r="C1251">
            <v>20240101</v>
          </cell>
          <cell r="E1251" t="str">
            <v>GPA</v>
          </cell>
          <cell r="F1251" t="str">
            <v>COMMERCIALE</v>
          </cell>
          <cell r="G1251" t="str">
            <v>REGION GRAND OUEST</v>
          </cell>
          <cell r="H1251" t="str">
            <v>OD LOIRE ATLANTIQUE - VENDEE</v>
          </cell>
          <cell r="I1251">
            <v>445</v>
          </cell>
          <cell r="J1251" t="str">
            <v>CCA</v>
          </cell>
          <cell r="K1251" t="str">
            <v>Conseiller Commercial Auxiliaire</v>
          </cell>
          <cell r="L1251">
            <v>105</v>
          </cell>
          <cell r="M1251" t="str">
            <v>Mme</v>
          </cell>
          <cell r="N1251" t="str">
            <v>FREHEL</v>
          </cell>
          <cell r="O1251" t="str">
            <v>SARAH</v>
          </cell>
          <cell r="P1251" t="str">
            <v>4 AV MARIE ANTOINETTE TONNEL</v>
          </cell>
          <cell r="Q1251" t="str">
            <v>ZAC DE LA CHANTRERIE</v>
          </cell>
          <cell r="S1251">
            <v>44300</v>
          </cell>
          <cell r="T1251" t="str">
            <v>NANTES</v>
          </cell>
          <cell r="U1251" t="str">
            <v>ZAC DE LA CHANTRERIE</v>
          </cell>
          <cell r="W1251" t="str">
            <v>SARAH.FREHEL@GENERALI.COM</v>
          </cell>
        </row>
        <row r="1252">
          <cell r="B1252">
            <v>305832</v>
          </cell>
          <cell r="C1252">
            <v>20240101</v>
          </cell>
          <cell r="E1252" t="str">
            <v>GPA</v>
          </cell>
          <cell r="F1252" t="str">
            <v>COMMERCIALE</v>
          </cell>
          <cell r="G1252" t="str">
            <v>REGION GRAND OUEST</v>
          </cell>
          <cell r="H1252" t="str">
            <v>OD INDRE-INDRE &amp; LOIRE-CHER-LOIR &amp; CHER</v>
          </cell>
          <cell r="I1252">
            <v>445</v>
          </cell>
          <cell r="J1252" t="str">
            <v>CCA</v>
          </cell>
          <cell r="K1252" t="str">
            <v>Conseiller Commercial Auxiliaire</v>
          </cell>
          <cell r="L1252">
            <v>105</v>
          </cell>
          <cell r="M1252" t="str">
            <v>Mme</v>
          </cell>
          <cell r="N1252" t="str">
            <v>JANIN</v>
          </cell>
          <cell r="O1252" t="str">
            <v>REBECCA</v>
          </cell>
          <cell r="P1252" t="str">
            <v>27 RUE JAMES WATT</v>
          </cell>
          <cell r="Q1252" t="str">
            <v>LES LIONS D AZUR BAT C</v>
          </cell>
          <cell r="S1252">
            <v>37200</v>
          </cell>
          <cell r="T1252" t="str">
            <v>TOURS</v>
          </cell>
          <cell r="U1252" t="str">
            <v>LES LIONS D AZUR BAT C</v>
          </cell>
          <cell r="W1252" t="str">
            <v>REBECCA.JANIN@GENERALI.COM</v>
          </cell>
        </row>
        <row r="1253">
          <cell r="B1253">
            <v>305834</v>
          </cell>
          <cell r="C1253">
            <v>20240101</v>
          </cell>
          <cell r="E1253" t="str">
            <v>GPA</v>
          </cell>
          <cell r="F1253" t="str">
            <v>COMMERCIALE</v>
          </cell>
          <cell r="G1253" t="str">
            <v>REGION ILE DE FRANCE NORD EST</v>
          </cell>
          <cell r="H1253" t="str">
            <v>OD NORD LITTORAL</v>
          </cell>
          <cell r="I1253">
            <v>445</v>
          </cell>
          <cell r="J1253" t="str">
            <v>CCA</v>
          </cell>
          <cell r="K1253" t="str">
            <v>Conseiller Commercial Auxiliaire</v>
          </cell>
          <cell r="L1253">
            <v>105</v>
          </cell>
          <cell r="M1253" t="str">
            <v>Mme</v>
          </cell>
          <cell r="N1253" t="str">
            <v>GHULAM</v>
          </cell>
          <cell r="O1253" t="str">
            <v>SAPNA</v>
          </cell>
          <cell r="P1253" t="str">
            <v>4 RUE CONRAD ADENAUER</v>
          </cell>
          <cell r="Q1253" t="str">
            <v>GENERALI LE GRAND COTTIGNIES</v>
          </cell>
          <cell r="S1253">
            <v>59290</v>
          </cell>
          <cell r="T1253" t="str">
            <v>WASQUEHAL</v>
          </cell>
          <cell r="U1253" t="str">
            <v>GENERALI LE GRAND COTTIGNIES</v>
          </cell>
          <cell r="V1253">
            <v>660249025</v>
          </cell>
          <cell r="W1253" t="str">
            <v>SAPNA.GHULAM@GENERALI.COM</v>
          </cell>
        </row>
        <row r="1254">
          <cell r="B1254">
            <v>305836</v>
          </cell>
          <cell r="C1254">
            <v>20240101</v>
          </cell>
          <cell r="E1254" t="str">
            <v>GPA</v>
          </cell>
          <cell r="F1254" t="str">
            <v>COMMERCIALE</v>
          </cell>
          <cell r="G1254" t="str">
            <v>REGION GRAND OUEST</v>
          </cell>
          <cell r="H1254" t="str">
            <v>OD INDRE-INDRE &amp; LOIRE-CHER-LOIR &amp; CHER</v>
          </cell>
          <cell r="I1254">
            <v>445</v>
          </cell>
          <cell r="J1254" t="str">
            <v>CCA</v>
          </cell>
          <cell r="K1254" t="str">
            <v>Conseiller Commercial Auxiliaire</v>
          </cell>
          <cell r="L1254">
            <v>105</v>
          </cell>
          <cell r="M1254" t="str">
            <v>M.</v>
          </cell>
          <cell r="N1254" t="str">
            <v>MENON</v>
          </cell>
          <cell r="O1254" t="str">
            <v>STEVEN</v>
          </cell>
          <cell r="P1254" t="str">
            <v>27 RUE JAMES WATT</v>
          </cell>
          <cell r="Q1254" t="str">
            <v>LES LIONS D AZUR BAT C</v>
          </cell>
          <cell r="S1254">
            <v>37200</v>
          </cell>
          <cell r="T1254" t="str">
            <v>TOURS</v>
          </cell>
          <cell r="U1254" t="str">
            <v>LES LIONS D AZUR BAT C</v>
          </cell>
          <cell r="V1254">
            <v>664356131</v>
          </cell>
          <cell r="W1254" t="str">
            <v>STEVEN.MENON@GENERALI.COM</v>
          </cell>
        </row>
        <row r="1255">
          <cell r="B1255">
            <v>305838</v>
          </cell>
          <cell r="C1255">
            <v>20240101</v>
          </cell>
          <cell r="E1255" t="str">
            <v>GPA</v>
          </cell>
          <cell r="F1255" t="str">
            <v>COMMERCIALE</v>
          </cell>
          <cell r="G1255" t="str">
            <v>REGION ILE DE FRANCE NORD EST</v>
          </cell>
          <cell r="H1255" t="str">
            <v>OD BAS RHIN - MOSELLE</v>
          </cell>
          <cell r="I1255">
            <v>445</v>
          </cell>
          <cell r="J1255" t="str">
            <v>CCA</v>
          </cell>
          <cell r="K1255" t="str">
            <v>Conseiller Commercial Auxiliaire</v>
          </cell>
          <cell r="L1255">
            <v>105</v>
          </cell>
          <cell r="M1255" t="str">
            <v>Mme</v>
          </cell>
          <cell r="N1255" t="str">
            <v>BONNABAUD</v>
          </cell>
          <cell r="O1255" t="str">
            <v>ELODIE</v>
          </cell>
          <cell r="P1255" t="str">
            <v>11 B RUE DE MADRID ESPACE EUROPEEN</v>
          </cell>
          <cell r="Q1255" t="str">
            <v>BATIMENT B LE VERSEAU GENERALI</v>
          </cell>
          <cell r="S1255">
            <v>67300</v>
          </cell>
          <cell r="T1255" t="str">
            <v>SCHILTIGHEIM</v>
          </cell>
          <cell r="U1255" t="str">
            <v>BATIMENT B LE VERSEAU GENERALI</v>
          </cell>
          <cell r="V1255">
            <v>663354711</v>
          </cell>
          <cell r="W1255" t="str">
            <v>ELODIE.BONNABAUD@GENERALI.COM</v>
          </cell>
        </row>
        <row r="1256">
          <cell r="B1256">
            <v>305840</v>
          </cell>
          <cell r="C1256">
            <v>20240101</v>
          </cell>
          <cell r="E1256" t="str">
            <v>GPA</v>
          </cell>
          <cell r="F1256" t="str">
            <v>COMMERCIALE</v>
          </cell>
          <cell r="G1256" t="str">
            <v>REGION ILE DE FRANCE NORD EST</v>
          </cell>
          <cell r="H1256" t="str">
            <v>OD BAS RHIN - MOSELLE</v>
          </cell>
          <cell r="I1256">
            <v>445</v>
          </cell>
          <cell r="J1256" t="str">
            <v>CCA</v>
          </cell>
          <cell r="K1256" t="str">
            <v>Conseiller Commercial Auxiliaire</v>
          </cell>
          <cell r="L1256">
            <v>105</v>
          </cell>
          <cell r="M1256" t="str">
            <v>M.</v>
          </cell>
          <cell r="N1256" t="str">
            <v>HEIDMANN</v>
          </cell>
          <cell r="O1256" t="str">
            <v>BENJAMIN</v>
          </cell>
          <cell r="P1256" t="str">
            <v>7 RUE GUSTAVE HIRN</v>
          </cell>
          <cell r="Q1256" t="str">
            <v>GENERALI BAT B5 RDC DROITE</v>
          </cell>
          <cell r="S1256">
            <v>68100</v>
          </cell>
          <cell r="T1256" t="str">
            <v>MULHOUSE</v>
          </cell>
          <cell r="U1256" t="str">
            <v>GENERALI BAT B5 RDC DROITE</v>
          </cell>
          <cell r="V1256">
            <v>663360514</v>
          </cell>
          <cell r="W1256" t="str">
            <v>BENJAMIN.HEIDMANN@GENERALI.COM</v>
          </cell>
        </row>
        <row r="1257">
          <cell r="B1257">
            <v>305842</v>
          </cell>
          <cell r="C1257">
            <v>20240101</v>
          </cell>
          <cell r="E1257" t="str">
            <v>GPA</v>
          </cell>
          <cell r="F1257" t="str">
            <v>COMMERCIALE</v>
          </cell>
          <cell r="G1257" t="str">
            <v>REGION GRAND EST</v>
          </cell>
          <cell r="H1257" t="str">
            <v>OD RHONE</v>
          </cell>
          <cell r="I1257">
            <v>445</v>
          </cell>
          <cell r="J1257" t="str">
            <v>CCA</v>
          </cell>
          <cell r="K1257" t="str">
            <v>Conseiller Commercial Auxiliaire</v>
          </cell>
          <cell r="L1257">
            <v>105</v>
          </cell>
          <cell r="M1257" t="str">
            <v>M.</v>
          </cell>
          <cell r="N1257" t="str">
            <v>SEOANE</v>
          </cell>
          <cell r="O1257" t="str">
            <v>MICKAEL</v>
          </cell>
          <cell r="P1257" t="str">
            <v>46 - 48 CHEMIN DES BRUYERES</v>
          </cell>
          <cell r="Q1257" t="str">
            <v>CENTRE INNOVALIA BATIMENT G</v>
          </cell>
          <cell r="S1257">
            <v>69570</v>
          </cell>
          <cell r="T1257" t="str">
            <v>DARDILLY</v>
          </cell>
          <cell r="U1257" t="str">
            <v>CENTRE INNOVALIA BATIMENT G</v>
          </cell>
          <cell r="V1257">
            <v>664170069</v>
          </cell>
          <cell r="W1257" t="str">
            <v>MICKAEL.SEOANE@GENERALI.COM</v>
          </cell>
        </row>
        <row r="1258">
          <cell r="B1258">
            <v>305844</v>
          </cell>
          <cell r="C1258">
            <v>20240101</v>
          </cell>
          <cell r="E1258" t="str">
            <v>GPA</v>
          </cell>
          <cell r="F1258" t="str">
            <v>COMMERCIALE</v>
          </cell>
          <cell r="G1258" t="str">
            <v>REGION GRAND EST</v>
          </cell>
          <cell r="H1258" t="str">
            <v>OD AVEYRON-HERAULT-AUDE-PYRENEES ORIENT.</v>
          </cell>
          <cell r="I1258">
            <v>445</v>
          </cell>
          <cell r="J1258" t="str">
            <v>CCA</v>
          </cell>
          <cell r="K1258" t="str">
            <v>Conseiller Commercial Auxiliaire</v>
          </cell>
          <cell r="L1258">
            <v>105</v>
          </cell>
          <cell r="M1258" t="str">
            <v>M.</v>
          </cell>
          <cell r="N1258" t="str">
            <v>BEAUDOUIN</v>
          </cell>
          <cell r="O1258" t="str">
            <v>BILLY</v>
          </cell>
          <cell r="P1258" t="str">
            <v>159 RUE DE THOR</v>
          </cell>
          <cell r="Q1258" t="str">
            <v>GENERALI PARK EUREKA</v>
          </cell>
          <cell r="S1258">
            <v>34000</v>
          </cell>
          <cell r="T1258" t="str">
            <v>MONTPELLIER</v>
          </cell>
          <cell r="U1258" t="str">
            <v>GENERALI PARK EUREKA</v>
          </cell>
          <cell r="V1258">
            <v>658162126</v>
          </cell>
          <cell r="W1258" t="str">
            <v>BILLY.BEAUDOUIN@GENERALI.COM</v>
          </cell>
        </row>
        <row r="1259">
          <cell r="B1259">
            <v>305846</v>
          </cell>
          <cell r="C1259">
            <v>20240101</v>
          </cell>
          <cell r="E1259" t="str">
            <v>GPA</v>
          </cell>
          <cell r="F1259" t="str">
            <v>COMMERCIALE</v>
          </cell>
          <cell r="G1259" t="str">
            <v>REGION ILE DE FRANCE NORD EST</v>
          </cell>
          <cell r="H1259" t="str">
            <v>OD NORD ARTOIS</v>
          </cell>
          <cell r="I1259">
            <v>445</v>
          </cell>
          <cell r="J1259" t="str">
            <v>CCA</v>
          </cell>
          <cell r="K1259" t="str">
            <v>Conseiller Commercial Auxiliaire</v>
          </cell>
          <cell r="L1259">
            <v>105</v>
          </cell>
          <cell r="M1259" t="str">
            <v>Mme</v>
          </cell>
          <cell r="N1259" t="str">
            <v>KOUCH</v>
          </cell>
          <cell r="O1259" t="str">
            <v>LAURA</v>
          </cell>
          <cell r="P1259" t="str">
            <v>31 RUE PIERRE ET MARIE CURIE</v>
          </cell>
          <cell r="Q1259" t="str">
            <v>GENERALI ZAL DU 14 JUILLET</v>
          </cell>
          <cell r="S1259">
            <v>62223</v>
          </cell>
          <cell r="T1259" t="str">
            <v>ST LAURENT BLANGY</v>
          </cell>
          <cell r="U1259" t="str">
            <v>GENERALI ZAL DU 14 JUILLET</v>
          </cell>
          <cell r="V1259">
            <v>658161997</v>
          </cell>
          <cell r="W1259" t="str">
            <v>LAURA.KOUCH@GENERALI.COM</v>
          </cell>
        </row>
        <row r="1260">
          <cell r="B1260">
            <v>305848</v>
          </cell>
          <cell r="C1260">
            <v>20240101</v>
          </cell>
          <cell r="E1260" t="str">
            <v>GPA</v>
          </cell>
          <cell r="F1260" t="str">
            <v>COMMERCIALE</v>
          </cell>
          <cell r="G1260" t="str">
            <v>REGION ILE DE FRANCE NORD EST</v>
          </cell>
          <cell r="H1260" t="str">
            <v>OD GRAND PARIS 75-92-93-94</v>
          </cell>
          <cell r="I1260">
            <v>445</v>
          </cell>
          <cell r="J1260" t="str">
            <v>CCA</v>
          </cell>
          <cell r="K1260" t="str">
            <v>Conseiller Commercial Auxiliaire</v>
          </cell>
          <cell r="L1260">
            <v>105</v>
          </cell>
          <cell r="M1260" t="str">
            <v>M.</v>
          </cell>
          <cell r="N1260" t="str">
            <v>DA SILVA</v>
          </cell>
          <cell r="O1260" t="str">
            <v>KEVIN</v>
          </cell>
          <cell r="P1260" t="str">
            <v>11 - 17 AVENUE FRANCOIS MITTERAND</v>
          </cell>
          <cell r="Q1260" t="str">
            <v>IMMEUBLE WILO RSG</v>
          </cell>
          <cell r="S1260">
            <v>93200</v>
          </cell>
          <cell r="T1260" t="str">
            <v>SAINT DENIS</v>
          </cell>
          <cell r="U1260" t="str">
            <v>IMMEUBLE WILO RSG</v>
          </cell>
          <cell r="V1260">
            <v>658161979</v>
          </cell>
          <cell r="W1260" t="str">
            <v>KEVIN.DASILVA@GENERALI.COM</v>
          </cell>
        </row>
        <row r="1261">
          <cell r="B1261">
            <v>305850</v>
          </cell>
          <cell r="C1261">
            <v>20240101</v>
          </cell>
          <cell r="E1261" t="str">
            <v>GPA</v>
          </cell>
          <cell r="F1261" t="str">
            <v>COMMERCIALE</v>
          </cell>
          <cell r="G1261" t="str">
            <v>REGION ILE DE FRANCE NORD EST</v>
          </cell>
          <cell r="H1261" t="str">
            <v>OD SEINE MARITIME</v>
          </cell>
          <cell r="I1261">
            <v>445</v>
          </cell>
          <cell r="J1261" t="str">
            <v>CCA</v>
          </cell>
          <cell r="K1261" t="str">
            <v>Conseiller Commercial Auxiliaire</v>
          </cell>
          <cell r="L1261">
            <v>105</v>
          </cell>
          <cell r="M1261" t="str">
            <v>M.</v>
          </cell>
          <cell r="N1261" t="str">
            <v>ZAROUAL</v>
          </cell>
          <cell r="O1261" t="str">
            <v>LAURENT</v>
          </cell>
          <cell r="P1261" t="str">
            <v>20 PASSAGE DE LA LUCILINE</v>
          </cell>
          <cell r="Q1261" t="str">
            <v>GENERALI BAT B</v>
          </cell>
          <cell r="S1261">
            <v>76000</v>
          </cell>
          <cell r="T1261" t="str">
            <v>ROUEN</v>
          </cell>
          <cell r="U1261" t="str">
            <v>GENERALI BAT B</v>
          </cell>
          <cell r="V1261">
            <v>658161967</v>
          </cell>
          <cell r="W1261" t="str">
            <v>LAURENT.ZAROUAL@GENERALI.COM</v>
          </cell>
        </row>
        <row r="1264">
          <cell r="B1264">
            <v>305781</v>
          </cell>
          <cell r="C1264">
            <v>20231201</v>
          </cell>
          <cell r="E1264" t="str">
            <v>GPA</v>
          </cell>
          <cell r="F1264" t="str">
            <v>COMMERCIALE</v>
          </cell>
          <cell r="G1264" t="str">
            <v>REGION GRAND EST</v>
          </cell>
          <cell r="H1264" t="str">
            <v>OD VAUCLUSE - DROME - ARDECHE - GARD</v>
          </cell>
          <cell r="I1264">
            <v>445</v>
          </cell>
          <cell r="J1264" t="str">
            <v>CCA</v>
          </cell>
          <cell r="K1264" t="str">
            <v>Conseiller Commercial Auxiliaire</v>
          </cell>
          <cell r="L1264">
            <v>105</v>
          </cell>
          <cell r="M1264" t="str">
            <v>Mme</v>
          </cell>
          <cell r="N1264" t="str">
            <v>TERRASSE</v>
          </cell>
          <cell r="O1264" t="str">
            <v>AIMY</v>
          </cell>
          <cell r="P1264" t="str">
            <v>170 RUE DU TRAITE DE ROME</v>
          </cell>
          <cell r="Q1264" t="str">
            <v>GENERALI LE GUILLAUMONT BP 21248</v>
          </cell>
          <cell r="S1264">
            <v>84911</v>
          </cell>
          <cell r="T1264" t="str">
            <v>AVIGNON CEDEX 9</v>
          </cell>
          <cell r="U1264" t="str">
            <v>GENERALI LE GUILLAUMONT BP 21248</v>
          </cell>
          <cell r="V1264">
            <v>658635085</v>
          </cell>
          <cell r="W1264" t="str">
            <v>AIMY.TERRASSE@GENERALI.COM</v>
          </cell>
        </row>
        <row r="1271">
          <cell r="B1271">
            <v>305765</v>
          </cell>
          <cell r="C1271">
            <v>20231101</v>
          </cell>
          <cell r="E1271" t="str">
            <v>GPA</v>
          </cell>
          <cell r="F1271" t="str">
            <v>COMMERCIALE</v>
          </cell>
          <cell r="G1271" t="str">
            <v>REGION GRAND EST</v>
          </cell>
          <cell r="H1271" t="str">
            <v>OD VAUCLUSE - DROME - ARDECHE - GARD</v>
          </cell>
          <cell r="I1271">
            <v>445</v>
          </cell>
          <cell r="J1271" t="str">
            <v>CCA</v>
          </cell>
          <cell r="K1271" t="str">
            <v>Conseiller Commercial Auxiliaire</v>
          </cell>
          <cell r="L1271">
            <v>105</v>
          </cell>
          <cell r="M1271" t="str">
            <v>M.</v>
          </cell>
          <cell r="N1271" t="str">
            <v>MARTY</v>
          </cell>
          <cell r="O1271" t="str">
            <v>PIERRE</v>
          </cell>
          <cell r="P1271" t="str">
            <v>170 RUE DU TRAITE DE ROME</v>
          </cell>
          <cell r="Q1271" t="str">
            <v>GENERALI LE GUILLAUMONT BP 21248</v>
          </cell>
          <cell r="S1271">
            <v>84911</v>
          </cell>
          <cell r="T1271" t="str">
            <v>AVIGNON CEDEX 9</v>
          </cell>
          <cell r="U1271" t="str">
            <v>GENERALI LE GUILLAUMONT BP 21248</v>
          </cell>
          <cell r="V1271">
            <v>660841420</v>
          </cell>
          <cell r="W1271" t="str">
            <v>PIERRE.MARTY@GENERALI.COM</v>
          </cell>
        </row>
        <row r="1273">
          <cell r="B1273">
            <v>305768</v>
          </cell>
          <cell r="C1273">
            <v>20231101</v>
          </cell>
          <cell r="E1273" t="str">
            <v>GPA</v>
          </cell>
          <cell r="F1273" t="str">
            <v>COMMERCIALE</v>
          </cell>
          <cell r="G1273" t="str">
            <v>REGION GRAND EST</v>
          </cell>
          <cell r="H1273" t="str">
            <v>OD RHONE</v>
          </cell>
          <cell r="I1273">
            <v>445</v>
          </cell>
          <cell r="J1273" t="str">
            <v>CCA</v>
          </cell>
          <cell r="K1273" t="str">
            <v>Conseiller Commercial Auxiliaire</v>
          </cell>
          <cell r="L1273">
            <v>105</v>
          </cell>
          <cell r="M1273" t="str">
            <v>M.</v>
          </cell>
          <cell r="N1273" t="str">
            <v>JONDOT</v>
          </cell>
          <cell r="O1273" t="str">
            <v>ALEXIS</v>
          </cell>
          <cell r="P1273" t="str">
            <v>46 - 48 CHEMIN DES BRUYERES</v>
          </cell>
          <cell r="Q1273" t="str">
            <v>CENTRE INNOVALIA BATIMENT G</v>
          </cell>
          <cell r="S1273">
            <v>69570</v>
          </cell>
          <cell r="T1273" t="str">
            <v>DARDILLY</v>
          </cell>
          <cell r="U1273" t="str">
            <v>CENTRE INNOVALIA BATIMENT G</v>
          </cell>
          <cell r="V1273">
            <v>660847268</v>
          </cell>
          <cell r="W1273" t="str">
            <v>ALEXIS.JONDOT@GENERALI.COM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 Calzone"/>
      <sheetName val="La Calzone par OD"/>
      <sheetName val="RECAP"/>
      <sheetName val="LdapM"/>
      <sheetName val="liste cn-folio"/>
      <sheetName val="Comptage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FOLIO</v>
          </cell>
          <cell r="C1" t="str">
            <v>DATE-DEB</v>
          </cell>
          <cell r="D1" t="str">
            <v>DATE-FIN</v>
          </cell>
          <cell r="E1" t="str">
            <v>COMPAGNIE</v>
          </cell>
          <cell r="F1" t="str">
            <v>DIRECTION</v>
          </cell>
          <cell r="G1" t="str">
            <v>SERVICE</v>
          </cell>
          <cell r="H1" t="str">
            <v>EQUIPE</v>
          </cell>
          <cell r="I1" t="str">
            <v>CODE-GRADE</v>
          </cell>
          <cell r="J1" t="str">
            <v>Grade</v>
          </cell>
          <cell r="K1" t="str">
            <v>Grade</v>
          </cell>
          <cell r="L1" t="str">
            <v>NIVEAU-GRADE</v>
          </cell>
          <cell r="M1" t="str">
            <v>QUALITE</v>
          </cell>
          <cell r="N1" t="str">
            <v>NOM</v>
          </cell>
          <cell r="O1" t="str">
            <v>PRENOM</v>
          </cell>
          <cell r="P1" t="str">
            <v>NUM-VOIE-ADRPROF</v>
          </cell>
          <cell r="Q1" t="str">
            <v>COMPL-ADR-ADRPROF</v>
          </cell>
          <cell r="R1" t="str">
            <v>COMPL-ADR-SUITE</v>
          </cell>
          <cell r="S1" t="str">
            <v>CODE-POSTAL</v>
          </cell>
          <cell r="T1" t="str">
            <v>CODE-BUREAUDIST</v>
          </cell>
          <cell r="U1" t="str">
            <v>LOCALISATION-BA</v>
          </cell>
          <cell r="V1" t="str">
            <v>TEL-MOBILE</v>
          </cell>
          <cell r="W1" t="str">
            <v>EMAIL</v>
          </cell>
        </row>
        <row r="2">
          <cell r="B2">
            <v>142251</v>
          </cell>
          <cell r="C2">
            <v>19890901</v>
          </cell>
          <cell r="E2" t="str">
            <v>GPA</v>
          </cell>
          <cell r="F2" t="str">
            <v>COMMERCIALE</v>
          </cell>
          <cell r="G2" t="str">
            <v>REGION GRAND OUEST</v>
          </cell>
          <cell r="H2" t="str">
            <v>OD YVELINES - EURE ET LOIR</v>
          </cell>
          <cell r="I2">
            <v>386</v>
          </cell>
          <cell r="J2" t="str">
            <v>IE</v>
          </cell>
          <cell r="K2" t="str">
            <v>Inspecteur Expert</v>
          </cell>
          <cell r="L2">
            <v>105</v>
          </cell>
          <cell r="M2" t="str">
            <v>M.</v>
          </cell>
          <cell r="N2" t="str">
            <v>MERCIER</v>
          </cell>
          <cell r="O2" t="str">
            <v>JEAN-PIERRE</v>
          </cell>
          <cell r="P2" t="str">
            <v>33 RUE ALEXANDRE GOISLARD</v>
          </cell>
          <cell r="S2">
            <v>28210</v>
          </cell>
          <cell r="T2" t="str">
            <v>LORMAYE</v>
          </cell>
          <cell r="V2">
            <v>617105996</v>
          </cell>
          <cell r="W2" t="str">
            <v>JEAN-PIERRE.MERCIER@GENERALI.COM</v>
          </cell>
        </row>
        <row r="3">
          <cell r="B3">
            <v>143589</v>
          </cell>
          <cell r="C3">
            <v>19810301</v>
          </cell>
          <cell r="E3" t="str">
            <v>GPA</v>
          </cell>
          <cell r="F3" t="str">
            <v>COMMERCIALE</v>
          </cell>
          <cell r="G3" t="str">
            <v>REGION GRAND OUEST</v>
          </cell>
          <cell r="I3">
            <v>38</v>
          </cell>
          <cell r="J3" t="str">
            <v>IEM</v>
          </cell>
          <cell r="K3" t="str">
            <v>Inspecteur en Mission</v>
          </cell>
          <cell r="L3">
            <v>0</v>
          </cell>
          <cell r="M3" t="str">
            <v>Mme</v>
          </cell>
          <cell r="N3" t="str">
            <v>MAILLARD</v>
          </cell>
          <cell r="O3" t="str">
            <v>CATHERINE</v>
          </cell>
          <cell r="P3" t="str">
            <v>120 BLD JACQUES CARTIER</v>
          </cell>
          <cell r="S3">
            <v>35000</v>
          </cell>
          <cell r="T3" t="str">
            <v>RENNES</v>
          </cell>
          <cell r="V3">
            <v>615743945</v>
          </cell>
          <cell r="W3" t="str">
            <v>CATHERINE.MAILLARD@GENERALI.COM</v>
          </cell>
        </row>
        <row r="4">
          <cell r="B4">
            <v>148084</v>
          </cell>
          <cell r="C4">
            <v>19940501</v>
          </cell>
          <cell r="E4" t="str">
            <v>GPA</v>
          </cell>
          <cell r="F4" t="str">
            <v>COMMERCIALE</v>
          </cell>
          <cell r="G4" t="str">
            <v>REGION ILE DE FRANCE NORD EST</v>
          </cell>
          <cell r="H4" t="str">
            <v>OD SOMME - OISE - AISNE</v>
          </cell>
          <cell r="I4">
            <v>386</v>
          </cell>
          <cell r="J4" t="str">
            <v>IE</v>
          </cell>
          <cell r="K4" t="str">
            <v>Inspecteur Expert</v>
          </cell>
          <cell r="L4">
            <v>105</v>
          </cell>
          <cell r="M4" t="str">
            <v>M.</v>
          </cell>
          <cell r="N4" t="str">
            <v>DUVETTE</v>
          </cell>
          <cell r="O4" t="str">
            <v>DIDIER</v>
          </cell>
          <cell r="P4" t="str">
            <v>10 RUE DE LA GRANDE MARE</v>
          </cell>
          <cell r="S4">
            <v>80540</v>
          </cell>
          <cell r="T4" t="str">
            <v>FLUY</v>
          </cell>
          <cell r="V4">
            <v>617105662</v>
          </cell>
          <cell r="W4" t="str">
            <v>DIDIER.DUVETTE@GENERALI.COM</v>
          </cell>
        </row>
        <row r="5">
          <cell r="B5">
            <v>148339</v>
          </cell>
          <cell r="C5">
            <v>19950501</v>
          </cell>
          <cell r="E5" t="str">
            <v>GPA</v>
          </cell>
          <cell r="F5" t="str">
            <v>COMMERCIALE</v>
          </cell>
          <cell r="G5" t="str">
            <v>REGION ILE DE FRANCE NORD EST</v>
          </cell>
          <cell r="I5">
            <v>104</v>
          </cell>
          <cell r="J5" t="str">
            <v>IDD</v>
          </cell>
          <cell r="K5" t="str">
            <v>Inspecteur Délégué au Développement</v>
          </cell>
          <cell r="L5">
            <v>0</v>
          </cell>
          <cell r="M5" t="str">
            <v>M.</v>
          </cell>
          <cell r="N5" t="str">
            <v>VERKEMPINCK</v>
          </cell>
          <cell r="O5" t="str">
            <v>PHILIPPE</v>
          </cell>
          <cell r="P5" t="str">
            <v>19 RUE HOXTER CORVEY</v>
          </cell>
          <cell r="S5">
            <v>80800</v>
          </cell>
          <cell r="T5" t="str">
            <v>CORBIE</v>
          </cell>
          <cell r="V5">
            <v>634334511</v>
          </cell>
          <cell r="W5" t="str">
            <v>PHILIPPE.VERKEMPINCK@GENERALI.COM</v>
          </cell>
        </row>
        <row r="6">
          <cell r="B6">
            <v>148585</v>
          </cell>
          <cell r="C6">
            <v>19830506</v>
          </cell>
          <cell r="E6" t="str">
            <v>GPA</v>
          </cell>
          <cell r="F6" t="str">
            <v>COMMERCIALE</v>
          </cell>
          <cell r="G6" t="str">
            <v>POLE PILOTAGE DU RESEAU COMMERCIAL</v>
          </cell>
          <cell r="H6" t="str">
            <v>ASSISTANCE DU RESEAU COMMERCIAL</v>
          </cell>
          <cell r="I6">
            <v>855</v>
          </cell>
          <cell r="J6" t="str">
            <v>AD</v>
          </cell>
          <cell r="K6" t="str">
            <v>Assistant Division</v>
          </cell>
          <cell r="M6" t="str">
            <v>M.</v>
          </cell>
          <cell r="N6" t="str">
            <v>CALVET</v>
          </cell>
          <cell r="O6" t="str">
            <v>JEAN</v>
          </cell>
          <cell r="P6" t="str">
            <v>9 RUE MICHEL LABROUSSE</v>
          </cell>
          <cell r="Q6" t="str">
            <v>GENERALI PARK AVENUE BERRYL 2</v>
          </cell>
          <cell r="S6">
            <v>31100</v>
          </cell>
          <cell r="T6" t="str">
            <v>TOULOUSE</v>
          </cell>
          <cell r="U6" t="str">
            <v>GENERALI PARK AVENUE BERRYL 2</v>
          </cell>
          <cell r="W6" t="str">
            <v>JEAN.CALVET@GENERALI.COM</v>
          </cell>
        </row>
        <row r="7">
          <cell r="B7">
            <v>148596</v>
          </cell>
          <cell r="C7">
            <v>19830601</v>
          </cell>
          <cell r="E7" t="str">
            <v>GPA</v>
          </cell>
          <cell r="F7" t="str">
            <v>COMMERCIALE</v>
          </cell>
          <cell r="G7" t="str">
            <v>POLE PILOTAGE DU RESEAU COMMERCIAL</v>
          </cell>
          <cell r="H7" t="str">
            <v>CELLULE SENIORS</v>
          </cell>
          <cell r="I7">
            <v>448</v>
          </cell>
          <cell r="J7" t="str">
            <v>CRC</v>
          </cell>
          <cell r="K7" t="str">
            <v>Chargé de Relations Commerciales</v>
          </cell>
          <cell r="L7">
            <v>0</v>
          </cell>
          <cell r="M7" t="str">
            <v>Mme</v>
          </cell>
          <cell r="N7" t="str">
            <v>DUBOIS</v>
          </cell>
          <cell r="O7" t="str">
            <v>MIREILLE</v>
          </cell>
          <cell r="P7" t="str">
            <v>3 BIS RUE PASSE DEMOISELLES</v>
          </cell>
          <cell r="S7">
            <v>51100</v>
          </cell>
          <cell r="T7" t="str">
            <v>REIMS</v>
          </cell>
          <cell r="V7">
            <v>629956128</v>
          </cell>
          <cell r="W7" t="str">
            <v>MIREILLE.DUBOIS@GENERALI.COM</v>
          </cell>
        </row>
        <row r="8">
          <cell r="B8">
            <v>153393</v>
          </cell>
          <cell r="C8">
            <v>19951201</v>
          </cell>
          <cell r="E8" t="str">
            <v>GPA</v>
          </cell>
          <cell r="F8" t="str">
            <v>COMMERCIALE</v>
          </cell>
          <cell r="G8" t="str">
            <v>SUPPORT COMMERCIAL</v>
          </cell>
          <cell r="H8" t="str">
            <v>OD FICTIVE</v>
          </cell>
          <cell r="I8">
            <v>105</v>
          </cell>
          <cell r="J8" t="str">
            <v>IMD</v>
          </cell>
          <cell r="K8" t="str">
            <v>Inspecteur Manager Developpement</v>
          </cell>
          <cell r="L8">
            <v>103</v>
          </cell>
          <cell r="M8" t="str">
            <v>M.</v>
          </cell>
          <cell r="N8" t="str">
            <v>BOURGEON</v>
          </cell>
          <cell r="O8" t="str">
            <v>BRUNO</v>
          </cell>
          <cell r="P8" t="str">
            <v>74 RUE JABOULAY</v>
          </cell>
          <cell r="S8">
            <v>69007</v>
          </cell>
          <cell r="T8" t="str">
            <v>LYON</v>
          </cell>
          <cell r="V8">
            <v>612479510</v>
          </cell>
          <cell r="W8" t="str">
            <v>BRUNO.BOURGEON@GENERALI.COM</v>
          </cell>
        </row>
        <row r="9">
          <cell r="B9">
            <v>153432</v>
          </cell>
          <cell r="C9">
            <v>19850601</v>
          </cell>
          <cell r="E9" t="str">
            <v>GPA</v>
          </cell>
          <cell r="F9" t="str">
            <v>COMMERCIALE</v>
          </cell>
          <cell r="G9" t="str">
            <v>REGION GRAND EST</v>
          </cell>
          <cell r="H9" t="str">
            <v>OD VAUCLUSE - DROME - ARDECHE - GARD</v>
          </cell>
          <cell r="I9">
            <v>386</v>
          </cell>
          <cell r="J9" t="str">
            <v>IE</v>
          </cell>
          <cell r="K9" t="str">
            <v>Inspecteur Expert</v>
          </cell>
          <cell r="L9">
            <v>105</v>
          </cell>
          <cell r="M9" t="str">
            <v>M.</v>
          </cell>
          <cell r="N9" t="str">
            <v>ANGELI</v>
          </cell>
          <cell r="O9" t="str">
            <v>XAVIER</v>
          </cell>
          <cell r="P9" t="str">
            <v>173 CHEMIN DES PRES</v>
          </cell>
          <cell r="S9">
            <v>26600</v>
          </cell>
          <cell r="T9" t="str">
            <v>TAIN L HERMITAGE</v>
          </cell>
          <cell r="V9">
            <v>625763810</v>
          </cell>
          <cell r="W9" t="str">
            <v>XAVIER.ANGELI@GENERALI.COM</v>
          </cell>
        </row>
        <row r="10">
          <cell r="B10">
            <v>154413</v>
          </cell>
          <cell r="C10">
            <v>19851201</v>
          </cell>
          <cell r="E10" t="str">
            <v>GPA</v>
          </cell>
          <cell r="F10" t="str">
            <v>COMMERCIALE</v>
          </cell>
          <cell r="G10" t="str">
            <v>REGION ILE DE FRANCE NORD EST</v>
          </cell>
          <cell r="H10" t="str">
            <v>OD SOMME - OISE - AISNE</v>
          </cell>
          <cell r="I10">
            <v>386</v>
          </cell>
          <cell r="J10" t="str">
            <v>IE</v>
          </cell>
          <cell r="K10" t="str">
            <v>Inspecteur Expert</v>
          </cell>
          <cell r="L10">
            <v>105</v>
          </cell>
          <cell r="M10" t="str">
            <v>M.</v>
          </cell>
          <cell r="N10" t="str">
            <v>KLIMENKO</v>
          </cell>
          <cell r="O10" t="str">
            <v>PATRICE</v>
          </cell>
          <cell r="P10" t="str">
            <v>28 RUE DE LA BIGAUDEL</v>
          </cell>
          <cell r="S10">
            <v>80260</v>
          </cell>
          <cell r="T10" t="str">
            <v>RUBEMPRE</v>
          </cell>
          <cell r="V10">
            <v>617105723</v>
          </cell>
          <cell r="W10" t="str">
            <v>PATRICE.KLIMENKO@GENERALI.COM</v>
          </cell>
        </row>
        <row r="11">
          <cell r="B11">
            <v>155191</v>
          </cell>
          <cell r="C11">
            <v>19880701</v>
          </cell>
          <cell r="E11" t="str">
            <v>GPA</v>
          </cell>
          <cell r="F11" t="str">
            <v>COMMERCIALE</v>
          </cell>
          <cell r="G11" t="str">
            <v>REGION ILE DE FRANCE NORD EST</v>
          </cell>
          <cell r="H11" t="str">
            <v>OD MOSELLE - MEURTHE ET MOSELLE</v>
          </cell>
          <cell r="I11">
            <v>370</v>
          </cell>
          <cell r="J11" t="str">
            <v>CC.E</v>
          </cell>
          <cell r="K11" t="str">
            <v>Conseiller Commercial Expert</v>
          </cell>
          <cell r="L11">
            <v>105</v>
          </cell>
          <cell r="M11" t="str">
            <v>M.</v>
          </cell>
          <cell r="N11" t="str">
            <v>CUNY</v>
          </cell>
          <cell r="O11" t="str">
            <v>JOEL</v>
          </cell>
          <cell r="P11" t="str">
            <v>7 RUE DES VERGERS</v>
          </cell>
          <cell r="S11">
            <v>57420</v>
          </cell>
          <cell r="T11" t="str">
            <v>POMMERIEUX</v>
          </cell>
          <cell r="V11">
            <v>670174667</v>
          </cell>
          <cell r="W11" t="str">
            <v>JOEL.CUNY@GENERALI.COM</v>
          </cell>
        </row>
        <row r="12">
          <cell r="B12">
            <v>155992</v>
          </cell>
          <cell r="C12">
            <v>19860801</v>
          </cell>
          <cell r="E12" t="str">
            <v>GPA</v>
          </cell>
          <cell r="F12" t="str">
            <v>COMMERCIALE</v>
          </cell>
          <cell r="G12" t="str">
            <v>POLE PILOTAGE DU RESEAU COMMERCIAL</v>
          </cell>
          <cell r="H12" t="str">
            <v>CELLULE RECRUTEMENT</v>
          </cell>
          <cell r="I12">
            <v>104</v>
          </cell>
          <cell r="J12" t="str">
            <v>IDD</v>
          </cell>
          <cell r="K12" t="str">
            <v>Inspecteur Délégué au Développement</v>
          </cell>
          <cell r="L12">
            <v>0</v>
          </cell>
          <cell r="M12" t="str">
            <v>M.</v>
          </cell>
          <cell r="N12" t="str">
            <v>TARRICONE</v>
          </cell>
          <cell r="O12" t="str">
            <v>PAOLO</v>
          </cell>
          <cell r="P12" t="str">
            <v>2 - 8 RUE LUIGI CHERUBINI</v>
          </cell>
          <cell r="S12">
            <v>93200</v>
          </cell>
          <cell r="T12" t="str">
            <v>SAINT DENIS</v>
          </cell>
          <cell r="V12">
            <v>698643946</v>
          </cell>
          <cell r="W12" t="str">
            <v>PAOLO.TARRICONE@GENERALI.COM</v>
          </cell>
        </row>
        <row r="13">
          <cell r="B13">
            <v>156298</v>
          </cell>
          <cell r="C13">
            <v>19861001</v>
          </cell>
          <cell r="E13" t="str">
            <v>GPA</v>
          </cell>
          <cell r="F13" t="str">
            <v>COMMERCIALE</v>
          </cell>
          <cell r="G13" t="str">
            <v>REGION GRAND EST</v>
          </cell>
          <cell r="H13" t="str">
            <v>OD PUY DE DOME - LOIRE - HAUTE LOIRE</v>
          </cell>
          <cell r="I13">
            <v>370</v>
          </cell>
          <cell r="J13" t="str">
            <v>CC.E</v>
          </cell>
          <cell r="K13" t="str">
            <v>Conseiller Commercial Expert</v>
          </cell>
          <cell r="L13">
            <v>105</v>
          </cell>
          <cell r="M13" t="str">
            <v>M.</v>
          </cell>
          <cell r="N13" t="str">
            <v>TOSONI</v>
          </cell>
          <cell r="O13" t="str">
            <v>PATRICK</v>
          </cell>
          <cell r="P13" t="str">
            <v>18 BIS RUE DE LA BOUSSADET</v>
          </cell>
          <cell r="S13">
            <v>63118</v>
          </cell>
          <cell r="T13" t="str">
            <v>CEBAZAT</v>
          </cell>
          <cell r="V13">
            <v>615744321</v>
          </cell>
          <cell r="W13" t="str">
            <v>PATRICK.TOSONI@GENERALI.COM</v>
          </cell>
        </row>
        <row r="14">
          <cell r="B14">
            <v>156632</v>
          </cell>
          <cell r="C14">
            <v>19980601</v>
          </cell>
          <cell r="E14" t="str">
            <v>GPA</v>
          </cell>
          <cell r="F14" t="str">
            <v>COMMERCIALE</v>
          </cell>
          <cell r="G14" t="str">
            <v>REGION ILE DE FRANCE NORD EST</v>
          </cell>
          <cell r="H14" t="str">
            <v>OD NORD LITTORAL</v>
          </cell>
          <cell r="I14">
            <v>200</v>
          </cell>
          <cell r="J14" t="str">
            <v>IMP</v>
          </cell>
          <cell r="K14" t="str">
            <v>Inspecteur Manager Performance</v>
          </cell>
          <cell r="L14">
            <v>104</v>
          </cell>
          <cell r="M14" t="str">
            <v>M.</v>
          </cell>
          <cell r="N14" t="str">
            <v>TALON</v>
          </cell>
          <cell r="O14" t="str">
            <v>CHRISTIAN</v>
          </cell>
          <cell r="P14" t="str">
            <v>49 LE COLOMBIER</v>
          </cell>
          <cell r="S14">
            <v>62250</v>
          </cell>
          <cell r="T14" t="str">
            <v>AUDEMBERT</v>
          </cell>
          <cell r="V14">
            <v>670361413</v>
          </cell>
          <cell r="W14" t="str">
            <v>CHRISTIAN.TALON@GENERALI.COM</v>
          </cell>
        </row>
        <row r="15">
          <cell r="B15">
            <v>157077</v>
          </cell>
          <cell r="C15">
            <v>20060101</v>
          </cell>
          <cell r="E15" t="str">
            <v>GPA</v>
          </cell>
          <cell r="F15" t="str">
            <v>COMMERCIALE</v>
          </cell>
          <cell r="G15" t="str">
            <v>SUPPORT COMMERCIAL</v>
          </cell>
          <cell r="I15">
            <v>18</v>
          </cell>
          <cell r="J15" t="str">
            <v>DRC</v>
          </cell>
          <cell r="K15" t="str">
            <v>Directeur du Reseau Commercial</v>
          </cell>
          <cell r="M15" t="str">
            <v>M.</v>
          </cell>
          <cell r="N15" t="str">
            <v>LEMERCIER</v>
          </cell>
          <cell r="O15" t="str">
            <v>ERIC</v>
          </cell>
          <cell r="P15" t="str">
            <v>2 - 8 Rue Luigi Cherubini</v>
          </cell>
          <cell r="S15">
            <v>93200</v>
          </cell>
          <cell r="T15" t="str">
            <v>ST DENIS</v>
          </cell>
          <cell r="V15">
            <v>670270729</v>
          </cell>
          <cell r="W15" t="str">
            <v>ERIC.LEMERCIER@GENERALI.COM</v>
          </cell>
        </row>
        <row r="16">
          <cell r="B16">
            <v>157759</v>
          </cell>
          <cell r="C16">
            <v>19870501</v>
          </cell>
          <cell r="E16" t="str">
            <v>GPA</v>
          </cell>
          <cell r="F16" t="str">
            <v>COMMERCIALE</v>
          </cell>
          <cell r="G16" t="str">
            <v>REGION GRAND EST</v>
          </cell>
          <cell r="H16" t="str">
            <v>OD ALLIER-SAONE &amp; LOIRE-NIEVRE-COTE D'OR</v>
          </cell>
          <cell r="I16">
            <v>200</v>
          </cell>
          <cell r="J16" t="str">
            <v>IMP</v>
          </cell>
          <cell r="K16" t="str">
            <v>Inspecteur Manager Performance</v>
          </cell>
          <cell r="L16">
            <v>104</v>
          </cell>
          <cell r="M16" t="str">
            <v>M.</v>
          </cell>
          <cell r="N16" t="str">
            <v>DESBROSSE</v>
          </cell>
          <cell r="O16" t="str">
            <v>LUC</v>
          </cell>
          <cell r="P16" t="str">
            <v>10 RUE BASSE</v>
          </cell>
          <cell r="S16">
            <v>21120</v>
          </cell>
          <cell r="T16" t="str">
            <v>CHAIGNAY</v>
          </cell>
          <cell r="V16">
            <v>626078123</v>
          </cell>
          <cell r="W16" t="str">
            <v>LUC.DESBROSSE@GENERALI.COM</v>
          </cell>
        </row>
        <row r="17">
          <cell r="B17">
            <v>158005</v>
          </cell>
          <cell r="C17">
            <v>19870601</v>
          </cell>
          <cell r="E17" t="str">
            <v>GPA</v>
          </cell>
          <cell r="F17" t="str">
            <v>COMMERCIALE</v>
          </cell>
          <cell r="G17" t="str">
            <v>REGION GRAND EST</v>
          </cell>
          <cell r="H17" t="str">
            <v>OD VAR - BOUCHES DU RHONE</v>
          </cell>
          <cell r="I17">
            <v>386</v>
          </cell>
          <cell r="J17" t="str">
            <v>IE</v>
          </cell>
          <cell r="K17" t="str">
            <v>Inspecteur Expert</v>
          </cell>
          <cell r="L17">
            <v>105</v>
          </cell>
          <cell r="M17" t="str">
            <v>M.</v>
          </cell>
          <cell r="N17" t="str">
            <v>MARZI</v>
          </cell>
          <cell r="O17" t="str">
            <v>THIERRY</v>
          </cell>
          <cell r="P17" t="str">
            <v>179 ALLEE DU PHOENIX</v>
          </cell>
          <cell r="Q17" t="str">
            <v>RES DE L OREE DU PARC</v>
          </cell>
          <cell r="S17">
            <v>83600</v>
          </cell>
          <cell r="T17" t="str">
            <v>FREJUS</v>
          </cell>
          <cell r="U17" t="str">
            <v>RES DE L OREE DU PARC</v>
          </cell>
          <cell r="V17">
            <v>619266032</v>
          </cell>
          <cell r="W17" t="str">
            <v>THIERRY.MARZI@GENERALI.COM</v>
          </cell>
        </row>
        <row r="18">
          <cell r="B18">
            <v>158196</v>
          </cell>
          <cell r="C18">
            <v>19990101</v>
          </cell>
          <cell r="E18" t="str">
            <v>GPA</v>
          </cell>
          <cell r="F18" t="str">
            <v>COMMERCIALE</v>
          </cell>
          <cell r="G18" t="str">
            <v>REGION GRAND OUEST</v>
          </cell>
          <cell r="H18" t="str">
            <v>OD GIRONDE - DORDOGNE</v>
          </cell>
          <cell r="I18">
            <v>440</v>
          </cell>
          <cell r="J18" t="str">
            <v>CCT</v>
          </cell>
          <cell r="K18" t="str">
            <v>Conseiller Commercial Titulaire</v>
          </cell>
          <cell r="L18">
            <v>105</v>
          </cell>
          <cell r="M18" t="str">
            <v>M.</v>
          </cell>
          <cell r="N18" t="str">
            <v>CAILLAUD</v>
          </cell>
          <cell r="O18" t="str">
            <v>JACKY</v>
          </cell>
          <cell r="P18" t="str">
            <v>11 RUE DES PORTES DE L OCEAN</v>
          </cell>
          <cell r="S18">
            <v>33950</v>
          </cell>
          <cell r="T18" t="str">
            <v>LEGE CAP FERRET</v>
          </cell>
          <cell r="V18">
            <v>646827057</v>
          </cell>
          <cell r="W18" t="str">
            <v>JACKY.CAILLAUD@GENERALI.COM</v>
          </cell>
        </row>
        <row r="19">
          <cell r="B19">
            <v>158441</v>
          </cell>
          <cell r="C19">
            <v>19870901</v>
          </cell>
          <cell r="E19" t="str">
            <v>GPA</v>
          </cell>
          <cell r="F19" t="str">
            <v>COMMERCIALE</v>
          </cell>
          <cell r="G19" t="str">
            <v>REGION ILE DE FRANCE NORD EST</v>
          </cell>
          <cell r="H19" t="str">
            <v>OD NORD ARTOIS</v>
          </cell>
          <cell r="I19">
            <v>386</v>
          </cell>
          <cell r="J19" t="str">
            <v>IE</v>
          </cell>
          <cell r="K19" t="str">
            <v>Inspecteur Expert</v>
          </cell>
          <cell r="L19">
            <v>105</v>
          </cell>
          <cell r="M19" t="str">
            <v>M.</v>
          </cell>
          <cell r="N19" t="str">
            <v>LANVIN</v>
          </cell>
          <cell r="O19" t="str">
            <v>BRUNO</v>
          </cell>
          <cell r="P19" t="str">
            <v>19 RUE DES COURLIS</v>
          </cell>
          <cell r="S19">
            <v>62223</v>
          </cell>
          <cell r="T19" t="str">
            <v>ANZIN ST AUBIN</v>
          </cell>
          <cell r="V19">
            <v>686863656</v>
          </cell>
          <cell r="W19" t="str">
            <v>BRUNO.LANVIN@GENERALI.COM</v>
          </cell>
        </row>
        <row r="20">
          <cell r="B20">
            <v>159732</v>
          </cell>
          <cell r="C20">
            <v>19880501</v>
          </cell>
          <cell r="E20" t="str">
            <v>GPA</v>
          </cell>
          <cell r="F20" t="str">
            <v>COMMERCIALE</v>
          </cell>
          <cell r="G20" t="str">
            <v>REGION GRAND EST</v>
          </cell>
          <cell r="H20" t="str">
            <v>OD PUY DE DOME - LOIRE - HAUTE LOIRE</v>
          </cell>
          <cell r="I20">
            <v>440</v>
          </cell>
          <cell r="J20" t="str">
            <v>CCT</v>
          </cell>
          <cell r="K20" t="str">
            <v>Conseiller Commercial Titulaire</v>
          </cell>
          <cell r="L20">
            <v>105</v>
          </cell>
          <cell r="M20" t="str">
            <v>M.</v>
          </cell>
          <cell r="N20" t="str">
            <v>FARYNIARZ</v>
          </cell>
          <cell r="O20" t="str">
            <v>BORIS</v>
          </cell>
          <cell r="P20" t="str">
            <v>33 RUE DE LA REPUBLIQUE</v>
          </cell>
          <cell r="S20">
            <v>42270</v>
          </cell>
          <cell r="T20" t="str">
            <v>ST PRIEST EN JAREZ</v>
          </cell>
          <cell r="V20">
            <v>779555746</v>
          </cell>
          <cell r="W20" t="str">
            <v>BORIS.FARYNIARZ@GENERALI.COM</v>
          </cell>
        </row>
        <row r="21">
          <cell r="B21">
            <v>160058</v>
          </cell>
          <cell r="C21">
            <v>20040901</v>
          </cell>
          <cell r="E21" t="str">
            <v>GPA</v>
          </cell>
          <cell r="F21" t="str">
            <v>COMMERCIALE</v>
          </cell>
          <cell r="G21" t="str">
            <v>REGION GRAND OUEST</v>
          </cell>
          <cell r="H21" t="str">
            <v>OD SARTHE - MAINE ET LOIRE</v>
          </cell>
          <cell r="I21">
            <v>386</v>
          </cell>
          <cell r="J21" t="str">
            <v>IE</v>
          </cell>
          <cell r="K21" t="str">
            <v>Inspecteur Expert</v>
          </cell>
          <cell r="L21">
            <v>105</v>
          </cell>
          <cell r="M21" t="str">
            <v>M.</v>
          </cell>
          <cell r="N21" t="str">
            <v>BROSSARD</v>
          </cell>
          <cell r="O21" t="str">
            <v>GILLES</v>
          </cell>
          <cell r="P21" t="str">
            <v>2028 ROUTE DE ST MICHEL</v>
          </cell>
          <cell r="S21">
            <v>72190</v>
          </cell>
          <cell r="T21" t="str">
            <v>SARGE LES LE MANS</v>
          </cell>
          <cell r="V21">
            <v>684191828</v>
          </cell>
          <cell r="W21" t="str">
            <v>GILLES.BROSSARD@GENERALI.COM</v>
          </cell>
        </row>
        <row r="22">
          <cell r="B22">
            <v>160082</v>
          </cell>
          <cell r="C22">
            <v>19880501</v>
          </cell>
          <cell r="E22" t="str">
            <v>GPA</v>
          </cell>
          <cell r="F22" t="str">
            <v>COMMERCIALE</v>
          </cell>
          <cell r="G22" t="str">
            <v>REGION GRAND EST</v>
          </cell>
          <cell r="H22" t="str">
            <v>OD ALLIER-SAONE &amp; LOIRE-NIEVRE-COTE D'OR</v>
          </cell>
          <cell r="I22">
            <v>443</v>
          </cell>
          <cell r="J22" t="str">
            <v>CCT.S</v>
          </cell>
          <cell r="K22" t="str">
            <v>Conseiller Commercial Titulaire Sénior</v>
          </cell>
          <cell r="L22">
            <v>105</v>
          </cell>
          <cell r="M22" t="str">
            <v>M.</v>
          </cell>
          <cell r="N22" t="str">
            <v>GRIMALDI</v>
          </cell>
          <cell r="O22" t="str">
            <v>BERNARD</v>
          </cell>
          <cell r="P22" t="str">
            <v>9 RUE DES RYOTIS</v>
          </cell>
          <cell r="S22">
            <v>71380</v>
          </cell>
          <cell r="T22" t="str">
            <v>ST MARCEL</v>
          </cell>
          <cell r="V22">
            <v>621413116</v>
          </cell>
          <cell r="W22" t="str">
            <v>BERNARD.GRIMALDI@GENERALI.COM</v>
          </cell>
        </row>
        <row r="23">
          <cell r="B23">
            <v>160103</v>
          </cell>
          <cell r="C23">
            <v>19880501</v>
          </cell>
          <cell r="E23" t="str">
            <v>GPA</v>
          </cell>
          <cell r="F23" t="str">
            <v>COMMERCIALE</v>
          </cell>
          <cell r="G23" t="str">
            <v>REGION ILE DE FRANCE NORD EST</v>
          </cell>
          <cell r="H23" t="str">
            <v>OD SOMME - OISE - AISNE</v>
          </cell>
          <cell r="I23">
            <v>440</v>
          </cell>
          <cell r="J23" t="str">
            <v>CCT</v>
          </cell>
          <cell r="K23" t="str">
            <v>Conseiller Commercial Titulaire</v>
          </cell>
          <cell r="L23">
            <v>105</v>
          </cell>
          <cell r="M23" t="str">
            <v>M.</v>
          </cell>
          <cell r="N23" t="str">
            <v>DELAHAYE</v>
          </cell>
          <cell r="O23" t="str">
            <v>CHRISTOPHE</v>
          </cell>
          <cell r="P23" t="str">
            <v>2 RUE VERTE</v>
          </cell>
          <cell r="S23">
            <v>80240</v>
          </cell>
          <cell r="T23" t="str">
            <v>ROISEL</v>
          </cell>
          <cell r="V23">
            <v>617105630</v>
          </cell>
          <cell r="W23" t="str">
            <v>CHRISTOPHE.DELAHAYE@GENERALI.COM</v>
          </cell>
        </row>
        <row r="24">
          <cell r="B24">
            <v>160299</v>
          </cell>
          <cell r="C24">
            <v>19880601</v>
          </cell>
          <cell r="E24" t="str">
            <v>GPA</v>
          </cell>
          <cell r="F24" t="str">
            <v>COMMERCIALE</v>
          </cell>
          <cell r="G24" t="str">
            <v>REGION GRAND EST</v>
          </cell>
          <cell r="H24" t="str">
            <v>OD VAUCLUSE - DROME - ARDECHE - GARD</v>
          </cell>
          <cell r="I24">
            <v>370</v>
          </cell>
          <cell r="J24" t="str">
            <v>CC.E</v>
          </cell>
          <cell r="K24" t="str">
            <v>Conseiller Commercial Expert</v>
          </cell>
          <cell r="L24">
            <v>105</v>
          </cell>
          <cell r="M24" t="str">
            <v>M.</v>
          </cell>
          <cell r="N24" t="str">
            <v>MARTIN</v>
          </cell>
          <cell r="O24" t="str">
            <v>PASCAL</v>
          </cell>
          <cell r="P24" t="str">
            <v>83 IMPASSE DE PROVENCE</v>
          </cell>
          <cell r="S24">
            <v>84420</v>
          </cell>
          <cell r="T24" t="str">
            <v>PIOLENC</v>
          </cell>
          <cell r="V24">
            <v>614364411</v>
          </cell>
          <cell r="W24" t="str">
            <v>PASCAL.MARTIN@GENERALI.COM</v>
          </cell>
        </row>
        <row r="25">
          <cell r="B25">
            <v>160628</v>
          </cell>
          <cell r="C25">
            <v>19880901</v>
          </cell>
          <cell r="E25" t="str">
            <v>GPA</v>
          </cell>
          <cell r="F25" t="str">
            <v>COMMERCIALE</v>
          </cell>
          <cell r="G25" t="str">
            <v>REGION GRAND OUEST</v>
          </cell>
          <cell r="H25" t="str">
            <v>OD GIRONDE - DORDOGNE</v>
          </cell>
          <cell r="I25">
            <v>440</v>
          </cell>
          <cell r="J25" t="str">
            <v>CCT</v>
          </cell>
          <cell r="K25" t="str">
            <v>Conseiller Commercial Titulaire</v>
          </cell>
          <cell r="L25">
            <v>105</v>
          </cell>
          <cell r="M25" t="str">
            <v>M.</v>
          </cell>
          <cell r="N25" t="str">
            <v>MIRAMBEAU</v>
          </cell>
          <cell r="O25" t="str">
            <v>DANIEL</v>
          </cell>
          <cell r="P25" t="str">
            <v>60 RUE DE CASTILLON</v>
          </cell>
          <cell r="S25">
            <v>33110</v>
          </cell>
          <cell r="T25" t="str">
            <v>LE BOUSCAT</v>
          </cell>
          <cell r="V25">
            <v>646827144</v>
          </cell>
          <cell r="W25" t="str">
            <v>DANIEL.MIRAMBEAU@GENERALI.COM</v>
          </cell>
        </row>
        <row r="26">
          <cell r="B26">
            <v>160652</v>
          </cell>
          <cell r="C26">
            <v>19880901</v>
          </cell>
          <cell r="E26" t="str">
            <v>GPA</v>
          </cell>
          <cell r="F26" t="str">
            <v>COMMERCIALE</v>
          </cell>
          <cell r="G26" t="str">
            <v>REGION GRAND OUEST</v>
          </cell>
          <cell r="H26" t="str">
            <v>OD CHARENTES-VIENNES-DEUX SEVRES</v>
          </cell>
          <cell r="I26">
            <v>440</v>
          </cell>
          <cell r="J26" t="str">
            <v>CCT</v>
          </cell>
          <cell r="K26" t="str">
            <v>Conseiller Commercial Titulaire</v>
          </cell>
          <cell r="L26">
            <v>105</v>
          </cell>
          <cell r="M26" t="str">
            <v>M.</v>
          </cell>
          <cell r="N26" t="str">
            <v>PHILIPPON</v>
          </cell>
          <cell r="O26" t="str">
            <v>THIERRY</v>
          </cell>
          <cell r="P26" t="str">
            <v>12 RUE SAINT JEAN</v>
          </cell>
          <cell r="S26">
            <v>17170</v>
          </cell>
          <cell r="T26" t="str">
            <v>ST JEAN DE LIVERSAY</v>
          </cell>
          <cell r="V26">
            <v>603954696</v>
          </cell>
          <cell r="W26" t="str">
            <v>THIERRY.PHILIPPON@GENERALI.COM</v>
          </cell>
        </row>
        <row r="27">
          <cell r="B27">
            <v>161125</v>
          </cell>
          <cell r="C27">
            <v>19901001</v>
          </cell>
          <cell r="E27" t="str">
            <v>GPA</v>
          </cell>
          <cell r="F27" t="str">
            <v>COMMERCIALE</v>
          </cell>
          <cell r="G27" t="str">
            <v>REGION GRAND EST</v>
          </cell>
          <cell r="H27" t="str">
            <v>OD PUY DE DOME - LOIRE - HAUTE LOIRE</v>
          </cell>
          <cell r="I27">
            <v>386</v>
          </cell>
          <cell r="J27" t="str">
            <v>IE</v>
          </cell>
          <cell r="K27" t="str">
            <v>Inspecteur Expert</v>
          </cell>
          <cell r="L27">
            <v>105</v>
          </cell>
          <cell r="M27" t="str">
            <v>M.</v>
          </cell>
          <cell r="N27" t="str">
            <v>TARRICONE</v>
          </cell>
          <cell r="O27" t="str">
            <v>DOMENICO</v>
          </cell>
          <cell r="P27" t="str">
            <v>5 ALLEE DES CAPUCINES</v>
          </cell>
          <cell r="S27">
            <v>42340</v>
          </cell>
          <cell r="T27" t="str">
            <v>VEAUCHE</v>
          </cell>
          <cell r="V27">
            <v>629813039</v>
          </cell>
          <cell r="W27" t="str">
            <v>DOMENICO.TARRICONE@GENERALI.COM</v>
          </cell>
        </row>
        <row r="28">
          <cell r="B28">
            <v>161288</v>
          </cell>
          <cell r="C28">
            <v>19890201</v>
          </cell>
          <cell r="E28" t="str">
            <v>GPA</v>
          </cell>
          <cell r="F28" t="str">
            <v>COMMERCIALE</v>
          </cell>
          <cell r="G28" t="str">
            <v>REGION GRAND OUEST</v>
          </cell>
          <cell r="H28" t="str">
            <v>OD LOIRE ATLANTIQUE - VENDEE</v>
          </cell>
          <cell r="I28">
            <v>370</v>
          </cell>
          <cell r="J28" t="str">
            <v>CC.E</v>
          </cell>
          <cell r="K28" t="str">
            <v>Conseiller Commercial Expert</v>
          </cell>
          <cell r="L28">
            <v>105</v>
          </cell>
          <cell r="M28" t="str">
            <v>Mme</v>
          </cell>
          <cell r="N28" t="str">
            <v>LE SOMMER</v>
          </cell>
          <cell r="O28" t="str">
            <v>LAURENCE</v>
          </cell>
          <cell r="P28" t="str">
            <v>LE PARELLAIS</v>
          </cell>
          <cell r="S28">
            <v>44240</v>
          </cell>
          <cell r="T28" t="str">
            <v>LA CHAPELLE SUR ERDRE</v>
          </cell>
          <cell r="V28">
            <v>626512658</v>
          </cell>
          <cell r="W28" t="str">
            <v>LAURENCE.LESOMMER@GENERALI.COM</v>
          </cell>
        </row>
        <row r="29">
          <cell r="B29">
            <v>161430</v>
          </cell>
          <cell r="C29">
            <v>19931001</v>
          </cell>
          <cell r="E29" t="str">
            <v>GPA</v>
          </cell>
          <cell r="F29" t="str">
            <v>COMMERCIALE</v>
          </cell>
          <cell r="G29" t="str">
            <v>REGION GRAND OUEST</v>
          </cell>
          <cell r="H29" t="str">
            <v>OD LOT-TARN-TARN ET GARONNE-HTE GARONNE</v>
          </cell>
          <cell r="I29">
            <v>855</v>
          </cell>
          <cell r="J29" t="str">
            <v>AD</v>
          </cell>
          <cell r="K29" t="str">
            <v>Assistant Division</v>
          </cell>
          <cell r="M29" t="str">
            <v>Mme</v>
          </cell>
          <cell r="N29" t="str">
            <v>LE MEUR</v>
          </cell>
          <cell r="O29" t="str">
            <v>SABINE</v>
          </cell>
          <cell r="P29" t="str">
            <v>9 RUE MICHEL LABROUSSE</v>
          </cell>
          <cell r="Q29" t="str">
            <v>GENERALI PARK AVENUE BERRYL 2</v>
          </cell>
          <cell r="S29">
            <v>31100</v>
          </cell>
          <cell r="T29" t="str">
            <v>TOULOUSE</v>
          </cell>
          <cell r="U29" t="str">
            <v>GENERALI PARK AVENUE BERRYL 2</v>
          </cell>
          <cell r="W29" t="str">
            <v>SABINE.LEMEUR@GENERALI.COM</v>
          </cell>
        </row>
        <row r="30">
          <cell r="B30">
            <v>161481</v>
          </cell>
          <cell r="C30">
            <v>20061201</v>
          </cell>
          <cell r="E30" t="str">
            <v>GPA</v>
          </cell>
          <cell r="F30" t="str">
            <v>COMMERCIALE</v>
          </cell>
          <cell r="G30" t="str">
            <v>REGION GRAND EST</v>
          </cell>
          <cell r="H30" t="str">
            <v>OD BOUCHES DU RHONE</v>
          </cell>
          <cell r="I30">
            <v>440</v>
          </cell>
          <cell r="J30" t="str">
            <v>CCT</v>
          </cell>
          <cell r="K30" t="str">
            <v>Conseiller Commercial Titulaire</v>
          </cell>
          <cell r="L30">
            <v>105</v>
          </cell>
          <cell r="M30" t="str">
            <v>Mme</v>
          </cell>
          <cell r="N30" t="str">
            <v>SANTOS</v>
          </cell>
          <cell r="O30" t="str">
            <v>HELENE</v>
          </cell>
          <cell r="P30" t="str">
            <v>18 RUE FERNAND CHABOT</v>
          </cell>
          <cell r="Q30" t="str">
            <v>LES OLIVES</v>
          </cell>
          <cell r="S30">
            <v>13013</v>
          </cell>
          <cell r="T30" t="str">
            <v>MARSEILLE</v>
          </cell>
          <cell r="U30" t="str">
            <v>LES OLIVES</v>
          </cell>
          <cell r="V30">
            <v>667901860</v>
          </cell>
          <cell r="W30" t="str">
            <v>HELENE.SANTOS@GENERALI.COM</v>
          </cell>
        </row>
        <row r="31">
          <cell r="B31">
            <v>162078</v>
          </cell>
          <cell r="C31">
            <v>19891201</v>
          </cell>
          <cell r="E31" t="str">
            <v>GPA</v>
          </cell>
          <cell r="F31" t="str">
            <v>COMMERCIALE</v>
          </cell>
          <cell r="G31" t="str">
            <v>REGION GRAND OUEST</v>
          </cell>
          <cell r="H31" t="str">
            <v>OD LANDES-PYRENEES-GERS-HTE GARONNE SUD</v>
          </cell>
          <cell r="I31">
            <v>200</v>
          </cell>
          <cell r="J31" t="str">
            <v>IMP</v>
          </cell>
          <cell r="K31" t="str">
            <v>Inspecteur Manager Performance</v>
          </cell>
          <cell r="L31">
            <v>104</v>
          </cell>
          <cell r="M31" t="str">
            <v>M.</v>
          </cell>
          <cell r="N31" t="str">
            <v>VIGNERES</v>
          </cell>
          <cell r="O31" t="str">
            <v>JEAN-MICHEL</v>
          </cell>
          <cell r="P31" t="str">
            <v>SAUCEDE</v>
          </cell>
          <cell r="S31">
            <v>31480</v>
          </cell>
          <cell r="T31" t="str">
            <v>LE GRES</v>
          </cell>
          <cell r="V31">
            <v>646313950</v>
          </cell>
          <cell r="W31" t="str">
            <v>JEAN-MICHEL.VIGNERES@GENERALI.COM</v>
          </cell>
        </row>
        <row r="32">
          <cell r="B32">
            <v>162394</v>
          </cell>
          <cell r="C32">
            <v>19891101</v>
          </cell>
          <cell r="E32" t="str">
            <v>GPA</v>
          </cell>
          <cell r="F32" t="str">
            <v>COMMERCIALE</v>
          </cell>
          <cell r="G32" t="str">
            <v>REGION GRAND OUEST</v>
          </cell>
          <cell r="H32" t="str">
            <v>OD LOT-TARN-TARN ET GARONNE-HTE GARONNE</v>
          </cell>
          <cell r="I32">
            <v>386</v>
          </cell>
          <cell r="J32" t="str">
            <v>IE</v>
          </cell>
          <cell r="K32" t="str">
            <v>Inspecteur Expert</v>
          </cell>
          <cell r="L32">
            <v>105</v>
          </cell>
          <cell r="M32" t="str">
            <v>M.</v>
          </cell>
          <cell r="N32" t="str">
            <v>BRETON</v>
          </cell>
          <cell r="O32" t="str">
            <v>DIDIER</v>
          </cell>
          <cell r="P32" t="str">
            <v>2 IMPASSE DES COLIBRIS</v>
          </cell>
          <cell r="S32">
            <v>82290</v>
          </cell>
          <cell r="T32" t="str">
            <v>LA VILLE DIEU DU TEMPLE</v>
          </cell>
          <cell r="V32">
            <v>660934495</v>
          </cell>
          <cell r="W32" t="str">
            <v>DIDIER.BRETON@GENERALI.COM</v>
          </cell>
        </row>
        <row r="33">
          <cell r="B33">
            <v>163397</v>
          </cell>
          <cell r="C33">
            <v>20050201</v>
          </cell>
          <cell r="E33" t="str">
            <v>GPA</v>
          </cell>
          <cell r="F33" t="str">
            <v>COMMERCIALE</v>
          </cell>
          <cell r="G33" t="str">
            <v>REGION GRAND EST</v>
          </cell>
          <cell r="H33" t="str">
            <v>OD AVEYRON-HERAULT-AUDE-PYRENEES ORIENT.</v>
          </cell>
          <cell r="I33">
            <v>100</v>
          </cell>
          <cell r="J33" t="str">
            <v>IMD</v>
          </cell>
          <cell r="K33" t="str">
            <v>Inspecteur Manager Developpement</v>
          </cell>
          <cell r="L33">
            <v>103</v>
          </cell>
          <cell r="M33" t="str">
            <v>M.</v>
          </cell>
          <cell r="N33" t="str">
            <v>ZENOU</v>
          </cell>
          <cell r="O33" t="str">
            <v>FRANCK</v>
          </cell>
          <cell r="P33" t="str">
            <v>159 RUE DE THOR</v>
          </cell>
          <cell r="Q33" t="str">
            <v>GENERALI PARK EUREKA</v>
          </cell>
          <cell r="S33">
            <v>34000</v>
          </cell>
          <cell r="T33" t="str">
            <v>MONTPELLIER</v>
          </cell>
          <cell r="U33" t="str">
            <v>GENERALI PARK EUREKA</v>
          </cell>
          <cell r="V33">
            <v>699547846</v>
          </cell>
          <cell r="W33" t="str">
            <v>FRANCK.ZENOU@GENERALI.COM</v>
          </cell>
        </row>
        <row r="34">
          <cell r="B34">
            <v>163460</v>
          </cell>
          <cell r="C34">
            <v>19891001</v>
          </cell>
          <cell r="E34" t="str">
            <v>GPA</v>
          </cell>
          <cell r="F34" t="str">
            <v>COMMERCIALE</v>
          </cell>
          <cell r="G34" t="str">
            <v>REGION ILE DE FRANCE NORD EST</v>
          </cell>
          <cell r="H34" t="str">
            <v>OD GRAND PARIS 75-92-93-94</v>
          </cell>
          <cell r="I34">
            <v>443</v>
          </cell>
          <cell r="J34" t="str">
            <v>CCT.S</v>
          </cell>
          <cell r="K34" t="str">
            <v>Conseiller Commercial Titulaire Sénior</v>
          </cell>
          <cell r="L34">
            <v>105</v>
          </cell>
          <cell r="M34" t="str">
            <v>M.</v>
          </cell>
          <cell r="N34" t="str">
            <v>ZANTOUT</v>
          </cell>
          <cell r="O34" t="str">
            <v>BASSEM</v>
          </cell>
          <cell r="P34" t="str">
            <v>2 RUE DE LA RANGEE</v>
          </cell>
          <cell r="S34">
            <v>77940</v>
          </cell>
          <cell r="T34" t="str">
            <v>LA BROSSE MONTCEAUX</v>
          </cell>
          <cell r="V34">
            <v>619265918</v>
          </cell>
          <cell r="W34" t="str">
            <v>BASSEM.ZANTOUT@GENERALI.COM</v>
          </cell>
        </row>
        <row r="35">
          <cell r="B35">
            <v>163864</v>
          </cell>
          <cell r="C35">
            <v>19891101</v>
          </cell>
          <cell r="E35" t="str">
            <v>GPA</v>
          </cell>
          <cell r="F35" t="str">
            <v>COMMERCIALE</v>
          </cell>
          <cell r="G35" t="str">
            <v>REGION GRAND OUEST</v>
          </cell>
          <cell r="H35" t="str">
            <v>OD LANDES-PYRENEES-GERS-HTE GARONNE SUD</v>
          </cell>
          <cell r="I35">
            <v>386</v>
          </cell>
          <cell r="J35" t="str">
            <v>IE</v>
          </cell>
          <cell r="K35" t="str">
            <v>Inspecteur Expert</v>
          </cell>
          <cell r="L35">
            <v>105</v>
          </cell>
          <cell r="M35" t="str">
            <v>M.</v>
          </cell>
          <cell r="N35" t="str">
            <v>LACROUX</v>
          </cell>
          <cell r="O35" t="str">
            <v>JACQUES</v>
          </cell>
          <cell r="P35" t="str">
            <v>6 RUE DES CHEVREUILS</v>
          </cell>
          <cell r="S35">
            <v>40990</v>
          </cell>
          <cell r="T35" t="str">
            <v>ST PAUL LES DAX</v>
          </cell>
          <cell r="V35">
            <v>619265976</v>
          </cell>
          <cell r="W35" t="str">
            <v>JACQUES.LACROUX@GENERALI.COM</v>
          </cell>
        </row>
        <row r="36">
          <cell r="B36">
            <v>164211</v>
          </cell>
          <cell r="C36">
            <v>19900401</v>
          </cell>
          <cell r="E36" t="str">
            <v>GPA</v>
          </cell>
          <cell r="F36" t="str">
            <v>COMMERCIALE</v>
          </cell>
          <cell r="G36" t="str">
            <v>REGION GRAND EST</v>
          </cell>
          <cell r="H36" t="str">
            <v>OD VAUCLUSE - DROME - ARDECHE - GARD</v>
          </cell>
          <cell r="I36">
            <v>440</v>
          </cell>
          <cell r="J36" t="str">
            <v>CCT</v>
          </cell>
          <cell r="K36" t="str">
            <v>Conseiller Commercial Titulaire</v>
          </cell>
          <cell r="L36">
            <v>105</v>
          </cell>
          <cell r="M36" t="str">
            <v>M.</v>
          </cell>
          <cell r="N36" t="str">
            <v>JAFFUEL</v>
          </cell>
          <cell r="O36" t="str">
            <v>PATRICE</v>
          </cell>
          <cell r="P36" t="str">
            <v>116 RUE HENRI BARBUSSE</v>
          </cell>
          <cell r="Q36" t="str">
            <v>22 HAMEAU DES SOURCES</v>
          </cell>
          <cell r="S36">
            <v>84100</v>
          </cell>
          <cell r="T36" t="str">
            <v>ORANGE</v>
          </cell>
          <cell r="U36" t="str">
            <v>22 HAMEAU DES SOURCES</v>
          </cell>
          <cell r="V36">
            <v>615446754</v>
          </cell>
          <cell r="W36" t="str">
            <v>PATRICE.JAFFUEL@GENERALI.COM</v>
          </cell>
        </row>
        <row r="37">
          <cell r="B37">
            <v>164360</v>
          </cell>
          <cell r="C37">
            <v>19901101</v>
          </cell>
          <cell r="E37" t="str">
            <v>GPA</v>
          </cell>
          <cell r="F37" t="str">
            <v>COMMERCIALE</v>
          </cell>
          <cell r="G37" t="str">
            <v>REGION ILE DE FRANCE NORD EST</v>
          </cell>
          <cell r="I37">
            <v>38</v>
          </cell>
          <cell r="J37" t="str">
            <v>IEM</v>
          </cell>
          <cell r="K37" t="str">
            <v>Inspecteur en Mission</v>
          </cell>
          <cell r="L37">
            <v>0</v>
          </cell>
          <cell r="M37" t="str">
            <v>M.</v>
          </cell>
          <cell r="N37" t="str">
            <v>FLAHOU</v>
          </cell>
          <cell r="O37" t="str">
            <v>OLIVIER</v>
          </cell>
          <cell r="P37" t="str">
            <v>100 RUE D ESTAIRES</v>
          </cell>
          <cell r="Q37" t="str">
            <v>RESIDENCE DE LA COURONNE</v>
          </cell>
          <cell r="S37">
            <v>59232</v>
          </cell>
          <cell r="T37" t="str">
            <v>VIEUX BERQUIN</v>
          </cell>
          <cell r="U37" t="str">
            <v>RESIDENCE DE LA COURONNE</v>
          </cell>
          <cell r="V37">
            <v>615744058</v>
          </cell>
          <cell r="W37" t="str">
            <v>OLIVIER.FLAHOU@GENERALI.COM</v>
          </cell>
        </row>
        <row r="38">
          <cell r="B38">
            <v>164365</v>
          </cell>
          <cell r="C38">
            <v>20050501</v>
          </cell>
          <cell r="E38" t="str">
            <v>GPA</v>
          </cell>
          <cell r="F38" t="str">
            <v>COMMERCIALE</v>
          </cell>
          <cell r="G38" t="str">
            <v>REGION GRAND OUEST</v>
          </cell>
          <cell r="H38" t="str">
            <v>OD LOIRE ATLANTIQUE - VENDEE</v>
          </cell>
          <cell r="I38">
            <v>386</v>
          </cell>
          <cell r="J38" t="str">
            <v>IE</v>
          </cell>
          <cell r="K38" t="str">
            <v>Inspecteur Expert</v>
          </cell>
          <cell r="L38">
            <v>105</v>
          </cell>
          <cell r="M38" t="str">
            <v>Mme</v>
          </cell>
          <cell r="N38" t="str">
            <v>FLORIO</v>
          </cell>
          <cell r="O38" t="str">
            <v>PASCALE</v>
          </cell>
          <cell r="P38" t="str">
            <v>61 LA MAINGUAIS</v>
          </cell>
          <cell r="S38">
            <v>44260</v>
          </cell>
          <cell r="T38" t="str">
            <v>SAVENAY</v>
          </cell>
          <cell r="V38">
            <v>635434705</v>
          </cell>
          <cell r="W38" t="str">
            <v>PASCALE.FLORIO@GENERALI.COM</v>
          </cell>
        </row>
        <row r="39">
          <cell r="B39">
            <v>164862</v>
          </cell>
          <cell r="C39">
            <v>20010401</v>
          </cell>
          <cell r="E39" t="str">
            <v>GPA</v>
          </cell>
          <cell r="F39" t="str">
            <v>COMMERCIALE</v>
          </cell>
          <cell r="G39" t="str">
            <v>REGION ILE DE FRANCE NORD EST</v>
          </cell>
          <cell r="H39" t="str">
            <v>OD BAS RHIN - MOSELLE</v>
          </cell>
          <cell r="I39">
            <v>440</v>
          </cell>
          <cell r="J39" t="str">
            <v>CCT</v>
          </cell>
          <cell r="K39" t="str">
            <v>Conseiller Commercial Titulaire</v>
          </cell>
          <cell r="L39">
            <v>105</v>
          </cell>
          <cell r="M39" t="str">
            <v>M.</v>
          </cell>
          <cell r="N39" t="str">
            <v>MEYER</v>
          </cell>
          <cell r="O39" t="str">
            <v>PASCAL</v>
          </cell>
          <cell r="P39" t="str">
            <v>27 AVENUE DE L EUROP</v>
          </cell>
          <cell r="S39">
            <v>67170</v>
          </cell>
          <cell r="T39" t="str">
            <v>BRUMATH</v>
          </cell>
          <cell r="V39">
            <v>619703692</v>
          </cell>
          <cell r="W39" t="str">
            <v>PASCAL.MEYER@GENERALI.COM</v>
          </cell>
        </row>
        <row r="40">
          <cell r="B40">
            <v>165440</v>
          </cell>
          <cell r="C40">
            <v>19900801</v>
          </cell>
          <cell r="E40" t="str">
            <v>GPA</v>
          </cell>
          <cell r="F40" t="str">
            <v>COMMERCIALE</v>
          </cell>
          <cell r="G40" t="str">
            <v>REGION GRAND OUEST</v>
          </cell>
          <cell r="H40" t="str">
            <v>OD MANCHE - CALVADOS - ORNE - MAYENNE</v>
          </cell>
          <cell r="I40">
            <v>440</v>
          </cell>
          <cell r="J40" t="str">
            <v>CCT</v>
          </cell>
          <cell r="K40" t="str">
            <v>Conseiller Commercial Titulaire</v>
          </cell>
          <cell r="L40">
            <v>105</v>
          </cell>
          <cell r="M40" t="str">
            <v>M.</v>
          </cell>
          <cell r="N40" t="str">
            <v>HUCHET</v>
          </cell>
          <cell r="O40" t="str">
            <v>HERVE</v>
          </cell>
          <cell r="P40" t="str">
            <v>4 LE BOURG</v>
          </cell>
          <cell r="S40">
            <v>50690</v>
          </cell>
          <cell r="T40" t="str">
            <v>ST MARTIN LE GREARD</v>
          </cell>
          <cell r="V40">
            <v>613556030</v>
          </cell>
          <cell r="W40" t="str">
            <v>HERVE.HUCHET@GENERALI.COM</v>
          </cell>
        </row>
        <row r="41">
          <cell r="B41">
            <v>165473</v>
          </cell>
          <cell r="C41">
            <v>19900801</v>
          </cell>
          <cell r="E41" t="str">
            <v>GPA</v>
          </cell>
          <cell r="F41" t="str">
            <v>COMMERCIALE</v>
          </cell>
          <cell r="G41" t="str">
            <v>REGION GRAND OUEST</v>
          </cell>
          <cell r="H41" t="str">
            <v>OD CHARENTES-VIENNES-DEUX SEVRES</v>
          </cell>
          <cell r="I41">
            <v>386</v>
          </cell>
          <cell r="J41" t="str">
            <v>IE</v>
          </cell>
          <cell r="K41" t="str">
            <v>Inspecteur Expert</v>
          </cell>
          <cell r="L41">
            <v>105</v>
          </cell>
          <cell r="M41" t="str">
            <v>M.</v>
          </cell>
          <cell r="N41" t="str">
            <v>LAINE</v>
          </cell>
          <cell r="O41" t="str">
            <v>FRANCK</v>
          </cell>
          <cell r="P41" t="str">
            <v>3 IMPASSE DES VIOLETTES</v>
          </cell>
          <cell r="S41">
            <v>17250</v>
          </cell>
          <cell r="T41" t="str">
            <v>PLASSAY</v>
          </cell>
          <cell r="V41">
            <v>603954687</v>
          </cell>
          <cell r="W41" t="str">
            <v>FRANCK.LAINE@GENERALI.COM</v>
          </cell>
        </row>
        <row r="42">
          <cell r="B42">
            <v>165969</v>
          </cell>
          <cell r="C42">
            <v>19901201</v>
          </cell>
          <cell r="E42" t="str">
            <v>GPA</v>
          </cell>
          <cell r="F42" t="str">
            <v>COMMERCIALE</v>
          </cell>
          <cell r="G42" t="str">
            <v>REGION ILE DE FRANCE NORD EST</v>
          </cell>
          <cell r="H42" t="str">
            <v>OD NORD LITTORAL</v>
          </cell>
          <cell r="I42">
            <v>386</v>
          </cell>
          <cell r="J42" t="str">
            <v>IE</v>
          </cell>
          <cell r="K42" t="str">
            <v>Inspecteur Expert</v>
          </cell>
          <cell r="L42">
            <v>105</v>
          </cell>
          <cell r="M42" t="str">
            <v>M.</v>
          </cell>
          <cell r="N42" t="str">
            <v>NOGA</v>
          </cell>
          <cell r="O42" t="str">
            <v>STEPHANE</v>
          </cell>
          <cell r="P42" t="str">
            <v>8 DOMAINE DES CERISIERS</v>
          </cell>
          <cell r="S42">
            <v>62840</v>
          </cell>
          <cell r="T42" t="str">
            <v>LAVENTIE</v>
          </cell>
          <cell r="V42">
            <v>617726697</v>
          </cell>
          <cell r="W42" t="str">
            <v>STEPHANE.NOGA@GENERALI.COM</v>
          </cell>
        </row>
        <row r="43">
          <cell r="B43">
            <v>165975</v>
          </cell>
          <cell r="C43">
            <v>19901201</v>
          </cell>
          <cell r="E43" t="str">
            <v>GPA</v>
          </cell>
          <cell r="F43" t="str">
            <v>COMMERCIALE</v>
          </cell>
          <cell r="G43" t="str">
            <v>REGION GRAND OUEST</v>
          </cell>
          <cell r="H43" t="str">
            <v>OD FINISTERE - MORBIHAN</v>
          </cell>
          <cell r="I43">
            <v>100</v>
          </cell>
          <cell r="J43" t="str">
            <v>IMD</v>
          </cell>
          <cell r="K43" t="str">
            <v>Inspecteur Manager Developpement</v>
          </cell>
          <cell r="L43">
            <v>103</v>
          </cell>
          <cell r="M43" t="str">
            <v>M.</v>
          </cell>
          <cell r="N43" t="str">
            <v>TRANCHAND</v>
          </cell>
          <cell r="O43" t="str">
            <v>JEAN-MARC</v>
          </cell>
          <cell r="P43" t="str">
            <v>RUE DU DANEMARK RDC</v>
          </cell>
          <cell r="Q43" t="str">
            <v>GENERALI ESP TERTIAIRE PTE OCEANE 2</v>
          </cell>
          <cell r="S43">
            <v>56400</v>
          </cell>
          <cell r="T43" t="str">
            <v>BREC'H</v>
          </cell>
          <cell r="U43" t="str">
            <v>GENERALI ESP TERTIAIRE PTE OCEANE 2</v>
          </cell>
          <cell r="V43">
            <v>760413683</v>
          </cell>
          <cell r="W43" t="str">
            <v>JEAN-MARC.TRANCHAND@GENERALI.COM</v>
          </cell>
        </row>
        <row r="44">
          <cell r="B44">
            <v>166114</v>
          </cell>
          <cell r="C44">
            <v>19910102</v>
          </cell>
          <cell r="E44" t="str">
            <v>GPA</v>
          </cell>
          <cell r="F44" t="str">
            <v>COMMERCIALE</v>
          </cell>
          <cell r="G44" t="str">
            <v>REGION ILE DE FRANCE NORD EST</v>
          </cell>
          <cell r="H44" t="str">
            <v>OD SOMME - OISE - AISNE</v>
          </cell>
          <cell r="I44">
            <v>855</v>
          </cell>
          <cell r="J44" t="str">
            <v>AD</v>
          </cell>
          <cell r="K44" t="str">
            <v>Assistant Division</v>
          </cell>
          <cell r="M44" t="str">
            <v>Mme</v>
          </cell>
          <cell r="N44" t="str">
            <v>PREVOT</v>
          </cell>
          <cell r="O44" t="str">
            <v>SYLVIE</v>
          </cell>
          <cell r="P44" t="str">
            <v>C.OASIS BT CYTISES AL PEPINIERE</v>
          </cell>
          <cell r="Q44" t="str">
            <v>GENERALI DURY LES AMIENS CS 24405</v>
          </cell>
          <cell r="S44">
            <v>80044</v>
          </cell>
          <cell r="T44" t="str">
            <v>AMIENS CEDEX 1</v>
          </cell>
          <cell r="U44" t="str">
            <v>GENERALI DURY LES AMIENS CS 24405</v>
          </cell>
          <cell r="W44" t="str">
            <v>SYLVIE.PREVOT@GENERALI.COM</v>
          </cell>
        </row>
        <row r="45">
          <cell r="B45">
            <v>167187</v>
          </cell>
          <cell r="C45">
            <v>19910801</v>
          </cell>
          <cell r="E45" t="str">
            <v>GPA</v>
          </cell>
          <cell r="F45" t="str">
            <v>COMMERCIALE</v>
          </cell>
          <cell r="G45" t="str">
            <v>REGION GRAND EST</v>
          </cell>
          <cell r="H45" t="str">
            <v>OD PUY DE DOME - LOIRE - HAUTE LOIRE</v>
          </cell>
          <cell r="I45">
            <v>200</v>
          </cell>
          <cell r="J45" t="str">
            <v>IMP</v>
          </cell>
          <cell r="K45" t="str">
            <v>Inspecteur Manager Performance</v>
          </cell>
          <cell r="L45">
            <v>104</v>
          </cell>
          <cell r="M45" t="str">
            <v>M.</v>
          </cell>
          <cell r="N45" t="str">
            <v>FOUILLOUSE</v>
          </cell>
          <cell r="O45" t="str">
            <v>CHRISTOPHE</v>
          </cell>
          <cell r="P45" t="str">
            <v>233 ROUTE DE SAY</v>
          </cell>
          <cell r="S45">
            <v>42130</v>
          </cell>
          <cell r="T45" t="str">
            <v>MARCILLY LE CHATEL</v>
          </cell>
          <cell r="V45">
            <v>634434682</v>
          </cell>
          <cell r="W45" t="str">
            <v>CHRISTOPHE.FOUILLOUSE@GENERALI.COM</v>
          </cell>
        </row>
        <row r="46">
          <cell r="B46">
            <v>167285</v>
          </cell>
          <cell r="C46">
            <v>19911001</v>
          </cell>
          <cell r="E46" t="str">
            <v>GPA</v>
          </cell>
          <cell r="F46" t="str">
            <v>COMMERCIALE</v>
          </cell>
          <cell r="G46" t="str">
            <v>REGION ILE DE FRANCE NORD EST</v>
          </cell>
          <cell r="H46" t="str">
            <v>OD NORD LILLE</v>
          </cell>
          <cell r="I46">
            <v>440</v>
          </cell>
          <cell r="J46" t="str">
            <v>CCT</v>
          </cell>
          <cell r="K46" t="str">
            <v>Conseiller Commercial Titulaire</v>
          </cell>
          <cell r="L46">
            <v>105</v>
          </cell>
          <cell r="M46" t="str">
            <v>Mme</v>
          </cell>
          <cell r="N46" t="str">
            <v>DECUPERE CROIN</v>
          </cell>
          <cell r="O46" t="str">
            <v>MARTINE</v>
          </cell>
          <cell r="P46" t="str">
            <v>13 BIS RUE DE SAINS</v>
          </cell>
          <cell r="Q46" t="str">
            <v>LES MARQU</v>
          </cell>
          <cell r="S46">
            <v>62860</v>
          </cell>
          <cell r="T46" t="str">
            <v>INCHY EN ARTOIS</v>
          </cell>
          <cell r="U46" t="str">
            <v>LES MARQU</v>
          </cell>
          <cell r="V46">
            <v>621412985</v>
          </cell>
          <cell r="W46" t="str">
            <v>MARTINE.DECUPERECROIN@GENERALI.COM</v>
          </cell>
        </row>
        <row r="47">
          <cell r="B47">
            <v>167439</v>
          </cell>
          <cell r="C47">
            <v>19911101</v>
          </cell>
          <cell r="E47" t="str">
            <v>GPA</v>
          </cell>
          <cell r="F47" t="str">
            <v>COMMERCIALE</v>
          </cell>
          <cell r="G47" t="str">
            <v>REGION GRAND OUEST</v>
          </cell>
          <cell r="H47" t="str">
            <v>OD VAL D'OISE - EURE</v>
          </cell>
          <cell r="I47">
            <v>443</v>
          </cell>
          <cell r="J47" t="str">
            <v>CCT.S</v>
          </cell>
          <cell r="K47" t="str">
            <v>Conseiller Commercial Titulaire Sénior</v>
          </cell>
          <cell r="L47">
            <v>105</v>
          </cell>
          <cell r="M47" t="str">
            <v>M.</v>
          </cell>
          <cell r="N47" t="str">
            <v>PISANI</v>
          </cell>
          <cell r="O47" t="str">
            <v>JEAN-CHRISTOPHE</v>
          </cell>
          <cell r="P47" t="str">
            <v>8 T RUE DU VAL SERY</v>
          </cell>
          <cell r="Q47" t="str">
            <v>APPARTEMENT 3</v>
          </cell>
          <cell r="S47">
            <v>27110</v>
          </cell>
          <cell r="T47" t="str">
            <v>LE NEUBOURG</v>
          </cell>
          <cell r="U47" t="str">
            <v>APPARTEMENT 3</v>
          </cell>
          <cell r="V47">
            <v>617105482</v>
          </cell>
          <cell r="W47" t="str">
            <v>JEAN-CHRISTOPHE.PISANI@GENERALI.COM</v>
          </cell>
        </row>
        <row r="48">
          <cell r="B48">
            <v>167815</v>
          </cell>
          <cell r="C48">
            <v>19920801</v>
          </cell>
          <cell r="E48" t="str">
            <v>GPA</v>
          </cell>
          <cell r="F48" t="str">
            <v>COMMERCIALE</v>
          </cell>
          <cell r="G48" t="str">
            <v>REGION GRAND OUEST</v>
          </cell>
          <cell r="H48" t="str">
            <v>OD GIRONDE - DORDOGNE</v>
          </cell>
          <cell r="I48">
            <v>443</v>
          </cell>
          <cell r="J48" t="str">
            <v>CCT.S</v>
          </cell>
          <cell r="K48" t="str">
            <v>Conseiller Commercial Titulaire Sénior</v>
          </cell>
          <cell r="L48">
            <v>105</v>
          </cell>
          <cell r="M48" t="str">
            <v>M.</v>
          </cell>
          <cell r="N48" t="str">
            <v>REBIERE</v>
          </cell>
          <cell r="O48" t="str">
            <v>PASCAL</v>
          </cell>
          <cell r="P48" t="str">
            <v>15 AV DU GENERAL DE GAULLE</v>
          </cell>
          <cell r="S48">
            <v>33350</v>
          </cell>
          <cell r="T48" t="str">
            <v>ST MAGNE DE CASTILLON</v>
          </cell>
          <cell r="V48">
            <v>646825044</v>
          </cell>
          <cell r="W48" t="str">
            <v>PASCAL.REBIERE@GENERALI.COM</v>
          </cell>
        </row>
        <row r="49">
          <cell r="B49">
            <v>168094</v>
          </cell>
          <cell r="C49">
            <v>19931201</v>
          </cell>
          <cell r="E49" t="str">
            <v>GPA</v>
          </cell>
          <cell r="F49" t="str">
            <v>COMMERCIALE</v>
          </cell>
          <cell r="G49" t="str">
            <v>REGION GRAND EST</v>
          </cell>
          <cell r="H49" t="str">
            <v>OD VAUCLUSE - DROME - ARDECHE - GARD</v>
          </cell>
          <cell r="I49">
            <v>370</v>
          </cell>
          <cell r="J49" t="str">
            <v>CC.E</v>
          </cell>
          <cell r="K49" t="str">
            <v>Conseiller Commercial Expert</v>
          </cell>
          <cell r="L49">
            <v>105</v>
          </cell>
          <cell r="M49" t="str">
            <v>M.</v>
          </cell>
          <cell r="N49" t="str">
            <v>BARLES</v>
          </cell>
          <cell r="O49" t="str">
            <v>FLORIAN</v>
          </cell>
          <cell r="P49" t="str">
            <v>AVENUE DE PROVENCE</v>
          </cell>
          <cell r="Q49" t="str">
            <v>CHEMIN DU JAS</v>
          </cell>
          <cell r="S49">
            <v>84420</v>
          </cell>
          <cell r="T49" t="str">
            <v>PIOLENC</v>
          </cell>
          <cell r="U49" t="str">
            <v>CHEMIN DU JAS</v>
          </cell>
          <cell r="V49">
            <v>615446734</v>
          </cell>
          <cell r="W49" t="str">
            <v>FLORIAN.BARLES@GENERALI.COM</v>
          </cell>
        </row>
        <row r="50">
          <cell r="B50">
            <v>168175</v>
          </cell>
          <cell r="C50">
            <v>19920901</v>
          </cell>
          <cell r="E50" t="str">
            <v>GPA</v>
          </cell>
          <cell r="F50" t="str">
            <v>COMMERCIALE</v>
          </cell>
          <cell r="G50" t="str">
            <v>REGION GRAND EST</v>
          </cell>
          <cell r="H50" t="str">
            <v>OD HAUTE SAVOIE AIN JURA AIX LES BAINS</v>
          </cell>
          <cell r="I50">
            <v>371</v>
          </cell>
          <cell r="J50" t="str">
            <v>CCM.E</v>
          </cell>
          <cell r="K50" t="str">
            <v>Conseiller Commercial Moniteur Expert</v>
          </cell>
          <cell r="L50">
            <v>105</v>
          </cell>
          <cell r="M50" t="str">
            <v>M.</v>
          </cell>
          <cell r="N50" t="str">
            <v>DURAND</v>
          </cell>
          <cell r="O50" t="str">
            <v>RENAUD</v>
          </cell>
          <cell r="P50" t="str">
            <v>128 IMPASSE BAJAILLET</v>
          </cell>
          <cell r="S50">
            <v>1090</v>
          </cell>
          <cell r="T50" t="str">
            <v>GENOUILLEUX</v>
          </cell>
          <cell r="V50">
            <v>603704665</v>
          </cell>
          <cell r="W50" t="str">
            <v>RENAUD.DURAND@GENERALI.COM</v>
          </cell>
        </row>
        <row r="51">
          <cell r="B51">
            <v>168209</v>
          </cell>
          <cell r="C51">
            <v>19920301</v>
          </cell>
          <cell r="E51" t="str">
            <v>GPA</v>
          </cell>
          <cell r="F51" t="str">
            <v>COMMERCIALE</v>
          </cell>
          <cell r="G51" t="str">
            <v>REGION ILE DE FRANCE NORD EST</v>
          </cell>
          <cell r="H51" t="str">
            <v>OD NORD ARTOIS</v>
          </cell>
          <cell r="I51">
            <v>386</v>
          </cell>
          <cell r="J51" t="str">
            <v>IE</v>
          </cell>
          <cell r="K51" t="str">
            <v>Inspecteur Expert</v>
          </cell>
          <cell r="L51">
            <v>105</v>
          </cell>
          <cell r="M51" t="str">
            <v>M.</v>
          </cell>
          <cell r="N51" t="str">
            <v>CAMPAGNE</v>
          </cell>
          <cell r="O51" t="str">
            <v>CHRISTIAN</v>
          </cell>
          <cell r="P51" t="str">
            <v>235 ROUTE DE BAPAUME</v>
          </cell>
          <cell r="S51">
            <v>62000</v>
          </cell>
          <cell r="T51" t="str">
            <v>ARRAS</v>
          </cell>
          <cell r="V51">
            <v>635435075</v>
          </cell>
          <cell r="W51" t="str">
            <v>CHRISTIAN.CAMPAGNE@GENERALI.COM</v>
          </cell>
        </row>
        <row r="52">
          <cell r="B52">
            <v>168797</v>
          </cell>
          <cell r="C52">
            <v>19920801</v>
          </cell>
          <cell r="E52" t="str">
            <v>GPA</v>
          </cell>
          <cell r="F52" t="str">
            <v>COMMERCIALE</v>
          </cell>
          <cell r="G52" t="str">
            <v>REGION GRAND OUEST</v>
          </cell>
          <cell r="H52" t="str">
            <v>OD VAL D'OISE - EURE</v>
          </cell>
          <cell r="I52">
            <v>386</v>
          </cell>
          <cell r="J52" t="str">
            <v>IE</v>
          </cell>
          <cell r="K52" t="str">
            <v>Inspecteur Expert</v>
          </cell>
          <cell r="L52">
            <v>105</v>
          </cell>
          <cell r="M52" t="str">
            <v>M.</v>
          </cell>
          <cell r="N52" t="str">
            <v>HIREL</v>
          </cell>
          <cell r="O52" t="str">
            <v>JEAN-FRANCOIS</v>
          </cell>
          <cell r="P52" t="str">
            <v>53 RUE DE VERDUN</v>
          </cell>
          <cell r="S52">
            <v>27240</v>
          </cell>
          <cell r="T52" t="str">
            <v>DAMVILLE</v>
          </cell>
          <cell r="V52">
            <v>617105959</v>
          </cell>
          <cell r="W52" t="str">
            <v>JEAN-FRANCOIS.HIREL@GENERALI.COM</v>
          </cell>
        </row>
        <row r="53">
          <cell r="B53">
            <v>168904</v>
          </cell>
          <cell r="C53">
            <v>19930401</v>
          </cell>
          <cell r="E53" t="str">
            <v>GPA</v>
          </cell>
          <cell r="F53" t="str">
            <v>COMMERCIALE</v>
          </cell>
          <cell r="G53" t="str">
            <v>REGION GRAND EST</v>
          </cell>
          <cell r="H53" t="str">
            <v>OD VOSGES-HT RHIN-TR BEL-DOUBS-HTE MARNE</v>
          </cell>
          <cell r="I53">
            <v>440</v>
          </cell>
          <cell r="J53" t="str">
            <v>CCT</v>
          </cell>
          <cell r="K53" t="str">
            <v>Conseiller Commercial Titulaire</v>
          </cell>
          <cell r="L53">
            <v>105</v>
          </cell>
          <cell r="M53" t="str">
            <v>M.</v>
          </cell>
          <cell r="N53" t="str">
            <v>DUMONTEIL</v>
          </cell>
          <cell r="O53" t="str">
            <v>ANTHONY</v>
          </cell>
          <cell r="P53" t="str">
            <v>2 CHEMIN DU MOULIN</v>
          </cell>
          <cell r="S53">
            <v>90110</v>
          </cell>
          <cell r="T53" t="str">
            <v>FELON</v>
          </cell>
          <cell r="V53">
            <v>662352698</v>
          </cell>
          <cell r="W53" t="str">
            <v>ANTHONY.DUMONTEIL@GENERALI.COM</v>
          </cell>
        </row>
        <row r="54">
          <cell r="B54">
            <v>169166</v>
          </cell>
          <cell r="C54">
            <v>19920901</v>
          </cell>
          <cell r="E54" t="str">
            <v>GPA</v>
          </cell>
          <cell r="F54" t="str">
            <v>COMMERCIALE</v>
          </cell>
          <cell r="G54" t="str">
            <v>REGION GRAND OUEST</v>
          </cell>
          <cell r="H54" t="str">
            <v>OD SARTHE - MAINE ET LOIRE</v>
          </cell>
          <cell r="I54">
            <v>386</v>
          </cell>
          <cell r="J54" t="str">
            <v>IE</v>
          </cell>
          <cell r="K54" t="str">
            <v>Inspecteur Expert</v>
          </cell>
          <cell r="L54">
            <v>105</v>
          </cell>
          <cell r="M54" t="str">
            <v>Mme</v>
          </cell>
          <cell r="N54" t="str">
            <v>BOUCHET-NGUYEN</v>
          </cell>
          <cell r="O54" t="str">
            <v>PATRICIA THUY</v>
          </cell>
          <cell r="P54" t="str">
            <v>11 C ROUTE DE LA HERIPIERE</v>
          </cell>
          <cell r="S54">
            <v>49125</v>
          </cell>
          <cell r="T54" t="str">
            <v>BRIOLLAY</v>
          </cell>
          <cell r="V54">
            <v>664146988</v>
          </cell>
          <cell r="W54" t="str">
            <v>PATRICIATHUY.BOUCHET-NGUYEN@GENERALI.COM</v>
          </cell>
        </row>
        <row r="55">
          <cell r="B55">
            <v>169438</v>
          </cell>
          <cell r="C55">
            <v>19921101</v>
          </cell>
          <cell r="E55" t="str">
            <v>GPA</v>
          </cell>
          <cell r="F55" t="str">
            <v>COMMERCIALE</v>
          </cell>
          <cell r="G55" t="str">
            <v>POLE PILOTAGE DU RESEAU COMMERCIAL</v>
          </cell>
          <cell r="H55" t="str">
            <v>OD FICTIVE</v>
          </cell>
          <cell r="I55">
            <v>105</v>
          </cell>
          <cell r="J55" t="str">
            <v>IMD</v>
          </cell>
          <cell r="K55" t="str">
            <v>Inspecteur Manager Developpement</v>
          </cell>
          <cell r="L55">
            <v>103</v>
          </cell>
          <cell r="M55" t="str">
            <v>M.</v>
          </cell>
          <cell r="N55" t="str">
            <v>VINCENT</v>
          </cell>
          <cell r="O55" t="str">
            <v>FRANCKY</v>
          </cell>
          <cell r="P55" t="str">
            <v>2 - 8 Rue Luigi Cherubini</v>
          </cell>
          <cell r="S55">
            <v>93200</v>
          </cell>
          <cell r="T55" t="str">
            <v>ST DENIS</v>
          </cell>
          <cell r="V55">
            <v>634922741</v>
          </cell>
          <cell r="W55" t="str">
            <v>FRANCKY.VINCENT@GENERALI.COM</v>
          </cell>
        </row>
        <row r="56">
          <cell r="B56">
            <v>169918</v>
          </cell>
          <cell r="C56">
            <v>19930101</v>
          </cell>
          <cell r="E56" t="str">
            <v>GPA</v>
          </cell>
          <cell r="F56" t="str">
            <v>COMMERCIALE</v>
          </cell>
          <cell r="G56" t="str">
            <v>REGION ILE DE FRANCE NORD EST</v>
          </cell>
          <cell r="H56" t="str">
            <v>OD NORD LITTORAL</v>
          </cell>
          <cell r="I56">
            <v>440</v>
          </cell>
          <cell r="J56" t="str">
            <v>CCT</v>
          </cell>
          <cell r="K56" t="str">
            <v>Conseiller Commercial Titulaire</v>
          </cell>
          <cell r="L56">
            <v>105</v>
          </cell>
          <cell r="M56" t="str">
            <v>M.</v>
          </cell>
          <cell r="N56" t="str">
            <v>SCHOTTEY</v>
          </cell>
          <cell r="O56" t="str">
            <v>FABRICE</v>
          </cell>
          <cell r="P56" t="str">
            <v>26 RUE DES JACANAS</v>
          </cell>
          <cell r="Q56" t="str">
            <v>LA CHARMELIERE</v>
          </cell>
          <cell r="S56">
            <v>59123</v>
          </cell>
          <cell r="T56" t="str">
            <v>BRAY DUNES</v>
          </cell>
          <cell r="U56" t="str">
            <v>LA CHARMELIERE</v>
          </cell>
          <cell r="V56">
            <v>615744172</v>
          </cell>
          <cell r="W56" t="str">
            <v>FABRICE.SCHOTTEY@GENERALI.COM</v>
          </cell>
        </row>
        <row r="57">
          <cell r="B57">
            <v>169923</v>
          </cell>
          <cell r="C57">
            <v>19930101</v>
          </cell>
          <cell r="E57" t="str">
            <v>GPA</v>
          </cell>
          <cell r="F57" t="str">
            <v>COMMERCIALE</v>
          </cell>
          <cell r="G57" t="str">
            <v>REGION GRAND OUEST</v>
          </cell>
          <cell r="H57" t="str">
            <v>OD ILLE ET VILAINE-COTES D'ARMOR</v>
          </cell>
          <cell r="I57">
            <v>370</v>
          </cell>
          <cell r="J57" t="str">
            <v>CC.E</v>
          </cell>
          <cell r="K57" t="str">
            <v>Conseiller Commercial Expert</v>
          </cell>
          <cell r="L57">
            <v>105</v>
          </cell>
          <cell r="M57" t="str">
            <v>M.</v>
          </cell>
          <cell r="N57" t="str">
            <v>DENIEL</v>
          </cell>
          <cell r="O57" t="str">
            <v>SERGE</v>
          </cell>
          <cell r="P57" t="str">
            <v>LA CONUAIS</v>
          </cell>
          <cell r="S57">
            <v>35580</v>
          </cell>
          <cell r="T57" t="str">
            <v>GOVEN</v>
          </cell>
          <cell r="V57">
            <v>613556164</v>
          </cell>
          <cell r="W57" t="str">
            <v>SERGE.DENIEL@GENERALI.COM</v>
          </cell>
        </row>
        <row r="58">
          <cell r="B58">
            <v>170189</v>
          </cell>
          <cell r="C58">
            <v>19930901</v>
          </cell>
          <cell r="E58" t="str">
            <v>GPA</v>
          </cell>
          <cell r="F58" t="str">
            <v>COMMERCIALE</v>
          </cell>
          <cell r="G58" t="str">
            <v>REGION GRAND OUEST</v>
          </cell>
          <cell r="H58" t="str">
            <v>OD MANCHE - CALVADOS - ORNE - MAYENNE</v>
          </cell>
          <cell r="I58">
            <v>100</v>
          </cell>
          <cell r="J58" t="str">
            <v>IMD</v>
          </cell>
          <cell r="K58" t="str">
            <v>Inspecteur Manager Developpement</v>
          </cell>
          <cell r="L58">
            <v>103</v>
          </cell>
          <cell r="M58" t="str">
            <v>M.</v>
          </cell>
          <cell r="N58" t="str">
            <v>PLANCON</v>
          </cell>
          <cell r="O58" t="str">
            <v>SEBASTIEN</v>
          </cell>
          <cell r="P58" t="str">
            <v>147 RUE DE LA DELIVRANDE</v>
          </cell>
          <cell r="Q58" t="str">
            <v>GENERALI PERICENTRE 4 3EME ETAGE</v>
          </cell>
          <cell r="S58">
            <v>14000</v>
          </cell>
          <cell r="T58" t="str">
            <v>CAEN</v>
          </cell>
          <cell r="U58" t="str">
            <v>GENERALI PERICENTRE 4 3EME ETAGE</v>
          </cell>
          <cell r="V58">
            <v>760413984</v>
          </cell>
          <cell r="W58" t="str">
            <v>SEBASTIEN.PLANCON@GENERALI.COM</v>
          </cell>
        </row>
        <row r="59">
          <cell r="B59">
            <v>170288</v>
          </cell>
          <cell r="C59">
            <v>19980901</v>
          </cell>
          <cell r="E59" t="str">
            <v>GPA</v>
          </cell>
          <cell r="F59" t="str">
            <v>COMMERCIALE</v>
          </cell>
          <cell r="G59" t="str">
            <v>REGION ILE DE FRANCE NORD EST</v>
          </cell>
          <cell r="H59" t="str">
            <v>OD NORD LITTORAL</v>
          </cell>
          <cell r="I59">
            <v>390</v>
          </cell>
          <cell r="J59" t="str">
            <v>CCEI</v>
          </cell>
          <cell r="K59" t="str">
            <v>Conseiller Commercial Echelon Intermédiaire</v>
          </cell>
          <cell r="L59">
            <v>105</v>
          </cell>
          <cell r="M59" t="str">
            <v>M.</v>
          </cell>
          <cell r="N59" t="str">
            <v>DESVIGNES</v>
          </cell>
          <cell r="O59" t="str">
            <v>PATRICE</v>
          </cell>
          <cell r="P59" t="str">
            <v>3 RUE CHALANT</v>
          </cell>
          <cell r="Q59" t="str">
            <v>APPARTEMENT C32</v>
          </cell>
          <cell r="S59">
            <v>59790</v>
          </cell>
          <cell r="T59" t="str">
            <v>RONCHIN</v>
          </cell>
          <cell r="U59" t="str">
            <v>APPARTEMENT C32</v>
          </cell>
          <cell r="V59">
            <v>603772231</v>
          </cell>
          <cell r="W59" t="str">
            <v>PATRICE.DESVIGNES@GENERALI.COM</v>
          </cell>
        </row>
        <row r="60">
          <cell r="B60">
            <v>170893</v>
          </cell>
          <cell r="C60">
            <v>19930601</v>
          </cell>
          <cell r="E60" t="str">
            <v>GPA</v>
          </cell>
          <cell r="F60" t="str">
            <v>COMMERCIALE</v>
          </cell>
          <cell r="G60" t="str">
            <v>REGION GRAND EST</v>
          </cell>
          <cell r="H60" t="str">
            <v>OD VAUCLUSE - DROME - ARDECHE - GARD</v>
          </cell>
          <cell r="I60">
            <v>386</v>
          </cell>
          <cell r="J60" t="str">
            <v>IE</v>
          </cell>
          <cell r="K60" t="str">
            <v>Inspecteur Expert</v>
          </cell>
          <cell r="L60">
            <v>105</v>
          </cell>
          <cell r="M60" t="str">
            <v>M.</v>
          </cell>
          <cell r="N60" t="str">
            <v>HUGUET</v>
          </cell>
          <cell r="O60" t="str">
            <v>CHRISTOPHE</v>
          </cell>
          <cell r="P60" t="str">
            <v>80 CHEMIN DE LA JASSE</v>
          </cell>
          <cell r="S60">
            <v>30520</v>
          </cell>
          <cell r="T60" t="str">
            <v>ST MARTIN DE VALGALGUES</v>
          </cell>
          <cell r="V60">
            <v>616772242</v>
          </cell>
          <cell r="W60" t="str">
            <v>CHRISTOPHE.HUGUET@GENERALI.COM</v>
          </cell>
        </row>
        <row r="61">
          <cell r="B61">
            <v>171028</v>
          </cell>
          <cell r="C61">
            <v>19950101</v>
          </cell>
          <cell r="E61" t="str">
            <v>GPA</v>
          </cell>
          <cell r="F61" t="str">
            <v>COMMERCIALE</v>
          </cell>
          <cell r="G61" t="str">
            <v>REGION GRAND EST</v>
          </cell>
          <cell r="H61" t="str">
            <v>OD VAUCLUSE - DROME - ARDECHE - GARD</v>
          </cell>
          <cell r="I61">
            <v>390</v>
          </cell>
          <cell r="J61" t="str">
            <v>CCEI</v>
          </cell>
          <cell r="K61" t="str">
            <v>Conseiller Commercial Echelon Intermédiaire</v>
          </cell>
          <cell r="L61">
            <v>105</v>
          </cell>
          <cell r="M61" t="str">
            <v>M.</v>
          </cell>
          <cell r="N61" t="str">
            <v>DUBURQUE</v>
          </cell>
          <cell r="O61" t="str">
            <v>XAVIER</v>
          </cell>
          <cell r="P61" t="str">
            <v>15 RUE DES COMTES</v>
          </cell>
          <cell r="S61">
            <v>7200</v>
          </cell>
          <cell r="T61" t="str">
            <v>ST PRIVAT</v>
          </cell>
          <cell r="V61">
            <v>625763834</v>
          </cell>
          <cell r="W61" t="str">
            <v>XAVIER.DUBURQUE@GENERALI.COM</v>
          </cell>
        </row>
        <row r="62">
          <cell r="B62">
            <v>171210</v>
          </cell>
          <cell r="C62">
            <v>19930801</v>
          </cell>
          <cell r="E62" t="str">
            <v>GPA</v>
          </cell>
          <cell r="F62" t="str">
            <v>COMMERCIALE</v>
          </cell>
          <cell r="G62" t="str">
            <v>REGION GRAND OUEST</v>
          </cell>
          <cell r="H62" t="str">
            <v>OD VAL D'OISE - EURE</v>
          </cell>
          <cell r="I62">
            <v>386</v>
          </cell>
          <cell r="J62" t="str">
            <v>IE</v>
          </cell>
          <cell r="K62" t="str">
            <v>Inspecteur Expert</v>
          </cell>
          <cell r="L62">
            <v>105</v>
          </cell>
          <cell r="M62" t="str">
            <v>M.</v>
          </cell>
          <cell r="N62" t="str">
            <v>KLEINA</v>
          </cell>
          <cell r="O62" t="str">
            <v>DIDIER</v>
          </cell>
          <cell r="P62" t="str">
            <v>16 RUE OULGATE</v>
          </cell>
          <cell r="S62">
            <v>27150</v>
          </cell>
          <cell r="T62" t="str">
            <v>GAMACHES EN VEXIN</v>
          </cell>
          <cell r="V62">
            <v>617105966</v>
          </cell>
          <cell r="W62" t="str">
            <v>DIDIER.KLEINA@GENERALI.COM</v>
          </cell>
        </row>
        <row r="63">
          <cell r="B63">
            <v>171377</v>
          </cell>
          <cell r="C63">
            <v>19930901</v>
          </cell>
          <cell r="E63" t="str">
            <v>GPA</v>
          </cell>
          <cell r="F63" t="str">
            <v>COMMERCIALE</v>
          </cell>
          <cell r="G63" t="str">
            <v>POLE PILOTAGE DU RESEAU COMMERCIAL</v>
          </cell>
          <cell r="I63">
            <v>11</v>
          </cell>
          <cell r="J63" t="str">
            <v>RR</v>
          </cell>
          <cell r="K63" t="str">
            <v>Responsable Régional</v>
          </cell>
          <cell r="L63">
            <v>101</v>
          </cell>
          <cell r="M63" t="str">
            <v>M.</v>
          </cell>
          <cell r="N63" t="str">
            <v>GATHELIER</v>
          </cell>
          <cell r="O63" t="str">
            <v>CHRISTOPHE</v>
          </cell>
          <cell r="P63" t="str">
            <v>2 - 8 Rue Luigi Cherubini</v>
          </cell>
          <cell r="S63">
            <v>93200</v>
          </cell>
          <cell r="T63" t="str">
            <v>ST DENIS</v>
          </cell>
          <cell r="V63">
            <v>778219494</v>
          </cell>
          <cell r="W63" t="str">
            <v>CHRISTOPHE.GATHELIER@GENERALI.COM</v>
          </cell>
        </row>
        <row r="64">
          <cell r="B64">
            <v>171400</v>
          </cell>
          <cell r="C64">
            <v>19930701</v>
          </cell>
          <cell r="E64" t="str">
            <v>GPA</v>
          </cell>
          <cell r="F64" t="str">
            <v>COMMERCIALE</v>
          </cell>
          <cell r="G64" t="str">
            <v>REGION ILE DE FRANCE NORD EST</v>
          </cell>
          <cell r="H64" t="str">
            <v>OD MOSELLE - MEURTHE ET MOSELLE</v>
          </cell>
          <cell r="I64">
            <v>855</v>
          </cell>
          <cell r="J64" t="str">
            <v>AD</v>
          </cell>
          <cell r="K64" t="str">
            <v>Assistant Division</v>
          </cell>
          <cell r="M64" t="str">
            <v>Mme</v>
          </cell>
          <cell r="N64" t="str">
            <v>BRUNEL</v>
          </cell>
          <cell r="O64" t="str">
            <v>ANN VALERIE</v>
          </cell>
          <cell r="P64" t="str">
            <v>92 QUATER B BOULEVARD SOLIDARITE</v>
          </cell>
          <cell r="Q64" t="str">
            <v>GENERALI IMMEUBLE FIRST PLAZA LOT 34</v>
          </cell>
          <cell r="S64">
            <v>57070</v>
          </cell>
          <cell r="T64" t="str">
            <v>METZ</v>
          </cell>
          <cell r="U64" t="str">
            <v>GENERALI IMMEUBLE FIRST PLAZA LOT 34</v>
          </cell>
          <cell r="W64" t="str">
            <v>ANNVALERIE.BRUNEL@GENERALI.COM</v>
          </cell>
        </row>
        <row r="65">
          <cell r="B65">
            <v>171477</v>
          </cell>
          <cell r="C65">
            <v>19931101</v>
          </cell>
          <cell r="E65" t="str">
            <v>GPA</v>
          </cell>
          <cell r="F65" t="str">
            <v>COMMERCIALE</v>
          </cell>
          <cell r="G65" t="str">
            <v>REGION ILE DE FRANCE NORD EST</v>
          </cell>
          <cell r="H65" t="str">
            <v>OD NORD ARTOIS</v>
          </cell>
          <cell r="I65">
            <v>440</v>
          </cell>
          <cell r="J65" t="str">
            <v>CCT</v>
          </cell>
          <cell r="K65" t="str">
            <v>Conseiller Commercial Titulaire</v>
          </cell>
          <cell r="L65">
            <v>105</v>
          </cell>
          <cell r="M65" t="str">
            <v>M.</v>
          </cell>
          <cell r="N65" t="str">
            <v>LO CALZO</v>
          </cell>
          <cell r="O65" t="str">
            <v>JIMMY</v>
          </cell>
          <cell r="P65" t="str">
            <v>4 RUE BASSE</v>
          </cell>
          <cell r="S65">
            <v>62770</v>
          </cell>
          <cell r="T65" t="str">
            <v>VIEIL HESDIN</v>
          </cell>
          <cell r="V65">
            <v>771447457</v>
          </cell>
          <cell r="W65" t="str">
            <v>JIMMY.LOCALZO@GENERALI.COM</v>
          </cell>
        </row>
        <row r="66">
          <cell r="B66">
            <v>171535</v>
          </cell>
          <cell r="C66">
            <v>19930920</v>
          </cell>
          <cell r="E66" t="str">
            <v>GPA</v>
          </cell>
          <cell r="F66" t="str">
            <v>COMMERCIALE</v>
          </cell>
          <cell r="G66" t="str">
            <v>POLE PILOTAGE DU RESEAU COMMERCIAL</v>
          </cell>
          <cell r="H66" t="str">
            <v>CELLULE RECRUTEMENT</v>
          </cell>
          <cell r="I66">
            <v>855</v>
          </cell>
          <cell r="J66" t="str">
            <v>AD</v>
          </cell>
          <cell r="K66" t="str">
            <v>Assistant Division</v>
          </cell>
          <cell r="M66" t="str">
            <v>Mme</v>
          </cell>
          <cell r="N66" t="str">
            <v>PEYROT</v>
          </cell>
          <cell r="O66" t="str">
            <v>NATHALIE</v>
          </cell>
          <cell r="P66" t="str">
            <v>2 - 8 Rue Luigi Cherubini</v>
          </cell>
          <cell r="S66">
            <v>93200</v>
          </cell>
          <cell r="T66" t="str">
            <v>ST DENIS</v>
          </cell>
          <cell r="V66">
            <v>760448868</v>
          </cell>
          <cell r="W66" t="str">
            <v>NATHALIE.PEYROT@GENERALI.COM</v>
          </cell>
        </row>
        <row r="67">
          <cell r="B67">
            <v>171589</v>
          </cell>
          <cell r="C67">
            <v>19960902</v>
          </cell>
          <cell r="E67" t="str">
            <v>GPA</v>
          </cell>
          <cell r="F67" t="str">
            <v>COMMERCIALE</v>
          </cell>
          <cell r="G67" t="str">
            <v>REGION GRAND EST</v>
          </cell>
          <cell r="H67" t="str">
            <v>OD ALPES MARITIMES</v>
          </cell>
          <cell r="I67">
            <v>855</v>
          </cell>
          <cell r="J67" t="str">
            <v>AD</v>
          </cell>
          <cell r="K67" t="str">
            <v>Assistant Division</v>
          </cell>
          <cell r="M67" t="str">
            <v>Mme</v>
          </cell>
          <cell r="N67" t="str">
            <v>BERTIN</v>
          </cell>
          <cell r="O67" t="str">
            <v>MARIE JOSE</v>
          </cell>
          <cell r="P67" t="str">
            <v>455 PROMENADE DES ANGLAIS</v>
          </cell>
          <cell r="Q67" t="str">
            <v>GENERALI RSG ZAC ARENAS IMM NICE PLAZA</v>
          </cell>
          <cell r="S67">
            <v>6000</v>
          </cell>
          <cell r="T67" t="str">
            <v>NICE</v>
          </cell>
          <cell r="U67" t="str">
            <v>GENERALI RSG ZAC ARENAS IMM NICE PLAZA</v>
          </cell>
          <cell r="W67" t="str">
            <v>MARIEJOSE.BERTIN@GENERALI.COM</v>
          </cell>
        </row>
        <row r="68">
          <cell r="B68">
            <v>171596</v>
          </cell>
          <cell r="C68">
            <v>19931101</v>
          </cell>
          <cell r="E68" t="str">
            <v>GPA</v>
          </cell>
          <cell r="F68" t="str">
            <v>COMMERCIALE</v>
          </cell>
          <cell r="G68" t="str">
            <v>REGION GRAND EST</v>
          </cell>
          <cell r="H68" t="str">
            <v>OD HAUTE SAVOIE AIN JURA AIX LES BAINS</v>
          </cell>
          <cell r="I68">
            <v>440</v>
          </cell>
          <cell r="J68" t="str">
            <v>CCT</v>
          </cell>
          <cell r="K68" t="str">
            <v>Conseiller Commercial Titulaire</v>
          </cell>
          <cell r="L68">
            <v>105</v>
          </cell>
          <cell r="M68" t="str">
            <v>M.</v>
          </cell>
          <cell r="N68" t="str">
            <v>FIVEL</v>
          </cell>
          <cell r="O68" t="str">
            <v>JEAN-RENE</v>
          </cell>
          <cell r="P68" t="str">
            <v>55 AVENUE DE CHAMPAGNE</v>
          </cell>
          <cell r="Q68" t="str">
            <v>CLOS DE LA CHAPELLE BATIMENT A</v>
          </cell>
          <cell r="S68">
            <v>74200</v>
          </cell>
          <cell r="T68" t="str">
            <v>THONON LES BAINS</v>
          </cell>
          <cell r="U68" t="str">
            <v>CLOS DE LA CHAPELLE BATIMENT A</v>
          </cell>
          <cell r="V68">
            <v>603954785</v>
          </cell>
          <cell r="W68" t="str">
            <v>JEAN-RENE.FIVEL@GENERALI.COM</v>
          </cell>
        </row>
        <row r="69">
          <cell r="B69">
            <v>171854</v>
          </cell>
          <cell r="C69">
            <v>19931108</v>
          </cell>
          <cell r="E69" t="str">
            <v>GPA</v>
          </cell>
          <cell r="F69" t="str">
            <v>COMMERCIALE</v>
          </cell>
          <cell r="G69" t="str">
            <v>REGION ILE DE FRANCE NORD EST</v>
          </cell>
          <cell r="H69" t="str">
            <v>OD SEINE MARITIME</v>
          </cell>
          <cell r="I69">
            <v>855</v>
          </cell>
          <cell r="J69" t="str">
            <v>AD</v>
          </cell>
          <cell r="K69" t="str">
            <v>Assistant Division</v>
          </cell>
          <cell r="M69" t="str">
            <v>Mme</v>
          </cell>
          <cell r="N69" t="str">
            <v>ANTHORE</v>
          </cell>
          <cell r="O69" t="str">
            <v>VALERIE</v>
          </cell>
          <cell r="P69" t="str">
            <v>20 PASSAGE DE LA LUCILINE</v>
          </cell>
          <cell r="Q69" t="str">
            <v>GENERALI BAT B</v>
          </cell>
          <cell r="S69">
            <v>76000</v>
          </cell>
          <cell r="T69" t="str">
            <v>ROUEN</v>
          </cell>
          <cell r="U69" t="str">
            <v>GENERALI BAT B</v>
          </cell>
          <cell r="W69" t="str">
            <v>VALERIE.ANTHORE@GENERALI.COM</v>
          </cell>
        </row>
        <row r="70">
          <cell r="B70">
            <v>172086</v>
          </cell>
          <cell r="C70">
            <v>19940101</v>
          </cell>
          <cell r="E70" t="str">
            <v>GPA</v>
          </cell>
          <cell r="F70" t="str">
            <v>COMMERCIALE</v>
          </cell>
          <cell r="G70" t="str">
            <v>REGION GRAND EST</v>
          </cell>
          <cell r="H70" t="str">
            <v>OD ALLIER-SAONE &amp; LOIRE-NIEVRE-COTE D'OR</v>
          </cell>
          <cell r="I70">
            <v>386</v>
          </cell>
          <cell r="J70" t="str">
            <v>IE</v>
          </cell>
          <cell r="K70" t="str">
            <v>Inspecteur Expert</v>
          </cell>
          <cell r="L70">
            <v>105</v>
          </cell>
          <cell r="M70" t="str">
            <v>M.</v>
          </cell>
          <cell r="N70" t="str">
            <v>KAYSER</v>
          </cell>
          <cell r="O70" t="str">
            <v>VINCENT</v>
          </cell>
          <cell r="P70" t="str">
            <v>22 ROUTE DE LANGRES</v>
          </cell>
          <cell r="S70">
            <v>21490</v>
          </cell>
          <cell r="T70" t="str">
            <v>NORGES LA VILLE</v>
          </cell>
          <cell r="V70">
            <v>608532521</v>
          </cell>
          <cell r="W70" t="str">
            <v>VINCENT.KAYSER@GENERALI.COM</v>
          </cell>
        </row>
        <row r="71">
          <cell r="B71">
            <v>172115</v>
          </cell>
          <cell r="C71">
            <v>19940201</v>
          </cell>
          <cell r="E71" t="str">
            <v>GPA</v>
          </cell>
          <cell r="F71" t="str">
            <v>COMMERCIALE</v>
          </cell>
          <cell r="G71" t="str">
            <v>REGION ILE DE FRANCE NORD EST</v>
          </cell>
          <cell r="H71" t="str">
            <v>OD ARDENNES - MARNE - MEUSE - AUBE</v>
          </cell>
          <cell r="I71">
            <v>100</v>
          </cell>
          <cell r="J71" t="str">
            <v>IMD</v>
          </cell>
          <cell r="K71" t="str">
            <v>Inspecteur Manager Developpement</v>
          </cell>
          <cell r="L71">
            <v>103</v>
          </cell>
          <cell r="M71" t="str">
            <v>M.</v>
          </cell>
          <cell r="N71" t="str">
            <v>BACQUET</v>
          </cell>
          <cell r="O71" t="str">
            <v>GREGORY</v>
          </cell>
          <cell r="P71" t="str">
            <v>4 RUE HENRI MOISSAN</v>
          </cell>
          <cell r="Q71" t="str">
            <v>IMMEUBLE L'ECHIQUIER</v>
          </cell>
          <cell r="S71">
            <v>51430</v>
          </cell>
          <cell r="T71" t="str">
            <v>BEZANNES</v>
          </cell>
          <cell r="U71" t="str">
            <v>IMMEUBLE L'ECHIQUIER</v>
          </cell>
          <cell r="V71">
            <v>699547895</v>
          </cell>
          <cell r="W71" t="str">
            <v>GREGORY.BACQUET@GENERALI.COM</v>
          </cell>
        </row>
        <row r="72">
          <cell r="B72">
            <v>172201</v>
          </cell>
          <cell r="C72">
            <v>19940124</v>
          </cell>
          <cell r="E72" t="str">
            <v>GPA</v>
          </cell>
          <cell r="F72" t="str">
            <v>COMMERCIALE</v>
          </cell>
          <cell r="G72" t="str">
            <v>REGION ILE DE FRANCE NORD EST</v>
          </cell>
          <cell r="H72" t="str">
            <v>OD BAS RHIN - MOSELLE</v>
          </cell>
          <cell r="I72">
            <v>855</v>
          </cell>
          <cell r="J72" t="str">
            <v>AD</v>
          </cell>
          <cell r="K72" t="str">
            <v>Assistant Division</v>
          </cell>
          <cell r="M72" t="str">
            <v>Mme</v>
          </cell>
          <cell r="N72" t="str">
            <v>CORREIA DOS REIS</v>
          </cell>
          <cell r="O72" t="str">
            <v>MARIA</v>
          </cell>
          <cell r="P72" t="str">
            <v>11 B RUE DE MADRID ESPACE EUROPEEN</v>
          </cell>
          <cell r="Q72" t="str">
            <v>BATIMENT B LE VERSEAU GENERALI</v>
          </cell>
          <cell r="S72">
            <v>67300</v>
          </cell>
          <cell r="T72" t="str">
            <v>SCHILTIGHEIM</v>
          </cell>
          <cell r="U72" t="str">
            <v>BATIMENT B LE VERSEAU GENERALI</v>
          </cell>
          <cell r="W72" t="str">
            <v>MARIA.CORREIADOSREIS@GENERALI.COM</v>
          </cell>
        </row>
        <row r="73">
          <cell r="B73">
            <v>172318</v>
          </cell>
          <cell r="C73">
            <v>19940301</v>
          </cell>
          <cell r="E73" t="str">
            <v>GPA</v>
          </cell>
          <cell r="F73" t="str">
            <v>COMMERCIALE</v>
          </cell>
          <cell r="G73" t="str">
            <v>REGION GRAND OUEST</v>
          </cell>
          <cell r="H73" t="str">
            <v>OD CHARENTES-VIENNES-DEUX SEVRES</v>
          </cell>
          <cell r="I73">
            <v>370</v>
          </cell>
          <cell r="J73" t="str">
            <v>CC.E</v>
          </cell>
          <cell r="K73" t="str">
            <v>Conseiller Commercial Expert</v>
          </cell>
          <cell r="L73">
            <v>105</v>
          </cell>
          <cell r="M73" t="str">
            <v>M.</v>
          </cell>
          <cell r="N73" t="str">
            <v>PENIN</v>
          </cell>
          <cell r="O73" t="str">
            <v>BRUNO</v>
          </cell>
          <cell r="P73" t="str">
            <v>108 RUE FRANCOIS PERRIN</v>
          </cell>
          <cell r="S73">
            <v>87000</v>
          </cell>
          <cell r="T73" t="str">
            <v>LIMOGES</v>
          </cell>
          <cell r="V73">
            <v>687443921</v>
          </cell>
          <cell r="W73" t="str">
            <v>BRUNO.PENIN@GENERALI.COM</v>
          </cell>
        </row>
        <row r="74">
          <cell r="B74">
            <v>172329</v>
          </cell>
          <cell r="C74">
            <v>19940301</v>
          </cell>
          <cell r="E74" t="str">
            <v>GPA</v>
          </cell>
          <cell r="F74" t="str">
            <v>COMMERCIALE</v>
          </cell>
          <cell r="G74" t="str">
            <v>REGION ILE DE FRANCE NORD EST</v>
          </cell>
          <cell r="H74" t="str">
            <v>OD SEINE MARITIME</v>
          </cell>
          <cell r="I74">
            <v>440</v>
          </cell>
          <cell r="J74" t="str">
            <v>CCT</v>
          </cell>
          <cell r="K74" t="str">
            <v>Conseiller Commercial Titulaire</v>
          </cell>
          <cell r="L74">
            <v>105</v>
          </cell>
          <cell r="M74" t="str">
            <v>M.</v>
          </cell>
          <cell r="N74" t="str">
            <v>SAUCRAY</v>
          </cell>
          <cell r="O74" t="str">
            <v>LAURENT</v>
          </cell>
          <cell r="P74" t="str">
            <v>9 RESIDENCE DU VILLAGE</v>
          </cell>
          <cell r="S74">
            <v>76230</v>
          </cell>
          <cell r="T74" t="str">
            <v>QUINCAMPOIX</v>
          </cell>
          <cell r="V74">
            <v>667394098</v>
          </cell>
          <cell r="W74" t="str">
            <v>LAURENT.SAUCRAY@GENERALI.COM</v>
          </cell>
        </row>
        <row r="75">
          <cell r="B75">
            <v>172493</v>
          </cell>
          <cell r="C75">
            <v>19940401</v>
          </cell>
          <cell r="E75" t="str">
            <v>GPA</v>
          </cell>
          <cell r="F75" t="str">
            <v>COMMERCIALE</v>
          </cell>
          <cell r="G75" t="str">
            <v>REGION ILE DE FRANCE NORD EST</v>
          </cell>
          <cell r="H75" t="str">
            <v>OD SEINE MARITIME</v>
          </cell>
          <cell r="I75">
            <v>386</v>
          </cell>
          <cell r="J75" t="str">
            <v>IE</v>
          </cell>
          <cell r="K75" t="str">
            <v>Inspecteur Expert</v>
          </cell>
          <cell r="L75">
            <v>105</v>
          </cell>
          <cell r="M75" t="str">
            <v>M.</v>
          </cell>
          <cell r="N75" t="str">
            <v>CANTREL</v>
          </cell>
          <cell r="O75" t="str">
            <v>OLIVIER</v>
          </cell>
          <cell r="P75" t="str">
            <v>4 B ROUTE DE DOUDEVILLE</v>
          </cell>
          <cell r="S75">
            <v>76190</v>
          </cell>
          <cell r="T75" t="str">
            <v>YVETOT</v>
          </cell>
          <cell r="V75">
            <v>629956253</v>
          </cell>
          <cell r="W75" t="str">
            <v>OLIVIER.CANTREL@GENERALI.COM</v>
          </cell>
        </row>
        <row r="76">
          <cell r="B76">
            <v>172520</v>
          </cell>
          <cell r="C76">
            <v>19940501</v>
          </cell>
          <cell r="E76" t="str">
            <v>GPA</v>
          </cell>
          <cell r="F76" t="str">
            <v>COMMERCIALE</v>
          </cell>
          <cell r="G76" t="str">
            <v>REGION ILE DE FRANCE NORD EST</v>
          </cell>
          <cell r="H76" t="str">
            <v>OD GRAND PARIS 75-92-93-94</v>
          </cell>
          <cell r="I76">
            <v>386</v>
          </cell>
          <cell r="J76" t="str">
            <v>IE</v>
          </cell>
          <cell r="K76" t="str">
            <v>Inspecteur Expert</v>
          </cell>
          <cell r="L76">
            <v>105</v>
          </cell>
          <cell r="M76" t="str">
            <v>M.</v>
          </cell>
          <cell r="N76" t="str">
            <v>BOUTHERIN</v>
          </cell>
          <cell r="O76" t="str">
            <v>PATRICK</v>
          </cell>
          <cell r="P76" t="str">
            <v>67 RUE DES PEUPLIERS</v>
          </cell>
          <cell r="S76">
            <v>77124</v>
          </cell>
          <cell r="T76" t="str">
            <v>VILLENOY</v>
          </cell>
          <cell r="V76">
            <v>603514416</v>
          </cell>
          <cell r="W76" t="str">
            <v>PATRICK.BOUTHERIN@GENERALI.COM</v>
          </cell>
        </row>
        <row r="77">
          <cell r="B77">
            <v>172597</v>
          </cell>
          <cell r="C77">
            <v>19940401</v>
          </cell>
          <cell r="E77" t="str">
            <v>GPA</v>
          </cell>
          <cell r="F77" t="str">
            <v>COMMERCIALE</v>
          </cell>
          <cell r="G77" t="str">
            <v>POLE PILOTAGE DU RESEAU COMMERCIAL</v>
          </cell>
          <cell r="H77" t="str">
            <v>ASSISTANCE DU RESEAU COMMERCIAL</v>
          </cell>
          <cell r="I77">
            <v>855</v>
          </cell>
          <cell r="J77" t="str">
            <v>AD</v>
          </cell>
          <cell r="K77" t="str">
            <v>Assistant Division</v>
          </cell>
          <cell r="M77" t="str">
            <v>Mme</v>
          </cell>
          <cell r="N77" t="str">
            <v>LASTISNERES</v>
          </cell>
          <cell r="O77" t="str">
            <v>NATHALIE</v>
          </cell>
          <cell r="P77" t="str">
            <v>13 RUE FARADAY</v>
          </cell>
          <cell r="Q77" t="str">
            <v>GENERALI CITE MULTIMEDIA BAT NEMO</v>
          </cell>
          <cell r="S77">
            <v>64000</v>
          </cell>
          <cell r="T77" t="str">
            <v>PAU</v>
          </cell>
          <cell r="U77" t="str">
            <v>GENERALI CITE MULTIMEDIA BAT NEMO</v>
          </cell>
          <cell r="W77" t="str">
            <v>NATHALIE.LASTISNERES@GENERALI.COM</v>
          </cell>
        </row>
        <row r="78">
          <cell r="B78">
            <v>172662</v>
          </cell>
          <cell r="C78">
            <v>19990501</v>
          </cell>
          <cell r="E78" t="str">
            <v>GPA</v>
          </cell>
          <cell r="F78" t="str">
            <v>COMMERCIALE</v>
          </cell>
          <cell r="G78" t="str">
            <v>REGION GRAND OUEST</v>
          </cell>
          <cell r="H78" t="str">
            <v>OD MANCHE - CALVADOS - ORNE - MAYENNE</v>
          </cell>
          <cell r="I78">
            <v>370</v>
          </cell>
          <cell r="J78" t="str">
            <v>CC.E</v>
          </cell>
          <cell r="K78" t="str">
            <v>Conseiller Commercial Expert</v>
          </cell>
          <cell r="L78">
            <v>105</v>
          </cell>
          <cell r="M78" t="str">
            <v>M.</v>
          </cell>
          <cell r="N78" t="str">
            <v>LAINE</v>
          </cell>
          <cell r="O78" t="str">
            <v>PATRICK</v>
          </cell>
          <cell r="P78" t="str">
            <v>4 RUE DES PRUNUS</v>
          </cell>
          <cell r="S78">
            <v>53100</v>
          </cell>
          <cell r="T78" t="str">
            <v>CONTEST</v>
          </cell>
          <cell r="V78">
            <v>613556041</v>
          </cell>
          <cell r="W78" t="str">
            <v>PATRICK.LAINE@GENERALI.COM</v>
          </cell>
        </row>
        <row r="79">
          <cell r="B79">
            <v>172830</v>
          </cell>
          <cell r="C79">
            <v>19940601</v>
          </cell>
          <cell r="E79" t="str">
            <v>GPA</v>
          </cell>
          <cell r="F79" t="str">
            <v>COMMERCIALE</v>
          </cell>
          <cell r="G79" t="str">
            <v>REGION GRAND OUEST</v>
          </cell>
          <cell r="H79" t="str">
            <v>OD SARTHE - MAINE ET LOIRE</v>
          </cell>
          <cell r="I79">
            <v>200</v>
          </cell>
          <cell r="J79" t="str">
            <v>IMP</v>
          </cell>
          <cell r="K79" t="str">
            <v>Inspecteur Manager Performance</v>
          </cell>
          <cell r="L79">
            <v>104</v>
          </cell>
          <cell r="M79" t="str">
            <v>M.</v>
          </cell>
          <cell r="N79" t="str">
            <v>PITON</v>
          </cell>
          <cell r="O79" t="str">
            <v>RICHARD</v>
          </cell>
          <cell r="P79" t="str">
            <v>LIEU DIT CROISNEAUX</v>
          </cell>
          <cell r="S79">
            <v>49123</v>
          </cell>
          <cell r="T79" t="str">
            <v>CHAMPTOCE SUR LOIRE</v>
          </cell>
          <cell r="V79">
            <v>614364896</v>
          </cell>
          <cell r="W79" t="str">
            <v>RICHARD.PITON@GENERALI.COM</v>
          </cell>
        </row>
        <row r="80">
          <cell r="B80">
            <v>172861</v>
          </cell>
          <cell r="C80">
            <v>19940601</v>
          </cell>
          <cell r="E80" t="str">
            <v>GPA</v>
          </cell>
          <cell r="F80" t="str">
            <v>COMMERCIALE</v>
          </cell>
          <cell r="G80" t="str">
            <v>REGION ILE DE FRANCE NORD EST</v>
          </cell>
          <cell r="H80" t="str">
            <v>OD SOMME - OISE - AISNE</v>
          </cell>
          <cell r="I80">
            <v>100</v>
          </cell>
          <cell r="J80" t="str">
            <v>IMD</v>
          </cell>
          <cell r="K80" t="str">
            <v>Inspecteur Manager Developpement</v>
          </cell>
          <cell r="L80">
            <v>103</v>
          </cell>
          <cell r="M80" t="str">
            <v>M.</v>
          </cell>
          <cell r="N80" t="str">
            <v>BULAN</v>
          </cell>
          <cell r="O80" t="str">
            <v>RICHARD</v>
          </cell>
          <cell r="P80" t="str">
            <v>C.OASIS BT CYTISES AL PEPINIERE</v>
          </cell>
          <cell r="Q80" t="str">
            <v>GENERALI DURY LES AMIENS CS 24405</v>
          </cell>
          <cell r="S80">
            <v>80044</v>
          </cell>
          <cell r="T80" t="str">
            <v>AMIENS CEDEX 1</v>
          </cell>
          <cell r="U80" t="str">
            <v>GENERALI DURY LES AMIENS CS 24405</v>
          </cell>
          <cell r="V80">
            <v>760414416</v>
          </cell>
          <cell r="W80" t="str">
            <v>RICHARD.BULAN@GENERALI.COM</v>
          </cell>
        </row>
        <row r="81">
          <cell r="B81">
            <v>172935</v>
          </cell>
          <cell r="C81">
            <v>19940901</v>
          </cell>
          <cell r="E81" t="str">
            <v>GPA</v>
          </cell>
          <cell r="F81" t="str">
            <v>COMMERCIALE</v>
          </cell>
          <cell r="G81" t="str">
            <v>REGION ILE DE FRANCE NORD EST</v>
          </cell>
          <cell r="H81" t="str">
            <v>OD SEINE ET MARNE - YONNE</v>
          </cell>
          <cell r="I81">
            <v>200</v>
          </cell>
          <cell r="J81" t="str">
            <v>IMP</v>
          </cell>
          <cell r="K81" t="str">
            <v>Inspecteur Manager Performance</v>
          </cell>
          <cell r="L81">
            <v>104</v>
          </cell>
          <cell r="M81" t="str">
            <v>M.</v>
          </cell>
          <cell r="N81" t="str">
            <v>HABAY</v>
          </cell>
          <cell r="O81" t="str">
            <v>PATRICK</v>
          </cell>
          <cell r="P81" t="str">
            <v>37 BIS BOULEVARD LOUIS DURAND</v>
          </cell>
          <cell r="S81">
            <v>77515</v>
          </cell>
          <cell r="T81" t="str">
            <v>FAREMOUTIERS</v>
          </cell>
          <cell r="V81">
            <v>625424496</v>
          </cell>
          <cell r="W81" t="str">
            <v>PATRICK.HABAY@GENERALI.COM</v>
          </cell>
        </row>
        <row r="82">
          <cell r="B82">
            <v>172954</v>
          </cell>
          <cell r="C82">
            <v>19940606</v>
          </cell>
          <cell r="E82" t="str">
            <v>GPA</v>
          </cell>
          <cell r="F82" t="str">
            <v>COMMERCIALE</v>
          </cell>
          <cell r="G82" t="str">
            <v>POLE PILOTAGE DU RESEAU COMMERCIAL</v>
          </cell>
          <cell r="H82" t="str">
            <v>ASSISTANCE DU RESEAU COMMERCIAL</v>
          </cell>
          <cell r="I82">
            <v>855</v>
          </cell>
          <cell r="J82" t="str">
            <v>AD</v>
          </cell>
          <cell r="K82" t="str">
            <v>Assistant Division</v>
          </cell>
          <cell r="M82" t="str">
            <v>Mme</v>
          </cell>
          <cell r="N82" t="str">
            <v>MURON</v>
          </cell>
          <cell r="O82" t="str">
            <v>CATHERINE</v>
          </cell>
          <cell r="P82" t="str">
            <v>32 RUE DE SARLIEVE</v>
          </cell>
          <cell r="Q82" t="str">
            <v>GENERALI CENTRE D'AFFAIRE ZENITH</v>
          </cell>
          <cell r="S82">
            <v>63800</v>
          </cell>
          <cell r="T82" t="str">
            <v>COURNON D'AUVERGNE</v>
          </cell>
          <cell r="U82" t="str">
            <v>GENERALI CENTRE D'AFFAIRE ZENITH</v>
          </cell>
          <cell r="W82" t="str">
            <v>CATHERINE.MURON@GENERALI.COM</v>
          </cell>
        </row>
        <row r="83">
          <cell r="B83">
            <v>172993</v>
          </cell>
          <cell r="C83">
            <v>19940801</v>
          </cell>
          <cell r="E83" t="str">
            <v>GPA</v>
          </cell>
          <cell r="F83" t="str">
            <v>COMMERCIALE</v>
          </cell>
          <cell r="G83" t="str">
            <v>REGION ILE DE FRANCE NORD EST</v>
          </cell>
          <cell r="H83" t="str">
            <v>OD ESSONNE - LOIRET</v>
          </cell>
          <cell r="I83">
            <v>391</v>
          </cell>
          <cell r="J83" t="str">
            <v>CCEIM</v>
          </cell>
          <cell r="K83" t="str">
            <v>Conseiller Commercial Echelon Interm. Moniteu</v>
          </cell>
          <cell r="L83">
            <v>105</v>
          </cell>
          <cell r="M83" t="str">
            <v>M.</v>
          </cell>
          <cell r="N83" t="str">
            <v>RIGUEIRO DA SILVA</v>
          </cell>
          <cell r="O83" t="str">
            <v>FERNANDO MANUEL</v>
          </cell>
          <cell r="P83" t="str">
            <v>10 PLACE DE LA LIBERTE</v>
          </cell>
          <cell r="S83">
            <v>28310</v>
          </cell>
          <cell r="T83" t="str">
            <v>POINVILLE</v>
          </cell>
          <cell r="V83">
            <v>623781443</v>
          </cell>
          <cell r="W83" t="str">
            <v>FERNANDOMANUEL.RIGUEIRODASILVA@GENERALI.COM</v>
          </cell>
        </row>
        <row r="84">
          <cell r="B84">
            <v>173032</v>
          </cell>
          <cell r="C84">
            <v>19940801</v>
          </cell>
          <cell r="E84" t="str">
            <v>GPA</v>
          </cell>
          <cell r="F84" t="str">
            <v>COMMERCIALE</v>
          </cell>
          <cell r="G84" t="str">
            <v>REGION ILE DE FRANCE NORD EST</v>
          </cell>
          <cell r="H84" t="str">
            <v>OD NORD LILLE</v>
          </cell>
          <cell r="I84">
            <v>440</v>
          </cell>
          <cell r="J84" t="str">
            <v>CCT</v>
          </cell>
          <cell r="K84" t="str">
            <v>Conseiller Commercial Titulaire</v>
          </cell>
          <cell r="L84">
            <v>105</v>
          </cell>
          <cell r="M84" t="str">
            <v>M.</v>
          </cell>
          <cell r="N84" t="str">
            <v>MAMOURI</v>
          </cell>
          <cell r="O84" t="str">
            <v>ANTOINE</v>
          </cell>
          <cell r="P84" t="str">
            <v>33 RUE DU MARAIS</v>
          </cell>
          <cell r="S84">
            <v>59151</v>
          </cell>
          <cell r="T84" t="str">
            <v>ARLEUX</v>
          </cell>
          <cell r="V84">
            <v>646826991</v>
          </cell>
          <cell r="W84" t="str">
            <v>ANTOINE.MAMOURI@GENERALI.COM</v>
          </cell>
        </row>
        <row r="85">
          <cell r="B85">
            <v>173329</v>
          </cell>
          <cell r="C85">
            <v>19941001</v>
          </cell>
          <cell r="E85" t="str">
            <v>GPA</v>
          </cell>
          <cell r="F85" t="str">
            <v>COMMERCIALE</v>
          </cell>
          <cell r="G85" t="str">
            <v>REGION GRAND EST</v>
          </cell>
          <cell r="H85" t="str">
            <v>OD ISERE ALBERTVILLE</v>
          </cell>
          <cell r="I85">
            <v>370</v>
          </cell>
          <cell r="J85" t="str">
            <v>CC.E</v>
          </cell>
          <cell r="K85" t="str">
            <v>Conseiller Commercial Expert</v>
          </cell>
          <cell r="L85">
            <v>105</v>
          </cell>
          <cell r="M85" t="str">
            <v>M.</v>
          </cell>
          <cell r="N85" t="str">
            <v>SIEGMANN</v>
          </cell>
          <cell r="O85" t="str">
            <v>LAURENT</v>
          </cell>
          <cell r="P85" t="str">
            <v>16 PLACE ARISTIDE BRIAND</v>
          </cell>
          <cell r="S85">
            <v>73600</v>
          </cell>
          <cell r="T85" t="str">
            <v>MOUTIERS TARENTAISE</v>
          </cell>
          <cell r="V85">
            <v>685055874</v>
          </cell>
          <cell r="W85" t="str">
            <v>LAURENT.SIEGMANN@GENERALI.COM</v>
          </cell>
        </row>
        <row r="86">
          <cell r="B86">
            <v>173338</v>
          </cell>
          <cell r="C86">
            <v>19941001</v>
          </cell>
          <cell r="E86" t="str">
            <v>GPA</v>
          </cell>
          <cell r="F86" t="str">
            <v>COMMERCIALE</v>
          </cell>
          <cell r="G86" t="str">
            <v>REGION ILE DE FRANCE NORD EST</v>
          </cell>
          <cell r="H86" t="str">
            <v>OD NORD LITTORAL</v>
          </cell>
          <cell r="I86">
            <v>386</v>
          </cell>
          <cell r="J86" t="str">
            <v>IE</v>
          </cell>
          <cell r="K86" t="str">
            <v>Inspecteur Expert</v>
          </cell>
          <cell r="L86">
            <v>105</v>
          </cell>
          <cell r="M86" t="str">
            <v>M.</v>
          </cell>
          <cell r="N86" t="str">
            <v>THEISEN</v>
          </cell>
          <cell r="O86" t="str">
            <v>BERTRAND</v>
          </cell>
          <cell r="P86" t="str">
            <v>RUE DE LINSELLES</v>
          </cell>
          <cell r="Q86" t="str">
            <v>3 CLOS DE LA MONTAGNE</v>
          </cell>
          <cell r="S86">
            <v>59117</v>
          </cell>
          <cell r="T86" t="str">
            <v>WERVICQ SUD</v>
          </cell>
          <cell r="U86" t="str">
            <v>3 CLOS DE LA MONTAGNE</v>
          </cell>
          <cell r="V86">
            <v>610612485</v>
          </cell>
          <cell r="W86" t="str">
            <v>BERTRAND.THEISEN@GENERALI.COM</v>
          </cell>
        </row>
        <row r="87">
          <cell r="B87">
            <v>173379</v>
          </cell>
          <cell r="C87">
            <v>19940919</v>
          </cell>
          <cell r="E87" t="str">
            <v>GPA</v>
          </cell>
          <cell r="F87" t="str">
            <v>COMMERCIALE</v>
          </cell>
          <cell r="G87" t="str">
            <v>REGION GRAND EST</v>
          </cell>
          <cell r="H87" t="str">
            <v>OD PUY DE DOME - LOIRE - HAUTE LOIRE</v>
          </cell>
          <cell r="I87">
            <v>855</v>
          </cell>
          <cell r="J87" t="str">
            <v>AD</v>
          </cell>
          <cell r="K87" t="str">
            <v>Assistant Division</v>
          </cell>
          <cell r="M87" t="str">
            <v>Mme</v>
          </cell>
          <cell r="N87" t="str">
            <v>FERREUX</v>
          </cell>
          <cell r="O87" t="str">
            <v>DELPHINE</v>
          </cell>
          <cell r="P87" t="str">
            <v>32 RUE DE SARLIEVE</v>
          </cell>
          <cell r="Q87" t="str">
            <v>GENERALI CENTRE D'AFFAIRE ZENITH</v>
          </cell>
          <cell r="S87">
            <v>63800</v>
          </cell>
          <cell r="T87" t="str">
            <v>COURNON D'AUVERGNE</v>
          </cell>
          <cell r="U87" t="str">
            <v>GENERALI CENTRE D'AFFAIRE ZENITH</v>
          </cell>
          <cell r="W87" t="str">
            <v>DELPHINE.FERREUX@GENERALI.COM</v>
          </cell>
        </row>
        <row r="88">
          <cell r="B88">
            <v>173736</v>
          </cell>
          <cell r="C88">
            <v>19951101</v>
          </cell>
          <cell r="E88" t="str">
            <v>GPA</v>
          </cell>
          <cell r="F88" t="str">
            <v>COMMERCIALE</v>
          </cell>
          <cell r="G88" t="str">
            <v>REGION GRAND EST</v>
          </cell>
          <cell r="H88" t="str">
            <v>OD RHONE</v>
          </cell>
          <cell r="I88">
            <v>440</v>
          </cell>
          <cell r="J88" t="str">
            <v>CCT</v>
          </cell>
          <cell r="K88" t="str">
            <v>Conseiller Commercial Titulaire</v>
          </cell>
          <cell r="L88">
            <v>105</v>
          </cell>
          <cell r="M88" t="str">
            <v>M.</v>
          </cell>
          <cell r="N88" t="str">
            <v>TRONCY</v>
          </cell>
          <cell r="O88" t="str">
            <v>CHRISTOPHE</v>
          </cell>
          <cell r="P88" t="str">
            <v>91 RUE DE LA CROIX ROUSSE</v>
          </cell>
          <cell r="S88">
            <v>69460</v>
          </cell>
          <cell r="T88" t="str">
            <v>SALLES ARBUISSONNAS BEAUJO</v>
          </cell>
          <cell r="V88">
            <v>616703549</v>
          </cell>
          <cell r="W88" t="str">
            <v>CHRISTOPHE.TRONCY@GENERALI.COM</v>
          </cell>
        </row>
        <row r="89">
          <cell r="B89">
            <v>173840</v>
          </cell>
          <cell r="C89">
            <v>19950101</v>
          </cell>
          <cell r="E89" t="str">
            <v>GPA</v>
          </cell>
          <cell r="F89" t="str">
            <v>COMMERCIALE</v>
          </cell>
          <cell r="G89" t="str">
            <v>SUPPORT COMMERCIAL</v>
          </cell>
          <cell r="I89">
            <v>256</v>
          </cell>
          <cell r="J89" t="str">
            <v>IFM</v>
          </cell>
          <cell r="K89" t="str">
            <v>Inspecteur Formateur Manager</v>
          </cell>
          <cell r="L89">
            <v>0</v>
          </cell>
          <cell r="M89" t="str">
            <v>M.</v>
          </cell>
          <cell r="N89" t="str">
            <v>FRESNEL-AZZOUG</v>
          </cell>
          <cell r="O89" t="str">
            <v>ALAIN</v>
          </cell>
          <cell r="P89" t="str">
            <v>54 AVENUE DU 8 MAI 1945</v>
          </cell>
          <cell r="Q89" t="str">
            <v>LE MANOIR DU BOURG</v>
          </cell>
          <cell r="S89">
            <v>69160</v>
          </cell>
          <cell r="T89" t="str">
            <v>TASSIN LA DEMI LUNE</v>
          </cell>
          <cell r="U89" t="str">
            <v>LE MANOIR DU BOURG</v>
          </cell>
          <cell r="V89">
            <v>625021538</v>
          </cell>
          <cell r="W89" t="str">
            <v>ALAIN.FRESNEL-AZZOUG@GENERALI.COM</v>
          </cell>
        </row>
        <row r="90">
          <cell r="B90">
            <v>173864</v>
          </cell>
          <cell r="C90">
            <v>19950101</v>
          </cell>
          <cell r="E90" t="str">
            <v>GPA</v>
          </cell>
          <cell r="F90" t="str">
            <v>COMMERCIALE</v>
          </cell>
          <cell r="G90" t="str">
            <v>REGION GRAND OUEST</v>
          </cell>
          <cell r="H90" t="str">
            <v>OD INDRE-INDRE &amp; LOIRE-CHER-LOIR &amp; CHER</v>
          </cell>
          <cell r="I90">
            <v>370</v>
          </cell>
          <cell r="J90" t="str">
            <v>CC.E</v>
          </cell>
          <cell r="K90" t="str">
            <v>Conseiller Commercial Expert</v>
          </cell>
          <cell r="L90">
            <v>105</v>
          </cell>
          <cell r="M90" t="str">
            <v>M.</v>
          </cell>
          <cell r="N90" t="str">
            <v>COCHET</v>
          </cell>
          <cell r="O90" t="str">
            <v>FABIEN</v>
          </cell>
          <cell r="P90" t="str">
            <v>1  CHEMIN DU PUITS</v>
          </cell>
          <cell r="Q90" t="str">
            <v>LES LOGES DE DRESSAIS</v>
          </cell>
          <cell r="S90">
            <v>36120</v>
          </cell>
          <cell r="T90" t="str">
            <v>ARDENTES</v>
          </cell>
          <cell r="U90" t="str">
            <v>LES LOGES DE DRESSAIS</v>
          </cell>
          <cell r="V90">
            <v>627235699</v>
          </cell>
          <cell r="W90" t="str">
            <v>FABIEN.COCHET@GENERALI.COM</v>
          </cell>
        </row>
        <row r="91">
          <cell r="B91">
            <v>173915</v>
          </cell>
          <cell r="C91">
            <v>19810622</v>
          </cell>
          <cell r="E91" t="str">
            <v>GPA</v>
          </cell>
          <cell r="F91" t="str">
            <v>COMMERCIALE</v>
          </cell>
          <cell r="G91" t="str">
            <v>REGION ILE DE FRANCE NORD EST</v>
          </cell>
          <cell r="H91" t="str">
            <v>OD ESSONNE - LOIRET</v>
          </cell>
          <cell r="I91">
            <v>855</v>
          </cell>
          <cell r="J91" t="str">
            <v>AD</v>
          </cell>
          <cell r="K91" t="str">
            <v>Assistant Division</v>
          </cell>
          <cell r="M91" t="str">
            <v>Mme</v>
          </cell>
          <cell r="N91" t="str">
            <v>LANGLAIS</v>
          </cell>
          <cell r="O91" t="str">
            <v>CHRISTINE</v>
          </cell>
          <cell r="P91" t="str">
            <v>7 AV DU GENERAL DE GAULLE</v>
          </cell>
          <cell r="Q91" t="str">
            <v>LA CROIX AUX BERGERS</v>
          </cell>
          <cell r="S91">
            <v>91090</v>
          </cell>
          <cell r="T91" t="str">
            <v>LISSES</v>
          </cell>
          <cell r="U91" t="str">
            <v>LA CROIX AUX BERGERS</v>
          </cell>
          <cell r="W91" t="str">
            <v>CHRISTINE.LANGLAIS@GENERALI.COM</v>
          </cell>
        </row>
        <row r="92">
          <cell r="B92">
            <v>173996</v>
          </cell>
          <cell r="C92">
            <v>19990401</v>
          </cell>
          <cell r="E92" t="str">
            <v>GPA</v>
          </cell>
          <cell r="F92" t="str">
            <v>COMMERCIALE</v>
          </cell>
          <cell r="G92" t="str">
            <v>REGION ILE DE FRANCE NORD EST</v>
          </cell>
          <cell r="H92" t="str">
            <v>OD ARDENNES - MARNE - MEUSE - AUBE</v>
          </cell>
          <cell r="I92">
            <v>440</v>
          </cell>
          <cell r="J92" t="str">
            <v>CCT</v>
          </cell>
          <cell r="K92" t="str">
            <v>Conseiller Commercial Titulaire</v>
          </cell>
          <cell r="L92">
            <v>105</v>
          </cell>
          <cell r="M92" t="str">
            <v>M.</v>
          </cell>
          <cell r="N92" t="str">
            <v>PIZARD</v>
          </cell>
          <cell r="O92" t="str">
            <v>JACKIE</v>
          </cell>
          <cell r="P92" t="str">
            <v>1 RUE BOURLIER HUBERT</v>
          </cell>
          <cell r="S92">
            <v>51300</v>
          </cell>
          <cell r="T92" t="str">
            <v>ST AMAND SUR FION</v>
          </cell>
          <cell r="V92">
            <v>629956202</v>
          </cell>
          <cell r="W92" t="str">
            <v>JACKIE.PIZARD@GENERALI.COM</v>
          </cell>
        </row>
        <row r="93">
          <cell r="B93">
            <v>174012</v>
          </cell>
          <cell r="C93">
            <v>19950201</v>
          </cell>
          <cell r="E93" t="str">
            <v>GPA</v>
          </cell>
          <cell r="F93" t="str">
            <v>COMMERCIALE</v>
          </cell>
          <cell r="G93" t="str">
            <v>REGION GRAND EST</v>
          </cell>
          <cell r="H93" t="str">
            <v>OD PUY DE DOME - LOIRE - HAUTE LOIRE</v>
          </cell>
          <cell r="I93">
            <v>370</v>
          </cell>
          <cell r="J93" t="str">
            <v>CC.E</v>
          </cell>
          <cell r="K93" t="str">
            <v>Conseiller Commercial Expert</v>
          </cell>
          <cell r="L93">
            <v>105</v>
          </cell>
          <cell r="M93" t="str">
            <v>M.</v>
          </cell>
          <cell r="N93" t="str">
            <v>RIVAUD</v>
          </cell>
          <cell r="O93" t="str">
            <v>CHARLY</v>
          </cell>
          <cell r="P93" t="str">
            <v>LES ROUZEROUX</v>
          </cell>
          <cell r="S93">
            <v>43800</v>
          </cell>
          <cell r="T93" t="str">
            <v>BEAULIEU</v>
          </cell>
          <cell r="V93">
            <v>603960941</v>
          </cell>
          <cell r="W93" t="str">
            <v>CHARLY.RIVAUD@GENERALI.COM</v>
          </cell>
        </row>
        <row r="94">
          <cell r="B94">
            <v>174317</v>
          </cell>
          <cell r="C94">
            <v>19950401</v>
          </cell>
          <cell r="E94" t="str">
            <v>GPA</v>
          </cell>
          <cell r="F94" t="str">
            <v>COMMERCIALE</v>
          </cell>
          <cell r="G94" t="str">
            <v>REGION GRAND OUEST</v>
          </cell>
          <cell r="H94" t="str">
            <v>OD FINISTERE - MORBIHAN</v>
          </cell>
          <cell r="I94">
            <v>386</v>
          </cell>
          <cell r="J94" t="str">
            <v>IE</v>
          </cell>
          <cell r="K94" t="str">
            <v>Inspecteur Expert</v>
          </cell>
          <cell r="L94">
            <v>105</v>
          </cell>
          <cell r="M94" t="str">
            <v>M.</v>
          </cell>
          <cell r="N94" t="str">
            <v>LANSONNEUR</v>
          </cell>
          <cell r="O94" t="str">
            <v>MARC</v>
          </cell>
          <cell r="P94" t="str">
            <v>21 RUE DES ROCHES BLANCHES</v>
          </cell>
          <cell r="S94">
            <v>29800</v>
          </cell>
          <cell r="T94" t="str">
            <v>PLOUEDERN</v>
          </cell>
          <cell r="V94">
            <v>629956019</v>
          </cell>
          <cell r="W94" t="str">
            <v>MARC.LANSONNEUR@GENERALI.COM</v>
          </cell>
        </row>
        <row r="95">
          <cell r="B95">
            <v>174380</v>
          </cell>
          <cell r="C95">
            <v>19950401</v>
          </cell>
          <cell r="E95" t="str">
            <v>GPA</v>
          </cell>
          <cell r="F95" t="str">
            <v>COMMERCIALE</v>
          </cell>
          <cell r="G95" t="str">
            <v>REGION GRAND EST</v>
          </cell>
          <cell r="H95" t="str">
            <v>OD ALPES MARITIMES</v>
          </cell>
          <cell r="I95">
            <v>386</v>
          </cell>
          <cell r="J95" t="str">
            <v>IE</v>
          </cell>
          <cell r="K95" t="str">
            <v>Inspecteur Expert</v>
          </cell>
          <cell r="L95">
            <v>105</v>
          </cell>
          <cell r="M95" t="str">
            <v>M.</v>
          </cell>
          <cell r="N95" t="str">
            <v>BASSO</v>
          </cell>
          <cell r="O95" t="str">
            <v>ERIC</v>
          </cell>
          <cell r="P95" t="str">
            <v>66 AVENUE DES ALLIES</v>
          </cell>
          <cell r="S95">
            <v>6500</v>
          </cell>
          <cell r="T95" t="str">
            <v>MENTON</v>
          </cell>
          <cell r="V95">
            <v>626176789</v>
          </cell>
          <cell r="W95" t="str">
            <v>ERIC.BASSO@GENERALI.COM</v>
          </cell>
        </row>
        <row r="96">
          <cell r="B96">
            <v>174419</v>
          </cell>
          <cell r="C96">
            <v>19950501</v>
          </cell>
          <cell r="E96" t="str">
            <v>GPA</v>
          </cell>
          <cell r="F96" t="str">
            <v>COMMERCIALE</v>
          </cell>
          <cell r="G96" t="str">
            <v>REGION ILE DE FRANCE NORD EST</v>
          </cell>
          <cell r="H96" t="str">
            <v>OD SEINE ET MARNE - YONNE</v>
          </cell>
          <cell r="I96">
            <v>200</v>
          </cell>
          <cell r="J96" t="str">
            <v>IMP</v>
          </cell>
          <cell r="K96" t="str">
            <v>Inspecteur Manager Performance</v>
          </cell>
          <cell r="L96">
            <v>104</v>
          </cell>
          <cell r="M96" t="str">
            <v>M.</v>
          </cell>
          <cell r="N96" t="str">
            <v>BARD</v>
          </cell>
          <cell r="O96" t="str">
            <v>ERIC</v>
          </cell>
          <cell r="P96" t="str">
            <v>178 ROUTE D'YRACHE</v>
          </cell>
          <cell r="S96">
            <v>40510</v>
          </cell>
          <cell r="T96" t="str">
            <v>SEIGNOSSE</v>
          </cell>
          <cell r="V96">
            <v>625424282</v>
          </cell>
          <cell r="W96" t="str">
            <v>ERIC.BARD@GENERALI.COM</v>
          </cell>
        </row>
        <row r="97">
          <cell r="B97">
            <v>174703</v>
          </cell>
          <cell r="C97">
            <v>19950701</v>
          </cell>
          <cell r="E97" t="str">
            <v>GPA</v>
          </cell>
          <cell r="F97" t="str">
            <v>COMMERCIALE</v>
          </cell>
          <cell r="G97" t="str">
            <v>REGION GRAND EST</v>
          </cell>
          <cell r="H97" t="str">
            <v>OD VAR - BOUCHES DU RHONE</v>
          </cell>
          <cell r="I97">
            <v>390</v>
          </cell>
          <cell r="J97" t="str">
            <v>CCEI</v>
          </cell>
          <cell r="K97" t="str">
            <v>Conseiller Commercial Echelon Intermédiaire</v>
          </cell>
          <cell r="L97">
            <v>105</v>
          </cell>
          <cell r="M97" t="str">
            <v>M.</v>
          </cell>
          <cell r="N97" t="str">
            <v>SALEMBIER</v>
          </cell>
          <cell r="O97" t="str">
            <v>FABRICE</v>
          </cell>
          <cell r="P97" t="str">
            <v>8 HONORE LABANDE</v>
          </cell>
          <cell r="Q97" t="str">
            <v>VILLA LES PINS BAT B</v>
          </cell>
          <cell r="S97">
            <v>98000</v>
          </cell>
          <cell r="T97" t="str">
            <v>MONACO</v>
          </cell>
          <cell r="U97" t="str">
            <v>VILLA LES PINS BAT B</v>
          </cell>
          <cell r="V97">
            <v>619266075</v>
          </cell>
          <cell r="W97" t="str">
            <v>FABRICE.SALEMBIER@GENERALI.COM</v>
          </cell>
        </row>
        <row r="98">
          <cell r="B98">
            <v>175025</v>
          </cell>
          <cell r="C98">
            <v>19950901</v>
          </cell>
          <cell r="E98" t="str">
            <v>GPA</v>
          </cell>
          <cell r="F98" t="str">
            <v>COMMERCIALE</v>
          </cell>
          <cell r="G98" t="str">
            <v>REGION GRAND OUEST</v>
          </cell>
          <cell r="H98" t="str">
            <v>OD MANCHE - CALVADOS - ORNE - MAYENNE</v>
          </cell>
          <cell r="I98">
            <v>386</v>
          </cell>
          <cell r="J98" t="str">
            <v>IE</v>
          </cell>
          <cell r="K98" t="str">
            <v>Inspecteur Expert</v>
          </cell>
          <cell r="L98">
            <v>105</v>
          </cell>
          <cell r="M98" t="str">
            <v>M.</v>
          </cell>
          <cell r="N98" t="str">
            <v>BAUDRY</v>
          </cell>
          <cell r="O98" t="str">
            <v>VINCENT</v>
          </cell>
          <cell r="P98" t="str">
            <v>137 RUE SAINT SAUVEUR</v>
          </cell>
          <cell r="S98">
            <v>50130</v>
          </cell>
          <cell r="T98" t="str">
            <v>CHERBOURG OCTEVILLE</v>
          </cell>
          <cell r="V98">
            <v>613555710</v>
          </cell>
          <cell r="W98" t="str">
            <v>VINCENT.BAUDRY@GENERALI.COM</v>
          </cell>
        </row>
        <row r="99">
          <cell r="B99">
            <v>175115</v>
          </cell>
          <cell r="C99">
            <v>19951001</v>
          </cell>
          <cell r="E99" t="str">
            <v>GPA</v>
          </cell>
          <cell r="F99" t="str">
            <v>COMMERCIALE</v>
          </cell>
          <cell r="G99" t="str">
            <v>REGION GRAND OUEST</v>
          </cell>
          <cell r="H99" t="str">
            <v>OD ILLE ET VILAINE-COTES D'ARMOR</v>
          </cell>
          <cell r="I99">
            <v>100</v>
          </cell>
          <cell r="J99" t="str">
            <v>IMD</v>
          </cell>
          <cell r="K99" t="str">
            <v>Inspecteur Manager Developpement</v>
          </cell>
          <cell r="L99">
            <v>103</v>
          </cell>
          <cell r="M99" t="str">
            <v>M.</v>
          </cell>
          <cell r="N99" t="str">
            <v>LECOQ</v>
          </cell>
          <cell r="O99" t="str">
            <v>PABLO</v>
          </cell>
          <cell r="P99" t="str">
            <v>1 RUE DE LA TERRE DE FEU</v>
          </cell>
          <cell r="Q99" t="str">
            <v>IMMEUBLE EDONIA BAT X2</v>
          </cell>
          <cell r="S99">
            <v>35760</v>
          </cell>
          <cell r="T99" t="str">
            <v>SAINT GREGOIRE</v>
          </cell>
          <cell r="U99" t="str">
            <v>IMMEUBLE EDONIA BAT X2</v>
          </cell>
          <cell r="V99">
            <v>760413285</v>
          </cell>
          <cell r="W99" t="str">
            <v>PABLO.LECOQ@GENERALI.COM</v>
          </cell>
        </row>
        <row r="100">
          <cell r="B100">
            <v>175714</v>
          </cell>
          <cell r="C100">
            <v>19960901</v>
          </cell>
          <cell r="E100" t="str">
            <v>GPA</v>
          </cell>
          <cell r="F100" t="str">
            <v>COMMERCIALE</v>
          </cell>
          <cell r="G100" t="str">
            <v>REGION ILE DE FRANCE NORD EST</v>
          </cell>
          <cell r="H100" t="str">
            <v>OD SEINE MARITIME</v>
          </cell>
          <cell r="I100">
            <v>386</v>
          </cell>
          <cell r="J100" t="str">
            <v>IE</v>
          </cell>
          <cell r="K100" t="str">
            <v>Inspecteur Expert</v>
          </cell>
          <cell r="L100">
            <v>105</v>
          </cell>
          <cell r="M100" t="str">
            <v>M.</v>
          </cell>
          <cell r="N100" t="str">
            <v>DUMAIS</v>
          </cell>
          <cell r="O100" t="str">
            <v>FREDERIC</v>
          </cell>
          <cell r="P100" t="str">
            <v>189 RUE DU PETIT VAL</v>
          </cell>
          <cell r="S100">
            <v>76170</v>
          </cell>
          <cell r="T100" t="str">
            <v>ST NICOLAS DE LA TAILLE</v>
          </cell>
          <cell r="V100">
            <v>629951551</v>
          </cell>
          <cell r="W100" t="str">
            <v>FREDERIC.DUMAIS@GENERALI.COM</v>
          </cell>
        </row>
        <row r="101">
          <cell r="B101">
            <v>175757</v>
          </cell>
          <cell r="C101">
            <v>19960201</v>
          </cell>
          <cell r="E101" t="str">
            <v>GPA</v>
          </cell>
          <cell r="F101" t="str">
            <v>COMMERCIALE</v>
          </cell>
          <cell r="G101" t="str">
            <v>REGION GRAND EST</v>
          </cell>
          <cell r="H101" t="str">
            <v>OD VAUCLUSE - DROME - ARDECHE - GARD</v>
          </cell>
          <cell r="I101">
            <v>200</v>
          </cell>
          <cell r="J101" t="str">
            <v>IMP</v>
          </cell>
          <cell r="K101" t="str">
            <v>Inspecteur Manager Performance</v>
          </cell>
          <cell r="L101">
            <v>104</v>
          </cell>
          <cell r="M101" t="str">
            <v>M.</v>
          </cell>
          <cell r="N101" t="str">
            <v>PRINCE</v>
          </cell>
          <cell r="O101" t="str">
            <v>JOURDAN</v>
          </cell>
          <cell r="P101" t="str">
            <v>58 B CHEMIN DU GARDOUSSEL</v>
          </cell>
          <cell r="S101">
            <v>30720</v>
          </cell>
          <cell r="T101" t="str">
            <v>RIBAUTE LES TAVERNES</v>
          </cell>
          <cell r="V101">
            <v>646827049</v>
          </cell>
          <cell r="W101" t="str">
            <v>JOURDAN.PRINCE@GENERALI.COM</v>
          </cell>
        </row>
        <row r="102">
          <cell r="B102">
            <v>175823</v>
          </cell>
          <cell r="C102">
            <v>19960501</v>
          </cell>
          <cell r="E102" t="str">
            <v>GPA</v>
          </cell>
          <cell r="F102" t="str">
            <v>COMMERCIALE</v>
          </cell>
          <cell r="G102" t="str">
            <v>REGION ILE DE FRANCE NORD EST</v>
          </cell>
          <cell r="H102" t="str">
            <v>OD NORD ARTOIS</v>
          </cell>
          <cell r="I102">
            <v>386</v>
          </cell>
          <cell r="J102" t="str">
            <v>IE</v>
          </cell>
          <cell r="K102" t="str">
            <v>Inspecteur Expert</v>
          </cell>
          <cell r="L102">
            <v>105</v>
          </cell>
          <cell r="M102" t="str">
            <v>M.</v>
          </cell>
          <cell r="N102" t="str">
            <v>LENARD</v>
          </cell>
          <cell r="O102" t="str">
            <v>JEREMIE</v>
          </cell>
          <cell r="P102" t="str">
            <v>173 RUE DE FRUGES</v>
          </cell>
          <cell r="S102">
            <v>62130</v>
          </cell>
          <cell r="T102" t="str">
            <v>GAUCHIN VERLOINGT</v>
          </cell>
          <cell r="V102">
            <v>682329672</v>
          </cell>
          <cell r="W102" t="str">
            <v>JEREMIE.LENARD@GENERALI.COM</v>
          </cell>
        </row>
        <row r="103">
          <cell r="B103">
            <v>175986</v>
          </cell>
          <cell r="C103">
            <v>19980301</v>
          </cell>
          <cell r="E103" t="str">
            <v>GPA</v>
          </cell>
          <cell r="F103" t="str">
            <v>COMMERCIALE</v>
          </cell>
          <cell r="G103" t="str">
            <v>REGION GRAND OUEST</v>
          </cell>
          <cell r="H103" t="str">
            <v>OD VAL D'OISE - EURE</v>
          </cell>
          <cell r="I103">
            <v>200</v>
          </cell>
          <cell r="J103" t="str">
            <v>IMP</v>
          </cell>
          <cell r="K103" t="str">
            <v>Inspecteur Manager Performance</v>
          </cell>
          <cell r="L103">
            <v>104</v>
          </cell>
          <cell r="M103" t="str">
            <v>M.</v>
          </cell>
          <cell r="N103" t="str">
            <v>OLICARD</v>
          </cell>
          <cell r="O103" t="str">
            <v>DAVID</v>
          </cell>
          <cell r="P103" t="str">
            <v>42 LES BOCAGES ORANGE</v>
          </cell>
          <cell r="S103">
            <v>95000</v>
          </cell>
          <cell r="T103" t="str">
            <v>PONTOISE</v>
          </cell>
          <cell r="V103">
            <v>613209692</v>
          </cell>
          <cell r="W103" t="str">
            <v>DAVID.OLICARD@GENERALI.COM</v>
          </cell>
        </row>
        <row r="104">
          <cell r="B104">
            <v>175997</v>
          </cell>
          <cell r="C104">
            <v>19961001</v>
          </cell>
          <cell r="E104" t="str">
            <v>GPA</v>
          </cell>
          <cell r="F104" t="str">
            <v>COMMERCIALE</v>
          </cell>
          <cell r="G104" t="str">
            <v>REGION GRAND EST</v>
          </cell>
          <cell r="H104" t="str">
            <v>OD VAUCLUSE - DROME - ARDECHE - GARD</v>
          </cell>
          <cell r="I104">
            <v>371</v>
          </cell>
          <cell r="J104" t="str">
            <v>CCM.E</v>
          </cell>
          <cell r="K104" t="str">
            <v>Conseiller Commercial Moniteur Expert</v>
          </cell>
          <cell r="L104">
            <v>105</v>
          </cell>
          <cell r="M104" t="str">
            <v>M.</v>
          </cell>
          <cell r="N104" t="str">
            <v>SUSINI</v>
          </cell>
          <cell r="O104" t="str">
            <v>PHILIPPE</v>
          </cell>
          <cell r="P104" t="str">
            <v>6 CHEMIN DES TAMARIS</v>
          </cell>
          <cell r="S104">
            <v>30131</v>
          </cell>
          <cell r="T104" t="str">
            <v>PUJAUT</v>
          </cell>
          <cell r="V104">
            <v>614364577</v>
          </cell>
          <cell r="W104" t="str">
            <v>PHILIPPE.SUSINI@GENERALI.COM</v>
          </cell>
        </row>
        <row r="105">
          <cell r="B105">
            <v>176366</v>
          </cell>
          <cell r="C105">
            <v>19960601</v>
          </cell>
          <cell r="E105" t="str">
            <v>GPA</v>
          </cell>
          <cell r="F105" t="str">
            <v>COMMERCIALE</v>
          </cell>
          <cell r="G105" t="str">
            <v>REGION ILE DE FRANCE NORD EST</v>
          </cell>
          <cell r="H105" t="str">
            <v>OD NORD LILLE</v>
          </cell>
          <cell r="I105">
            <v>440</v>
          </cell>
          <cell r="J105" t="str">
            <v>CCT</v>
          </cell>
          <cell r="K105" t="str">
            <v>Conseiller Commercial Titulaire</v>
          </cell>
          <cell r="L105">
            <v>105</v>
          </cell>
          <cell r="M105" t="str">
            <v>M.</v>
          </cell>
          <cell r="N105" t="str">
            <v>JOUGLET</v>
          </cell>
          <cell r="O105" t="str">
            <v>GAUTHIER</v>
          </cell>
          <cell r="P105" t="str">
            <v>3 RUE MARIE DE BEAUSSART</v>
          </cell>
          <cell r="S105">
            <v>59494</v>
          </cell>
          <cell r="T105" t="str">
            <v>AUBRY DU HAINAUT</v>
          </cell>
          <cell r="V105">
            <v>646826920</v>
          </cell>
          <cell r="W105" t="str">
            <v>GAUTHIER.JOUGLET@GENERALI.COM</v>
          </cell>
        </row>
        <row r="106">
          <cell r="B106">
            <v>176653</v>
          </cell>
          <cell r="C106">
            <v>19961201</v>
          </cell>
          <cell r="E106" t="str">
            <v>GPA</v>
          </cell>
          <cell r="F106" t="str">
            <v>COMMERCIALE</v>
          </cell>
          <cell r="G106" t="str">
            <v>POLE PILOTAGE DU RESEAU COMMERCIAL</v>
          </cell>
          <cell r="I106">
            <v>38</v>
          </cell>
          <cell r="J106" t="str">
            <v>IEM</v>
          </cell>
          <cell r="K106" t="str">
            <v>Inspecteur en Mission</v>
          </cell>
          <cell r="L106">
            <v>0</v>
          </cell>
          <cell r="M106" t="str">
            <v>M.</v>
          </cell>
          <cell r="N106" t="str">
            <v>MONIERE</v>
          </cell>
          <cell r="O106" t="str">
            <v>CEDRIC</v>
          </cell>
          <cell r="P106" t="str">
            <v>32 RUE DE BEL AIR</v>
          </cell>
          <cell r="S106">
            <v>45450</v>
          </cell>
          <cell r="T106" t="str">
            <v>DONNERY</v>
          </cell>
          <cell r="V106">
            <v>764772526</v>
          </cell>
          <cell r="W106" t="str">
            <v>CEDRIC.MONIERE@GENERALI.COM</v>
          </cell>
        </row>
        <row r="107">
          <cell r="B107">
            <v>176901</v>
          </cell>
          <cell r="C107">
            <v>19960901</v>
          </cell>
          <cell r="E107" t="str">
            <v>GPA</v>
          </cell>
          <cell r="F107" t="str">
            <v>COMMERCIALE</v>
          </cell>
          <cell r="G107" t="str">
            <v>REGION GRAND EST</v>
          </cell>
          <cell r="H107" t="str">
            <v>OD VOSGES-HT RHIN-TR BEL-DOUBS-HTE MARNE</v>
          </cell>
          <cell r="I107">
            <v>386</v>
          </cell>
          <cell r="J107" t="str">
            <v>IE</v>
          </cell>
          <cell r="K107" t="str">
            <v>Inspecteur Expert</v>
          </cell>
          <cell r="L107">
            <v>105</v>
          </cell>
          <cell r="M107" t="str">
            <v>M.</v>
          </cell>
          <cell r="N107" t="str">
            <v>MACHET</v>
          </cell>
          <cell r="O107" t="str">
            <v>ERIC</v>
          </cell>
          <cell r="P107" t="str">
            <v>3 IMPASSE DU RIED</v>
          </cell>
          <cell r="S107">
            <v>68220</v>
          </cell>
          <cell r="T107" t="str">
            <v>RANSPACH LE HAUT</v>
          </cell>
          <cell r="V107">
            <v>626176723</v>
          </cell>
          <cell r="W107" t="str">
            <v>ERIC.MACHET@GENERALI.COM</v>
          </cell>
        </row>
        <row r="108">
          <cell r="B108">
            <v>176945</v>
          </cell>
          <cell r="C108">
            <v>19961001</v>
          </cell>
          <cell r="E108" t="str">
            <v>GPA</v>
          </cell>
          <cell r="F108" t="str">
            <v>COMMERCIALE</v>
          </cell>
          <cell r="G108" t="str">
            <v>REGION ILE DE FRANCE NORD EST</v>
          </cell>
          <cell r="H108" t="str">
            <v>OD GRAND PARIS 75-92-93-94</v>
          </cell>
          <cell r="I108">
            <v>386</v>
          </cell>
          <cell r="J108" t="str">
            <v>IE</v>
          </cell>
          <cell r="K108" t="str">
            <v>Inspecteur Expert</v>
          </cell>
          <cell r="L108">
            <v>105</v>
          </cell>
          <cell r="M108" t="str">
            <v>M.</v>
          </cell>
          <cell r="N108" t="str">
            <v>BOURGEOIS</v>
          </cell>
          <cell r="O108" t="str">
            <v>CHRISTOPHE</v>
          </cell>
          <cell r="P108" t="str">
            <v>1 RUE LEON DIERX</v>
          </cell>
          <cell r="Q108" t="str">
            <v>ESC 2 1ER ETAGE PORTE DROITE</v>
          </cell>
          <cell r="S108">
            <v>75015</v>
          </cell>
          <cell r="T108" t="str">
            <v>PARIS</v>
          </cell>
          <cell r="U108" t="str">
            <v>ESC 2 1ER ETAGE PORTE DROITE</v>
          </cell>
          <cell r="V108">
            <v>619182755</v>
          </cell>
          <cell r="W108" t="str">
            <v>CHRISTOPHE.BOURGEOIS@GENERALI.COM</v>
          </cell>
        </row>
        <row r="109">
          <cell r="B109">
            <v>177023</v>
          </cell>
          <cell r="C109">
            <v>19961001</v>
          </cell>
          <cell r="E109" t="str">
            <v>GPA</v>
          </cell>
          <cell r="F109" t="str">
            <v>COMMERCIALE</v>
          </cell>
          <cell r="G109" t="str">
            <v>REGION GRAND EST</v>
          </cell>
          <cell r="H109" t="str">
            <v>OD AVEYRON-HERAULT-AUDE-PYRENEES ORIENT.</v>
          </cell>
          <cell r="I109">
            <v>200</v>
          </cell>
          <cell r="J109" t="str">
            <v>IMP</v>
          </cell>
          <cell r="K109" t="str">
            <v>Inspecteur Manager Performance</v>
          </cell>
          <cell r="L109">
            <v>104</v>
          </cell>
          <cell r="M109" t="str">
            <v>M.</v>
          </cell>
          <cell r="N109" t="str">
            <v>GUERIN</v>
          </cell>
          <cell r="O109" t="str">
            <v>JEAN-PHILIPPE</v>
          </cell>
          <cell r="P109" t="str">
            <v>25 RUE DES ANEMONES</v>
          </cell>
          <cell r="S109">
            <v>81200</v>
          </cell>
          <cell r="T109" t="str">
            <v>AIGUEFONDE</v>
          </cell>
          <cell r="V109">
            <v>625424842</v>
          </cell>
          <cell r="W109" t="str">
            <v>JEAN-PHILIPPE.GUERIN@GENERALI.COM</v>
          </cell>
        </row>
        <row r="110">
          <cell r="B110">
            <v>177084</v>
          </cell>
          <cell r="C110">
            <v>20010301</v>
          </cell>
          <cell r="E110" t="str">
            <v>GPA</v>
          </cell>
          <cell r="F110" t="str">
            <v>COMMERCIALE</v>
          </cell>
          <cell r="G110" t="str">
            <v>REGION ILE DE FRANCE NORD EST</v>
          </cell>
          <cell r="H110" t="str">
            <v>OD SEINE MARITIME</v>
          </cell>
          <cell r="I110">
            <v>381</v>
          </cell>
          <cell r="J110" t="str">
            <v>CCEIM.S</v>
          </cell>
          <cell r="K110" t="str">
            <v>Conseiller Commercial E.I. Moniteur Sénior</v>
          </cell>
          <cell r="L110">
            <v>105</v>
          </cell>
          <cell r="M110" t="str">
            <v>M.</v>
          </cell>
          <cell r="N110" t="str">
            <v>LEPRIZE</v>
          </cell>
          <cell r="O110" t="str">
            <v>DAVID</v>
          </cell>
          <cell r="P110" t="str">
            <v>75 RUE JEANNE DEMESSIEUX</v>
          </cell>
          <cell r="S110">
            <v>76650</v>
          </cell>
          <cell r="T110" t="str">
            <v>PETIT COURONNE</v>
          </cell>
          <cell r="V110">
            <v>622267597</v>
          </cell>
          <cell r="W110" t="str">
            <v>DAVID.LEPRIZE@GENERALI.COM</v>
          </cell>
        </row>
        <row r="111">
          <cell r="B111">
            <v>177094</v>
          </cell>
          <cell r="C111">
            <v>20051201</v>
          </cell>
          <cell r="E111" t="str">
            <v>GPA</v>
          </cell>
          <cell r="F111" t="str">
            <v>COMMERCIALE</v>
          </cell>
          <cell r="G111" t="str">
            <v>REGION ILE DE FRANCE NORD EST</v>
          </cell>
          <cell r="H111" t="str">
            <v>OD NORD LILLE</v>
          </cell>
          <cell r="I111">
            <v>100</v>
          </cell>
          <cell r="J111" t="str">
            <v>IMD</v>
          </cell>
          <cell r="K111" t="str">
            <v>Inspecteur Manager Developpement</v>
          </cell>
          <cell r="L111">
            <v>103</v>
          </cell>
          <cell r="M111" t="str">
            <v>M.</v>
          </cell>
          <cell r="N111" t="str">
            <v>FASQUEL</v>
          </cell>
          <cell r="O111" t="str">
            <v>WILLY</v>
          </cell>
          <cell r="P111" t="str">
            <v>1A RUE LOUIS DUVANT</v>
          </cell>
          <cell r="S111">
            <v>59328</v>
          </cell>
          <cell r="T111" t="str">
            <v>VALENCIENNES CEDEX</v>
          </cell>
          <cell r="V111">
            <v>699549409</v>
          </cell>
          <cell r="W111" t="str">
            <v>WILLY.FASQUEL@GENERALI.COM</v>
          </cell>
        </row>
        <row r="112">
          <cell r="B112">
            <v>177117</v>
          </cell>
          <cell r="C112">
            <v>19961101</v>
          </cell>
          <cell r="E112" t="str">
            <v>GPA</v>
          </cell>
          <cell r="F112" t="str">
            <v>COMMERCIALE</v>
          </cell>
          <cell r="G112" t="str">
            <v>REGION GRAND EST</v>
          </cell>
          <cell r="H112" t="str">
            <v>OD ALLIER-SAONE &amp; LOIRE-NIEVRE-COTE D'OR</v>
          </cell>
          <cell r="I112">
            <v>440</v>
          </cell>
          <cell r="J112" t="str">
            <v>CCT</v>
          </cell>
          <cell r="K112" t="str">
            <v>Conseiller Commercial Titulaire</v>
          </cell>
          <cell r="L112">
            <v>105</v>
          </cell>
          <cell r="M112" t="str">
            <v>M.</v>
          </cell>
          <cell r="N112" t="str">
            <v>CHERVIER</v>
          </cell>
          <cell r="O112" t="str">
            <v>PIERRE</v>
          </cell>
          <cell r="P112" t="str">
            <v>LIEU DIT LE POUTHIER</v>
          </cell>
          <cell r="S112">
            <v>3300</v>
          </cell>
          <cell r="T112" t="str">
            <v>LA CHAPELLE</v>
          </cell>
          <cell r="V112">
            <v>672692667</v>
          </cell>
          <cell r="W112" t="str">
            <v>PIERRE.CHERVIER@GENERALI.COM</v>
          </cell>
        </row>
        <row r="113">
          <cell r="B113">
            <v>177123</v>
          </cell>
          <cell r="C113">
            <v>19961101</v>
          </cell>
          <cell r="E113" t="str">
            <v>GPA</v>
          </cell>
          <cell r="F113" t="str">
            <v>COMMERCIALE</v>
          </cell>
          <cell r="G113" t="str">
            <v>REGION ILE DE FRANCE NORD EST</v>
          </cell>
          <cell r="H113" t="str">
            <v>OD BAS RHIN - MOSELLE</v>
          </cell>
          <cell r="I113">
            <v>440</v>
          </cell>
          <cell r="J113" t="str">
            <v>CCT</v>
          </cell>
          <cell r="K113" t="str">
            <v>Conseiller Commercial Titulaire</v>
          </cell>
          <cell r="L113">
            <v>105</v>
          </cell>
          <cell r="M113" t="str">
            <v>M.</v>
          </cell>
          <cell r="N113" t="str">
            <v>LATINO</v>
          </cell>
          <cell r="O113" t="str">
            <v>ROSARIO</v>
          </cell>
          <cell r="P113" t="str">
            <v>3 RUE DE L'ETANG</v>
          </cell>
          <cell r="S113">
            <v>57510</v>
          </cell>
          <cell r="T113" t="str">
            <v>REMERING LES PUTTELANGE</v>
          </cell>
          <cell r="V113">
            <v>619703596</v>
          </cell>
          <cell r="W113" t="str">
            <v>ROSARIO.LATINO@GENERALI.COM</v>
          </cell>
        </row>
        <row r="114">
          <cell r="B114">
            <v>177235</v>
          </cell>
          <cell r="C114">
            <v>19980801</v>
          </cell>
          <cell r="E114" t="str">
            <v>GPA</v>
          </cell>
          <cell r="F114" t="str">
            <v>COMMERCIALE</v>
          </cell>
          <cell r="G114" t="str">
            <v>REGION ILE DE FRANCE NORD EST</v>
          </cell>
          <cell r="H114" t="str">
            <v>OD NORD ARTOIS</v>
          </cell>
          <cell r="I114">
            <v>855</v>
          </cell>
          <cell r="J114" t="str">
            <v>AD</v>
          </cell>
          <cell r="K114" t="str">
            <v>Assistant Division</v>
          </cell>
          <cell r="M114" t="str">
            <v>Mme</v>
          </cell>
          <cell r="N114" t="str">
            <v>DILLY</v>
          </cell>
          <cell r="O114" t="str">
            <v>CATHERINE</v>
          </cell>
          <cell r="P114" t="str">
            <v>31 RUE PIERRE ET MARIE CURIE</v>
          </cell>
          <cell r="Q114" t="str">
            <v>GENERALI ZAL DU 14 JUILLET</v>
          </cell>
          <cell r="S114">
            <v>62223</v>
          </cell>
          <cell r="T114" t="str">
            <v>ST LAURENT BLANGY</v>
          </cell>
          <cell r="U114" t="str">
            <v>GENERALI ZAL DU 14 JUILLET</v>
          </cell>
          <cell r="W114" t="str">
            <v>CATHERINE.DILLY@GENERALI.COM</v>
          </cell>
        </row>
        <row r="115">
          <cell r="B115">
            <v>177247</v>
          </cell>
          <cell r="C115">
            <v>19980901</v>
          </cell>
          <cell r="E115" t="str">
            <v>GPA</v>
          </cell>
          <cell r="F115" t="str">
            <v>COMMERCIALE</v>
          </cell>
          <cell r="G115" t="str">
            <v>REGION GRAND EST</v>
          </cell>
          <cell r="H115" t="str">
            <v>OD RHONE</v>
          </cell>
          <cell r="I115">
            <v>370</v>
          </cell>
          <cell r="J115" t="str">
            <v>CC.E</v>
          </cell>
          <cell r="K115" t="str">
            <v>Conseiller Commercial Expert</v>
          </cell>
          <cell r="L115">
            <v>105</v>
          </cell>
          <cell r="M115" t="str">
            <v>M.</v>
          </cell>
          <cell r="N115" t="str">
            <v>JUNET</v>
          </cell>
          <cell r="O115" t="str">
            <v>MICHEL</v>
          </cell>
          <cell r="P115" t="str">
            <v>955 CHEMIN DE LA RENAUDIERE</v>
          </cell>
          <cell r="S115">
            <v>69690</v>
          </cell>
          <cell r="T115" t="str">
            <v>BRULLIOLES</v>
          </cell>
          <cell r="V115">
            <v>616703352</v>
          </cell>
          <cell r="W115" t="str">
            <v>MICHEL.JUNET@GENERALI.COM</v>
          </cell>
        </row>
        <row r="116">
          <cell r="B116">
            <v>177325</v>
          </cell>
          <cell r="C116">
            <v>19961101</v>
          </cell>
          <cell r="E116" t="str">
            <v>GPA</v>
          </cell>
          <cell r="F116" t="str">
            <v>COMMERCIALE</v>
          </cell>
          <cell r="G116" t="str">
            <v>REGION ILE DE FRANCE NORD EST</v>
          </cell>
          <cell r="H116" t="str">
            <v>OD BAS RHIN - MOSELLE</v>
          </cell>
          <cell r="I116">
            <v>440</v>
          </cell>
          <cell r="J116" t="str">
            <v>CCT</v>
          </cell>
          <cell r="K116" t="str">
            <v>Conseiller Commercial Titulaire</v>
          </cell>
          <cell r="L116">
            <v>105</v>
          </cell>
          <cell r="M116" t="str">
            <v>M.</v>
          </cell>
          <cell r="N116" t="str">
            <v>MESSMER</v>
          </cell>
          <cell r="O116" t="str">
            <v>BERNARD</v>
          </cell>
          <cell r="P116" t="str">
            <v>27 RUE CLEMENCEAU</v>
          </cell>
          <cell r="S116">
            <v>57350</v>
          </cell>
          <cell r="T116" t="str">
            <v>SCHOENECK</v>
          </cell>
          <cell r="V116">
            <v>619703643</v>
          </cell>
          <cell r="W116" t="str">
            <v>BERNARD.MESSMER@GENERALI.COM</v>
          </cell>
        </row>
        <row r="117">
          <cell r="B117">
            <v>177400</v>
          </cell>
          <cell r="C117">
            <v>19970101</v>
          </cell>
          <cell r="E117" t="str">
            <v>GPA</v>
          </cell>
          <cell r="F117" t="str">
            <v>COMMERCIALE</v>
          </cell>
          <cell r="G117" t="str">
            <v>REGION GRAND EST</v>
          </cell>
          <cell r="H117" t="str">
            <v>OD VAR - BOUCHES DU RHONE</v>
          </cell>
          <cell r="I117">
            <v>440</v>
          </cell>
          <cell r="J117" t="str">
            <v>CCT</v>
          </cell>
          <cell r="K117" t="str">
            <v>Conseiller Commercial Titulaire</v>
          </cell>
          <cell r="L117">
            <v>105</v>
          </cell>
          <cell r="M117" t="str">
            <v>M.</v>
          </cell>
          <cell r="N117" t="str">
            <v>BALDACCHINO</v>
          </cell>
          <cell r="O117" t="str">
            <v>GUY</v>
          </cell>
          <cell r="P117" t="str">
            <v>190 CHEMIN HUGUES</v>
          </cell>
          <cell r="S117">
            <v>83500</v>
          </cell>
          <cell r="T117" t="str">
            <v>LA SEYNE SUR MER</v>
          </cell>
        </row>
        <row r="118">
          <cell r="B118">
            <v>177563</v>
          </cell>
          <cell r="C118">
            <v>19970101</v>
          </cell>
          <cell r="E118" t="str">
            <v>GPA</v>
          </cell>
          <cell r="F118" t="str">
            <v>COMMERCIALE</v>
          </cell>
          <cell r="G118" t="str">
            <v>REGION GRAND OUEST</v>
          </cell>
          <cell r="H118" t="str">
            <v>OD GIRONDE - DORDOGNE</v>
          </cell>
          <cell r="I118">
            <v>440</v>
          </cell>
          <cell r="J118" t="str">
            <v>CCT</v>
          </cell>
          <cell r="K118" t="str">
            <v>Conseiller Commercial Titulaire</v>
          </cell>
          <cell r="L118">
            <v>105</v>
          </cell>
          <cell r="M118" t="str">
            <v>M.</v>
          </cell>
          <cell r="N118" t="str">
            <v>BELLANGER</v>
          </cell>
          <cell r="O118" t="str">
            <v>FRANCK</v>
          </cell>
          <cell r="P118" t="str">
            <v>35 AV DES FRERES ROBINSON</v>
          </cell>
          <cell r="S118">
            <v>33700</v>
          </cell>
          <cell r="T118" t="str">
            <v>MERIGNAC</v>
          </cell>
          <cell r="V118">
            <v>760329102</v>
          </cell>
          <cell r="W118" t="str">
            <v>FRANCK.BELLANGER@GENERALI.COM</v>
          </cell>
        </row>
        <row r="119">
          <cell r="B119">
            <v>178321</v>
          </cell>
          <cell r="C119">
            <v>19970601</v>
          </cell>
          <cell r="E119" t="str">
            <v>GPA</v>
          </cell>
          <cell r="F119" t="str">
            <v>COMMERCIALE</v>
          </cell>
          <cell r="G119" t="str">
            <v>REGION ILE DE FRANCE NORD EST</v>
          </cell>
          <cell r="H119" t="str">
            <v>OD NORD LITTORAL</v>
          </cell>
          <cell r="I119">
            <v>440</v>
          </cell>
          <cell r="J119" t="str">
            <v>CCT</v>
          </cell>
          <cell r="K119" t="str">
            <v>Conseiller Commercial Titulaire</v>
          </cell>
          <cell r="L119">
            <v>105</v>
          </cell>
          <cell r="M119" t="str">
            <v>M.</v>
          </cell>
          <cell r="N119" t="str">
            <v>SOUBIELLE</v>
          </cell>
          <cell r="O119" t="str">
            <v>LAURENT</v>
          </cell>
          <cell r="P119" t="str">
            <v>79 RUE DE BETHUNE</v>
          </cell>
          <cell r="S119">
            <v>59253</v>
          </cell>
          <cell r="T119" t="str">
            <v>LA GORGUE</v>
          </cell>
          <cell r="V119">
            <v>629956018</v>
          </cell>
          <cell r="W119" t="str">
            <v>LAURENT.SOUBIELLE@GENERALI.COM</v>
          </cell>
        </row>
        <row r="120">
          <cell r="B120">
            <v>178456</v>
          </cell>
          <cell r="C120">
            <v>19970825</v>
          </cell>
          <cell r="E120" t="str">
            <v>GPA</v>
          </cell>
          <cell r="F120" t="str">
            <v>COMMERCIALE</v>
          </cell>
          <cell r="G120" t="str">
            <v>POLE PILOTAGE DU RESEAU COMMERCIAL</v>
          </cell>
          <cell r="H120" t="str">
            <v>ASSISTANCE DU RESEAU COMMERCIAL</v>
          </cell>
          <cell r="I120">
            <v>855</v>
          </cell>
          <cell r="J120" t="str">
            <v>AD</v>
          </cell>
          <cell r="K120" t="str">
            <v>Assistant Division</v>
          </cell>
          <cell r="M120" t="str">
            <v>Mme</v>
          </cell>
          <cell r="N120" t="str">
            <v>COTTINET</v>
          </cell>
          <cell r="O120" t="str">
            <v>VERONIQUE</v>
          </cell>
          <cell r="P120" t="str">
            <v>110 RUE BLAISE PASCAL</v>
          </cell>
          <cell r="Q120" t="str">
            <v>GENERALI BAT D2 2EME ETAGE</v>
          </cell>
          <cell r="S120">
            <v>38330</v>
          </cell>
          <cell r="T120" t="str">
            <v>MONTBONNOT SAINT MARTIN</v>
          </cell>
          <cell r="U120" t="str">
            <v>GENERALI BAT D2 2EME ETAGE</v>
          </cell>
          <cell r="W120" t="str">
            <v>VERONIQUE.COTTINET@GENERALI.COM</v>
          </cell>
        </row>
        <row r="121">
          <cell r="B121">
            <v>178818</v>
          </cell>
          <cell r="C121">
            <v>19970601</v>
          </cell>
          <cell r="E121" t="str">
            <v>GPA</v>
          </cell>
          <cell r="F121" t="str">
            <v>COMMERCIALE</v>
          </cell>
          <cell r="G121" t="str">
            <v>REGION ILE DE FRANCE NORD EST</v>
          </cell>
          <cell r="H121" t="str">
            <v>OD MOSELLE - MEURTHE ET MOSELLE</v>
          </cell>
          <cell r="I121">
            <v>440</v>
          </cell>
          <cell r="J121" t="str">
            <v>CCT</v>
          </cell>
          <cell r="K121" t="str">
            <v>Conseiller Commercial Titulaire</v>
          </cell>
          <cell r="L121">
            <v>105</v>
          </cell>
          <cell r="M121" t="str">
            <v>M.</v>
          </cell>
          <cell r="N121" t="str">
            <v>VICENTE</v>
          </cell>
          <cell r="O121" t="str">
            <v>JOSE</v>
          </cell>
          <cell r="P121" t="str">
            <v>1 A RUE DU MUGUET</v>
          </cell>
          <cell r="Q121" t="str">
            <v>1ER ETAGE APT 9</v>
          </cell>
          <cell r="S121">
            <v>57120</v>
          </cell>
          <cell r="T121" t="str">
            <v>ROMBAS</v>
          </cell>
          <cell r="U121" t="str">
            <v>1ER ETAGE APT 9</v>
          </cell>
          <cell r="V121">
            <v>623853854</v>
          </cell>
          <cell r="W121" t="str">
            <v>JOSE.VICENTE@GENERALI.COM</v>
          </cell>
        </row>
        <row r="122">
          <cell r="B122">
            <v>178961</v>
          </cell>
          <cell r="C122">
            <v>20011201</v>
          </cell>
          <cell r="E122" t="str">
            <v>GPA</v>
          </cell>
          <cell r="F122" t="str">
            <v>COMMERCIALE</v>
          </cell>
          <cell r="G122" t="str">
            <v>REGION GRAND EST</v>
          </cell>
          <cell r="I122">
            <v>13</v>
          </cell>
          <cell r="J122" t="str">
            <v>RR</v>
          </cell>
          <cell r="K122" t="str">
            <v>Responsable Régional</v>
          </cell>
          <cell r="L122">
            <v>102</v>
          </cell>
          <cell r="M122" t="str">
            <v>M.</v>
          </cell>
          <cell r="N122" t="str">
            <v>MESTRE</v>
          </cell>
          <cell r="O122" t="str">
            <v>FREDERIC</v>
          </cell>
          <cell r="P122" t="str">
            <v>571 AVENUE RHIN DANUBE</v>
          </cell>
          <cell r="S122">
            <v>13217</v>
          </cell>
          <cell r="T122" t="str">
            <v>VITROLLES</v>
          </cell>
          <cell r="V122">
            <v>662470082</v>
          </cell>
          <cell r="W122" t="str">
            <v>FREDERIC.MESTRE@GENERALI.COM</v>
          </cell>
        </row>
        <row r="123">
          <cell r="B123">
            <v>179059</v>
          </cell>
          <cell r="C123">
            <v>19991201</v>
          </cell>
          <cell r="E123" t="str">
            <v>GPA</v>
          </cell>
          <cell r="F123" t="str">
            <v>COMMERCIALE</v>
          </cell>
          <cell r="G123" t="str">
            <v>REGION GRAND EST</v>
          </cell>
          <cell r="H123" t="str">
            <v>OD VAR - BOUCHES DU RHONE</v>
          </cell>
          <cell r="I123">
            <v>440</v>
          </cell>
          <cell r="J123" t="str">
            <v>CCT</v>
          </cell>
          <cell r="K123" t="str">
            <v>Conseiller Commercial Titulaire</v>
          </cell>
          <cell r="L123">
            <v>105</v>
          </cell>
          <cell r="M123" t="str">
            <v>M.</v>
          </cell>
          <cell r="N123" t="str">
            <v>MAGNALDI</v>
          </cell>
          <cell r="O123" t="str">
            <v>MICHEL</v>
          </cell>
          <cell r="P123" t="str">
            <v>273 CORNICHE MARIUS</v>
          </cell>
          <cell r="Q123" t="str">
            <v>BAT C LE VAL FLEURI ESCARTEFIGUE</v>
          </cell>
          <cell r="S123">
            <v>83000</v>
          </cell>
          <cell r="T123" t="str">
            <v>TOULON</v>
          </cell>
          <cell r="U123" t="str">
            <v>BAT C LE VAL FLEURI ESCARTEFIGUE</v>
          </cell>
          <cell r="V123">
            <v>611815225</v>
          </cell>
          <cell r="W123" t="str">
            <v>MICHEL.MAGNALDI@GENERALI.COM</v>
          </cell>
        </row>
        <row r="124">
          <cell r="B124">
            <v>179256</v>
          </cell>
          <cell r="C124">
            <v>19971001</v>
          </cell>
          <cell r="E124" t="str">
            <v>GPA</v>
          </cell>
          <cell r="F124" t="str">
            <v>COMMERCIALE</v>
          </cell>
          <cell r="G124" t="str">
            <v>REGION GRAND OUEST</v>
          </cell>
          <cell r="H124" t="str">
            <v>OD SARTHE - MAINE ET LOIRE</v>
          </cell>
          <cell r="I124">
            <v>443</v>
          </cell>
          <cell r="J124" t="str">
            <v>CCT.S</v>
          </cell>
          <cell r="K124" t="str">
            <v>Conseiller Commercial Titulaire Sénior</v>
          </cell>
          <cell r="L124">
            <v>105</v>
          </cell>
          <cell r="M124" t="str">
            <v>M.</v>
          </cell>
          <cell r="N124" t="str">
            <v>GOUBAUD</v>
          </cell>
          <cell r="O124" t="str">
            <v>VINCENT</v>
          </cell>
          <cell r="P124" t="str">
            <v>CHANAY</v>
          </cell>
          <cell r="S124">
            <v>49160</v>
          </cell>
          <cell r="T124" t="str">
            <v>BLOU</v>
          </cell>
          <cell r="V124">
            <v>650308577</v>
          </cell>
          <cell r="W124" t="str">
            <v>VINCENT.GOUBAUD@GENERALI.COM</v>
          </cell>
        </row>
        <row r="125">
          <cell r="B125">
            <v>179611</v>
          </cell>
          <cell r="C125">
            <v>19971101</v>
          </cell>
          <cell r="E125" t="str">
            <v>GPA</v>
          </cell>
          <cell r="F125" t="str">
            <v>COMMERCIALE</v>
          </cell>
          <cell r="G125" t="str">
            <v>REGION GRAND EST</v>
          </cell>
          <cell r="H125" t="str">
            <v>OD ALLIER-SAONE &amp; LOIRE-NIEVRE-COTE D'OR</v>
          </cell>
          <cell r="I125">
            <v>370</v>
          </cell>
          <cell r="J125" t="str">
            <v>CC.E</v>
          </cell>
          <cell r="K125" t="str">
            <v>Conseiller Commercial Expert</v>
          </cell>
          <cell r="L125">
            <v>105</v>
          </cell>
          <cell r="M125" t="str">
            <v>M.</v>
          </cell>
          <cell r="N125" t="str">
            <v>TALON</v>
          </cell>
          <cell r="O125" t="str">
            <v>JEAN-PHILIPPE</v>
          </cell>
          <cell r="P125" t="str">
            <v>10 RUE DU 11 NOVEMBRE 1918</v>
          </cell>
          <cell r="S125">
            <v>58660</v>
          </cell>
          <cell r="T125" t="str">
            <v>COULANGES LES NEVERS</v>
          </cell>
          <cell r="V125">
            <v>603955016</v>
          </cell>
          <cell r="W125" t="str">
            <v>JEAN-PHILIPPE.TALON@GENERALI.COM</v>
          </cell>
        </row>
        <row r="126">
          <cell r="B126">
            <v>179641</v>
          </cell>
          <cell r="C126">
            <v>19971201</v>
          </cell>
          <cell r="E126" t="str">
            <v>GPA</v>
          </cell>
          <cell r="F126" t="str">
            <v>COMMERCIALE</v>
          </cell>
          <cell r="G126" t="str">
            <v>REGION GRAND OUEST</v>
          </cell>
          <cell r="H126" t="str">
            <v>OD MANCHE - CALVADOS - ORNE - MAYENNE</v>
          </cell>
          <cell r="I126">
            <v>386</v>
          </cell>
          <cell r="J126" t="str">
            <v>IE</v>
          </cell>
          <cell r="K126" t="str">
            <v>Inspecteur Expert</v>
          </cell>
          <cell r="L126">
            <v>105</v>
          </cell>
          <cell r="M126" t="str">
            <v>M.</v>
          </cell>
          <cell r="N126" t="str">
            <v>PRAT</v>
          </cell>
          <cell r="O126" t="str">
            <v>FLORENT</v>
          </cell>
          <cell r="P126" t="str">
            <v>93 RUE DU BOIS DE L HUISSERIE</v>
          </cell>
          <cell r="S126">
            <v>53000</v>
          </cell>
          <cell r="T126" t="str">
            <v>LAVAL</v>
          </cell>
          <cell r="V126">
            <v>634430663</v>
          </cell>
          <cell r="W126" t="str">
            <v>FLORENT.PRAT@GENERALI.COM</v>
          </cell>
        </row>
        <row r="127">
          <cell r="B127">
            <v>179848</v>
          </cell>
          <cell r="C127">
            <v>19980101</v>
          </cell>
          <cell r="E127" t="str">
            <v>GPA</v>
          </cell>
          <cell r="F127" t="str">
            <v>COMMERCIALE</v>
          </cell>
          <cell r="G127" t="str">
            <v>REGION ILE DE FRANCE NORD EST</v>
          </cell>
          <cell r="H127" t="str">
            <v>OD MOSELLE - MEURTHE ET MOSELLE</v>
          </cell>
          <cell r="I127">
            <v>390</v>
          </cell>
          <cell r="J127" t="str">
            <v>CCEI</v>
          </cell>
          <cell r="K127" t="str">
            <v>Conseiller Commercial Echelon Intermédiaire</v>
          </cell>
          <cell r="L127">
            <v>105</v>
          </cell>
          <cell r="M127" t="str">
            <v>M.</v>
          </cell>
          <cell r="N127" t="str">
            <v>COUVERCELLE</v>
          </cell>
          <cell r="O127" t="str">
            <v>STEPHANE</v>
          </cell>
          <cell r="P127" t="str">
            <v>2 RUE DE BLAMONT</v>
          </cell>
          <cell r="S127">
            <v>54300</v>
          </cell>
          <cell r="T127" t="str">
            <v>MARAINVILLER</v>
          </cell>
          <cell r="W127" t="str">
            <v>STEPHANE.COUVERCELLE@GENERALI.COM</v>
          </cell>
        </row>
        <row r="128">
          <cell r="B128">
            <v>179897</v>
          </cell>
          <cell r="C128">
            <v>20010401</v>
          </cell>
          <cell r="E128" t="str">
            <v>GPA</v>
          </cell>
          <cell r="F128" t="str">
            <v>COMMERCIALE</v>
          </cell>
          <cell r="G128" t="str">
            <v>REGION ILE DE FRANCE NORD EST</v>
          </cell>
          <cell r="H128" t="str">
            <v>OD MOSELLE - MEURTHE ET MOSELLE</v>
          </cell>
          <cell r="I128">
            <v>100</v>
          </cell>
          <cell r="J128" t="str">
            <v>IMD</v>
          </cell>
          <cell r="K128" t="str">
            <v>Inspecteur Manager Developpement</v>
          </cell>
          <cell r="L128">
            <v>103</v>
          </cell>
          <cell r="M128" t="str">
            <v>M.</v>
          </cell>
          <cell r="N128" t="str">
            <v>GATHELIER</v>
          </cell>
          <cell r="O128" t="str">
            <v>SYLVAIN</v>
          </cell>
          <cell r="P128" t="str">
            <v>92 QUATER B BOULEVARD SOLIDARITE</v>
          </cell>
          <cell r="Q128" t="str">
            <v>GENERALI IMMEUBLE FIRST PLAZA LOT 34</v>
          </cell>
          <cell r="S128">
            <v>57070</v>
          </cell>
          <cell r="T128" t="str">
            <v>METZ</v>
          </cell>
          <cell r="U128" t="str">
            <v>GENERALI IMMEUBLE FIRST PLAZA LOT 34</v>
          </cell>
          <cell r="V128">
            <v>760413467</v>
          </cell>
          <cell r="W128" t="str">
            <v>SYLVAIN.GATHELIER@GENERALI.COM</v>
          </cell>
        </row>
        <row r="129">
          <cell r="B129">
            <v>179931</v>
          </cell>
          <cell r="C129">
            <v>19980201</v>
          </cell>
          <cell r="E129" t="str">
            <v>GPA</v>
          </cell>
          <cell r="F129" t="str">
            <v>COMMERCIALE</v>
          </cell>
          <cell r="G129" t="str">
            <v>REGION GRAND OUEST</v>
          </cell>
          <cell r="H129" t="str">
            <v>OD GIRONDE - DORDOGNE</v>
          </cell>
          <cell r="I129">
            <v>200</v>
          </cell>
          <cell r="J129" t="str">
            <v>IMP</v>
          </cell>
          <cell r="K129" t="str">
            <v>Inspecteur Manager Performance</v>
          </cell>
          <cell r="L129">
            <v>104</v>
          </cell>
          <cell r="M129" t="str">
            <v>M.</v>
          </cell>
          <cell r="N129" t="str">
            <v>MORISSEAU</v>
          </cell>
          <cell r="O129" t="str">
            <v>VINCENT</v>
          </cell>
          <cell r="P129" t="str">
            <v>6 TER ROUTE DE LARCHEY</v>
          </cell>
          <cell r="S129">
            <v>33650</v>
          </cell>
          <cell r="T129" t="str">
            <v>ST MEDARD D EYRANS</v>
          </cell>
          <cell r="V129">
            <v>646827149</v>
          </cell>
          <cell r="W129" t="str">
            <v>VINCENT.MORISSEAU@GENERALI.COM</v>
          </cell>
        </row>
        <row r="130">
          <cell r="B130">
            <v>180113</v>
          </cell>
          <cell r="C130">
            <v>19980301</v>
          </cell>
          <cell r="E130" t="str">
            <v>GPA</v>
          </cell>
          <cell r="F130" t="str">
            <v>COMMERCIALE</v>
          </cell>
          <cell r="G130" t="str">
            <v>REGION ILE DE FRANCE NORD EST</v>
          </cell>
          <cell r="H130" t="str">
            <v>OD SEINE ET MARNE - YONNE</v>
          </cell>
          <cell r="I130">
            <v>370</v>
          </cell>
          <cell r="J130" t="str">
            <v>CC.E</v>
          </cell>
          <cell r="K130" t="str">
            <v>Conseiller Commercial Expert</v>
          </cell>
          <cell r="L130">
            <v>105</v>
          </cell>
          <cell r="M130" t="str">
            <v>M.</v>
          </cell>
          <cell r="N130" t="str">
            <v>FELON</v>
          </cell>
          <cell r="O130" t="str">
            <v>NICOLAS</v>
          </cell>
          <cell r="P130" t="str">
            <v>3 PLACE DU CHAMP DE FOIRE</v>
          </cell>
          <cell r="S130">
            <v>89520</v>
          </cell>
          <cell r="T130" t="str">
            <v>ST SAUVEUR EN PUISAYE</v>
          </cell>
          <cell r="V130">
            <v>603954895</v>
          </cell>
          <cell r="W130" t="str">
            <v>NICOLAS.FELON@GENERALI.COM</v>
          </cell>
        </row>
        <row r="131">
          <cell r="B131">
            <v>180178</v>
          </cell>
          <cell r="C131">
            <v>19980501</v>
          </cell>
          <cell r="E131" t="str">
            <v>GPA</v>
          </cell>
          <cell r="F131" t="str">
            <v>COMMERCIALE</v>
          </cell>
          <cell r="G131" t="str">
            <v>REGION GRAND OUEST</v>
          </cell>
          <cell r="H131" t="str">
            <v>OD GIRONDE - DORDOGNE</v>
          </cell>
          <cell r="I131">
            <v>440</v>
          </cell>
          <cell r="J131" t="str">
            <v>CCT</v>
          </cell>
          <cell r="K131" t="str">
            <v>Conseiller Commercial Titulaire</v>
          </cell>
          <cell r="L131">
            <v>105</v>
          </cell>
          <cell r="M131" t="str">
            <v>M.</v>
          </cell>
          <cell r="N131" t="str">
            <v>ROUHAUD</v>
          </cell>
          <cell r="O131" t="str">
            <v>FREDERIC</v>
          </cell>
          <cell r="P131" t="str">
            <v>8 ALLES DES CHARDONNERETS</v>
          </cell>
          <cell r="S131">
            <v>24650</v>
          </cell>
          <cell r="T131" t="str">
            <v>CHANCELADE</v>
          </cell>
          <cell r="V131">
            <v>616454585</v>
          </cell>
          <cell r="W131" t="str">
            <v>FREDERIC.ROUHAUD@GENERALI.COM</v>
          </cell>
        </row>
        <row r="132">
          <cell r="B132">
            <v>180255</v>
          </cell>
          <cell r="C132">
            <v>19980401</v>
          </cell>
          <cell r="E132" t="str">
            <v>GPA</v>
          </cell>
          <cell r="F132" t="str">
            <v>COMMERCIALE</v>
          </cell>
          <cell r="G132" t="str">
            <v>REGION ILE DE FRANCE NORD EST</v>
          </cell>
          <cell r="H132" t="str">
            <v>OD GRAND PARIS 75-92-93-94</v>
          </cell>
          <cell r="I132">
            <v>386</v>
          </cell>
          <cell r="J132" t="str">
            <v>IE</v>
          </cell>
          <cell r="K132" t="str">
            <v>Inspecteur Expert</v>
          </cell>
          <cell r="L132">
            <v>105</v>
          </cell>
          <cell r="M132" t="str">
            <v>Mme</v>
          </cell>
          <cell r="N132" t="str">
            <v>HOUILLON</v>
          </cell>
          <cell r="O132" t="str">
            <v>FLORENCE</v>
          </cell>
          <cell r="P132" t="str">
            <v>11 RUE DE LA POSTE</v>
          </cell>
          <cell r="S132">
            <v>78440</v>
          </cell>
          <cell r="T132" t="str">
            <v>FONTENAY ST PERE</v>
          </cell>
          <cell r="V132">
            <v>619265831</v>
          </cell>
          <cell r="W132" t="str">
            <v>FLORENCE.HOUILLON@GENERALI.COM</v>
          </cell>
        </row>
        <row r="133">
          <cell r="B133">
            <v>180306</v>
          </cell>
          <cell r="C133">
            <v>19980401</v>
          </cell>
          <cell r="E133" t="str">
            <v>GPA</v>
          </cell>
          <cell r="F133" t="str">
            <v>COMMERCIALE</v>
          </cell>
          <cell r="G133" t="str">
            <v>POLE PILOTAGE DU RESEAU COMMERCIAL</v>
          </cell>
          <cell r="H133" t="str">
            <v>CELLULE SENIORS</v>
          </cell>
          <cell r="I133">
            <v>448</v>
          </cell>
          <cell r="J133" t="str">
            <v>CRC</v>
          </cell>
          <cell r="K133" t="str">
            <v>Chargé de Relations Commerciales</v>
          </cell>
          <cell r="L133">
            <v>0</v>
          </cell>
          <cell r="M133" t="str">
            <v>M.</v>
          </cell>
          <cell r="N133" t="str">
            <v>ARMEL</v>
          </cell>
          <cell r="O133" t="str">
            <v>LIONEL</v>
          </cell>
          <cell r="P133" t="str">
            <v>1 RUE MARCEL PAGNOL</v>
          </cell>
          <cell r="Q133" t="str">
            <v>LES JARDINS D ALEMBERT APPT C14</v>
          </cell>
          <cell r="S133">
            <v>31100</v>
          </cell>
          <cell r="T133" t="str">
            <v>TOULOUSE</v>
          </cell>
          <cell r="U133" t="str">
            <v>LES JARDINS D ALEMBERT APPT C14</v>
          </cell>
          <cell r="W133" t="str">
            <v>LIONEL.ARMEL@GENERALI.COM</v>
          </cell>
        </row>
        <row r="134">
          <cell r="B134">
            <v>180316</v>
          </cell>
          <cell r="C134">
            <v>19980401</v>
          </cell>
          <cell r="E134" t="str">
            <v>GPA</v>
          </cell>
          <cell r="F134" t="str">
            <v>COMMERCIALE</v>
          </cell>
          <cell r="G134" t="str">
            <v>REGION GRAND EST</v>
          </cell>
          <cell r="H134" t="str">
            <v>OD VOSGES-HT RHIN-TR BEL-DOUBS-HTE MARNE</v>
          </cell>
          <cell r="I134">
            <v>440</v>
          </cell>
          <cell r="J134" t="str">
            <v>CCT</v>
          </cell>
          <cell r="K134" t="str">
            <v>Conseiller Commercial Titulaire</v>
          </cell>
          <cell r="L134">
            <v>105</v>
          </cell>
          <cell r="M134" t="str">
            <v>M.</v>
          </cell>
          <cell r="N134" t="str">
            <v>DIAGNE</v>
          </cell>
          <cell r="O134" t="str">
            <v>PAPA DAOUR</v>
          </cell>
          <cell r="P134" t="str">
            <v>12 RUE DE RICHARDVILLE</v>
          </cell>
          <cell r="S134">
            <v>88100</v>
          </cell>
          <cell r="T134" t="str">
            <v>ST DIE DES VOSGES</v>
          </cell>
          <cell r="V134">
            <v>626176674</v>
          </cell>
          <cell r="W134" t="str">
            <v>PAPADAOUR.DIAGNE@GENERALI.COM</v>
          </cell>
        </row>
        <row r="135">
          <cell r="B135">
            <v>180631</v>
          </cell>
          <cell r="C135">
            <v>19980601</v>
          </cell>
          <cell r="E135" t="str">
            <v>GPA</v>
          </cell>
          <cell r="F135" t="str">
            <v>COMMERCIALE</v>
          </cell>
          <cell r="G135" t="str">
            <v>REGION GRAND OUEST</v>
          </cell>
          <cell r="H135" t="str">
            <v>OD INDRE-INDRE &amp; LOIRE-CHER-LOIR &amp; CHER</v>
          </cell>
          <cell r="I135">
            <v>440</v>
          </cell>
          <cell r="J135" t="str">
            <v>CCT</v>
          </cell>
          <cell r="K135" t="str">
            <v>Conseiller Commercial Titulaire</v>
          </cell>
          <cell r="L135">
            <v>105</v>
          </cell>
          <cell r="M135" t="str">
            <v>M.</v>
          </cell>
          <cell r="N135" t="str">
            <v>VIRIOT</v>
          </cell>
          <cell r="O135" t="str">
            <v>CHARLES</v>
          </cell>
          <cell r="P135" t="str">
            <v>21 ROUTE SAULE DURAND</v>
          </cell>
          <cell r="S135">
            <v>37510</v>
          </cell>
          <cell r="T135" t="str">
            <v>SAVONNIERES</v>
          </cell>
          <cell r="V135">
            <v>779369460</v>
          </cell>
          <cell r="W135" t="str">
            <v>CHARLES.VIRIOT@GENERALI.COM</v>
          </cell>
        </row>
        <row r="136">
          <cell r="B136">
            <v>180924</v>
          </cell>
          <cell r="C136">
            <v>19980801</v>
          </cell>
          <cell r="E136" t="str">
            <v>GPA</v>
          </cell>
          <cell r="F136" t="str">
            <v>COMMERCIALE</v>
          </cell>
          <cell r="G136" t="str">
            <v>REGION GRAND EST</v>
          </cell>
          <cell r="H136" t="str">
            <v>OD AVEYRON-HERAULT-AUDE-PYRENEES ORIENT.</v>
          </cell>
          <cell r="I136">
            <v>390</v>
          </cell>
          <cell r="J136" t="str">
            <v>CCEI</v>
          </cell>
          <cell r="K136" t="str">
            <v>Conseiller Commercial Echelon Intermédiaire</v>
          </cell>
          <cell r="L136">
            <v>105</v>
          </cell>
          <cell r="M136" t="str">
            <v>Mme</v>
          </cell>
          <cell r="N136" t="str">
            <v>TABARIE</v>
          </cell>
          <cell r="O136" t="str">
            <v>DOMINIQUE</v>
          </cell>
          <cell r="P136" t="str">
            <v>12 R LA REVOLUTION FRANCAISE</v>
          </cell>
          <cell r="S136">
            <v>66380</v>
          </cell>
          <cell r="T136" t="str">
            <v>PIA</v>
          </cell>
          <cell r="W136" t="str">
            <v>DOMINIQUE.TABARIE@GENERALI.COM</v>
          </cell>
        </row>
        <row r="137">
          <cell r="B137">
            <v>181214</v>
          </cell>
          <cell r="C137">
            <v>20030601</v>
          </cell>
          <cell r="E137" t="str">
            <v>GPA</v>
          </cell>
          <cell r="F137" t="str">
            <v>COMMERCIALE</v>
          </cell>
          <cell r="G137" t="str">
            <v>REGION ILE DE FRANCE NORD EST</v>
          </cell>
          <cell r="H137" t="str">
            <v>OD SOMME - OISE - AISNE</v>
          </cell>
          <cell r="I137">
            <v>440</v>
          </cell>
          <cell r="J137" t="str">
            <v>CCT</v>
          </cell>
          <cell r="K137" t="str">
            <v>Conseiller Commercial Titulaire</v>
          </cell>
          <cell r="L137">
            <v>105</v>
          </cell>
          <cell r="M137" t="str">
            <v>Mme</v>
          </cell>
          <cell r="N137" t="str">
            <v>LABADENS</v>
          </cell>
          <cell r="O137" t="str">
            <v>AGNES</v>
          </cell>
          <cell r="P137" t="str">
            <v>26 RUE GENEVIEVE MALIN</v>
          </cell>
          <cell r="S137">
            <v>80190</v>
          </cell>
          <cell r="T137" t="str">
            <v>NESLE</v>
          </cell>
          <cell r="V137">
            <v>621413209</v>
          </cell>
          <cell r="W137" t="str">
            <v>AGNES.LABADENS@GENERALI.COM</v>
          </cell>
        </row>
        <row r="138">
          <cell r="B138">
            <v>181251</v>
          </cell>
          <cell r="C138">
            <v>20001001</v>
          </cell>
          <cell r="E138" t="str">
            <v>GPA</v>
          </cell>
          <cell r="F138" t="str">
            <v>COMMERCIALE</v>
          </cell>
          <cell r="G138" t="str">
            <v>REGION GRAND EST</v>
          </cell>
          <cell r="H138" t="str">
            <v>OD RHONE</v>
          </cell>
          <cell r="I138">
            <v>386</v>
          </cell>
          <cell r="J138" t="str">
            <v>IE</v>
          </cell>
          <cell r="K138" t="str">
            <v>Inspecteur Expert</v>
          </cell>
          <cell r="L138">
            <v>105</v>
          </cell>
          <cell r="M138" t="str">
            <v>M.</v>
          </cell>
          <cell r="N138" t="str">
            <v>RONZON</v>
          </cell>
          <cell r="O138" t="str">
            <v>OLIVIER</v>
          </cell>
          <cell r="P138" t="str">
            <v>10 LOTISSEMENT LE GRAND VIGNOBLE</v>
          </cell>
          <cell r="S138">
            <v>42330</v>
          </cell>
          <cell r="T138" t="str">
            <v>ST GALMIER</v>
          </cell>
          <cell r="V138">
            <v>621413225</v>
          </cell>
          <cell r="W138" t="str">
            <v>OLIVIER.RONZON@GENERALI.COM</v>
          </cell>
        </row>
        <row r="139">
          <cell r="B139">
            <v>181307</v>
          </cell>
          <cell r="C139">
            <v>19981201</v>
          </cell>
          <cell r="E139" t="str">
            <v>GPA</v>
          </cell>
          <cell r="F139" t="str">
            <v>COMMERCIALE</v>
          </cell>
          <cell r="G139" t="str">
            <v>REGION GRAND EST</v>
          </cell>
          <cell r="H139" t="str">
            <v>OD VAUCLUSE - DROME - ARDECHE - GARD</v>
          </cell>
          <cell r="I139">
            <v>440</v>
          </cell>
          <cell r="J139" t="str">
            <v>CCT</v>
          </cell>
          <cell r="K139" t="str">
            <v>Conseiller Commercial Titulaire</v>
          </cell>
          <cell r="L139">
            <v>105</v>
          </cell>
          <cell r="M139" t="str">
            <v>M.</v>
          </cell>
          <cell r="N139" t="str">
            <v>LOISEAU</v>
          </cell>
          <cell r="O139" t="str">
            <v>PASCAL</v>
          </cell>
          <cell r="P139" t="str">
            <v>44 IMPASSE DU FENOUIL</v>
          </cell>
          <cell r="S139">
            <v>84300</v>
          </cell>
          <cell r="T139" t="str">
            <v>CAVAILLON</v>
          </cell>
          <cell r="V139">
            <v>614364394</v>
          </cell>
          <cell r="W139" t="str">
            <v>PASCAL.LOISEAU@GENERALI.COM</v>
          </cell>
        </row>
        <row r="140">
          <cell r="B140">
            <v>181886</v>
          </cell>
          <cell r="C140">
            <v>19990201</v>
          </cell>
          <cell r="E140" t="str">
            <v>GPA</v>
          </cell>
          <cell r="F140" t="str">
            <v>COMMERCIALE</v>
          </cell>
          <cell r="G140" t="str">
            <v>REGION GRAND OUEST</v>
          </cell>
          <cell r="H140" t="str">
            <v>OD GIRONDE - DORDOGNE</v>
          </cell>
          <cell r="I140">
            <v>390</v>
          </cell>
          <cell r="J140" t="str">
            <v>CCEI</v>
          </cell>
          <cell r="K140" t="str">
            <v>Conseiller Commercial Echelon Intermédiaire</v>
          </cell>
          <cell r="L140">
            <v>105</v>
          </cell>
          <cell r="M140" t="str">
            <v>M.</v>
          </cell>
          <cell r="N140" t="str">
            <v>KAMALI</v>
          </cell>
          <cell r="O140" t="str">
            <v>REDA</v>
          </cell>
          <cell r="P140" t="str">
            <v>11 RUE DU PEYOT</v>
          </cell>
          <cell r="S140">
            <v>33520</v>
          </cell>
          <cell r="T140" t="str">
            <v>BRUGES</v>
          </cell>
          <cell r="V140">
            <v>646827109</v>
          </cell>
          <cell r="W140" t="str">
            <v>REDA.KAMALI@GENERALI.COM</v>
          </cell>
        </row>
        <row r="141">
          <cell r="B141">
            <v>181986</v>
          </cell>
          <cell r="C141">
            <v>19990301</v>
          </cell>
          <cell r="E141" t="str">
            <v>GPA</v>
          </cell>
          <cell r="F141" t="str">
            <v>COMMERCIALE</v>
          </cell>
          <cell r="G141" t="str">
            <v>REGION GRAND EST</v>
          </cell>
          <cell r="H141" t="str">
            <v>OD VOSGES-HT RHIN-TR BEL-DOUBS-HTE MARNE</v>
          </cell>
          <cell r="I141">
            <v>440</v>
          </cell>
          <cell r="J141" t="str">
            <v>CCT</v>
          </cell>
          <cell r="K141" t="str">
            <v>Conseiller Commercial Titulaire</v>
          </cell>
          <cell r="L141">
            <v>105</v>
          </cell>
          <cell r="M141" t="str">
            <v>M.</v>
          </cell>
          <cell r="N141" t="str">
            <v>HOFFMANN</v>
          </cell>
          <cell r="O141" t="str">
            <v>ROMAIN</v>
          </cell>
          <cell r="P141" t="str">
            <v>29 RUE HAUT DE LA CROIX</v>
          </cell>
          <cell r="S141">
            <v>88600</v>
          </cell>
          <cell r="T141" t="str">
            <v>AYDOILLES</v>
          </cell>
          <cell r="V141">
            <v>626176691</v>
          </cell>
          <cell r="W141" t="str">
            <v>ROMAIN.HOFFMANN@GENERALI.COM</v>
          </cell>
        </row>
        <row r="142">
          <cell r="B142">
            <v>182036</v>
          </cell>
          <cell r="C142">
            <v>19990301</v>
          </cell>
          <cell r="E142" t="str">
            <v>GPA</v>
          </cell>
          <cell r="F142" t="str">
            <v>COMMERCIALE</v>
          </cell>
          <cell r="G142" t="str">
            <v>REGION ILE DE FRANCE NORD EST</v>
          </cell>
          <cell r="H142" t="str">
            <v>OD GRAND PARIS 75-92-93-94</v>
          </cell>
          <cell r="I142">
            <v>371</v>
          </cell>
          <cell r="J142" t="str">
            <v>CCM.E</v>
          </cell>
          <cell r="K142" t="str">
            <v>Conseiller Commercial Moniteur Expert</v>
          </cell>
          <cell r="L142">
            <v>105</v>
          </cell>
          <cell r="M142" t="str">
            <v>M.</v>
          </cell>
          <cell r="N142" t="str">
            <v>TRONQUIT</v>
          </cell>
          <cell r="O142" t="str">
            <v>NICOLAS</v>
          </cell>
          <cell r="P142" t="str">
            <v>29 RUE JEAN MOULIN</v>
          </cell>
          <cell r="S142">
            <v>93160</v>
          </cell>
          <cell r="T142" t="str">
            <v>NOISY LE GRAND</v>
          </cell>
          <cell r="V142">
            <v>616702751</v>
          </cell>
          <cell r="W142" t="str">
            <v>NICOLAS.TRONQUIT@GENERALI.COM</v>
          </cell>
        </row>
        <row r="143">
          <cell r="B143">
            <v>182117</v>
          </cell>
          <cell r="C143">
            <v>19990401</v>
          </cell>
          <cell r="E143" t="str">
            <v>GPA</v>
          </cell>
          <cell r="F143" t="str">
            <v>COMMERCIALE</v>
          </cell>
          <cell r="G143" t="str">
            <v>REGION ILE DE FRANCE NORD EST</v>
          </cell>
          <cell r="H143" t="str">
            <v>OD NORD LILLE</v>
          </cell>
          <cell r="I143">
            <v>440</v>
          </cell>
          <cell r="J143" t="str">
            <v>CCT</v>
          </cell>
          <cell r="K143" t="str">
            <v>Conseiller Commercial Titulaire</v>
          </cell>
          <cell r="L143">
            <v>105</v>
          </cell>
          <cell r="M143" t="str">
            <v>M.</v>
          </cell>
          <cell r="N143" t="str">
            <v>SALENGROIS</v>
          </cell>
          <cell r="O143" t="str">
            <v>STEPHANE</v>
          </cell>
          <cell r="P143" t="str">
            <v>1174 ROUTE DES PUITS</v>
          </cell>
          <cell r="S143">
            <v>24210</v>
          </cell>
          <cell r="T143" t="str">
            <v>BROUCHAUD</v>
          </cell>
          <cell r="W143" t="str">
            <v>STEPHANE.SALENGROIS@GENERALI.COM</v>
          </cell>
        </row>
        <row r="144">
          <cell r="B144">
            <v>182236</v>
          </cell>
          <cell r="C144">
            <v>19991001</v>
          </cell>
          <cell r="E144" t="str">
            <v>GPA</v>
          </cell>
          <cell r="F144" t="str">
            <v>COMMERCIALE</v>
          </cell>
          <cell r="G144" t="str">
            <v>REGION GRAND EST</v>
          </cell>
          <cell r="H144" t="str">
            <v>OD VOSGES-HT RHIN-TR BEL-DOUBS-HTE MARNE</v>
          </cell>
          <cell r="I144">
            <v>371</v>
          </cell>
          <cell r="J144" t="str">
            <v>CCM.E</v>
          </cell>
          <cell r="K144" t="str">
            <v>Conseiller Commercial Moniteur Expert</v>
          </cell>
          <cell r="L144">
            <v>105</v>
          </cell>
          <cell r="M144" t="str">
            <v>M.</v>
          </cell>
          <cell r="N144" t="str">
            <v>CELI</v>
          </cell>
          <cell r="O144" t="str">
            <v>VINCENZO</v>
          </cell>
          <cell r="P144" t="str">
            <v>6 RUE DE LA VICTOIRE</v>
          </cell>
          <cell r="S144">
            <v>68270</v>
          </cell>
          <cell r="T144" t="str">
            <v>WITTENHEIM</v>
          </cell>
          <cell r="V144">
            <v>626176647</v>
          </cell>
          <cell r="W144" t="str">
            <v>VINCENT.CELI@GENERALI.COM</v>
          </cell>
        </row>
        <row r="145">
          <cell r="B145">
            <v>182240</v>
          </cell>
          <cell r="C145">
            <v>19990401</v>
          </cell>
          <cell r="E145" t="str">
            <v>GPA</v>
          </cell>
          <cell r="F145" t="str">
            <v>COMMERCIALE</v>
          </cell>
          <cell r="G145" t="str">
            <v>REGION ILE DE FRANCE NORD EST</v>
          </cell>
          <cell r="H145" t="str">
            <v>OD ESSONNE - LOIRET</v>
          </cell>
          <cell r="I145">
            <v>100</v>
          </cell>
          <cell r="J145" t="str">
            <v>IMD</v>
          </cell>
          <cell r="K145" t="str">
            <v>Inspecteur Manager Developpement</v>
          </cell>
          <cell r="L145">
            <v>103</v>
          </cell>
          <cell r="M145" t="str">
            <v>M.</v>
          </cell>
          <cell r="N145" t="str">
            <v>MARTINELLI</v>
          </cell>
          <cell r="O145" t="str">
            <v>FREDERIC</v>
          </cell>
          <cell r="P145" t="str">
            <v>7 AV DU GENERAL DE GAULLE</v>
          </cell>
          <cell r="Q145" t="str">
            <v>LA CROIX AUX BERGERS</v>
          </cell>
          <cell r="S145">
            <v>91090</v>
          </cell>
          <cell r="T145" t="str">
            <v>LISSES</v>
          </cell>
          <cell r="U145" t="str">
            <v>LA CROIX AUX BERGERS</v>
          </cell>
          <cell r="V145">
            <v>760413446</v>
          </cell>
          <cell r="W145" t="str">
            <v>FREDERIC.MARTINELLI@GENERALI.COM</v>
          </cell>
        </row>
        <row r="146">
          <cell r="B146">
            <v>182279</v>
          </cell>
          <cell r="C146">
            <v>19990322</v>
          </cell>
          <cell r="E146" t="str">
            <v>GPA</v>
          </cell>
          <cell r="F146" t="str">
            <v>COMMERCIALE</v>
          </cell>
          <cell r="G146" t="str">
            <v>REGION ILE DE FRANCE NORD EST</v>
          </cell>
          <cell r="H146" t="str">
            <v>OD NORD LILLE</v>
          </cell>
          <cell r="I146">
            <v>855</v>
          </cell>
          <cell r="J146" t="str">
            <v>AD</v>
          </cell>
          <cell r="K146" t="str">
            <v>Assistant Division</v>
          </cell>
          <cell r="M146" t="str">
            <v>Mme</v>
          </cell>
          <cell r="N146" t="str">
            <v>GOSSE</v>
          </cell>
          <cell r="O146" t="str">
            <v>JEANNINE</v>
          </cell>
          <cell r="P146" t="str">
            <v>1A RUE LOUIS DUVANT</v>
          </cell>
          <cell r="S146">
            <v>59328</v>
          </cell>
          <cell r="T146" t="str">
            <v>VALENCIENNES CEDEX</v>
          </cell>
          <cell r="W146" t="str">
            <v>JEANNINE.GOSSE@GENERALI.COM</v>
          </cell>
        </row>
        <row r="147">
          <cell r="B147">
            <v>182314</v>
          </cell>
          <cell r="C147">
            <v>19990501</v>
          </cell>
          <cell r="E147" t="str">
            <v>GPA</v>
          </cell>
          <cell r="F147" t="str">
            <v>COMMERCIALE</v>
          </cell>
          <cell r="G147" t="str">
            <v>REGION GRAND OUEST</v>
          </cell>
          <cell r="H147" t="str">
            <v>OD LANDES-PYRENEES-GERS-HTE GARONNE SUD</v>
          </cell>
          <cell r="I147">
            <v>443</v>
          </cell>
          <cell r="J147" t="str">
            <v>CCT.S</v>
          </cell>
          <cell r="K147" t="str">
            <v>Conseiller Commercial Titulaire Sénior</v>
          </cell>
          <cell r="L147">
            <v>105</v>
          </cell>
          <cell r="M147" t="str">
            <v>M.</v>
          </cell>
          <cell r="N147" t="str">
            <v>POLIDORO</v>
          </cell>
          <cell r="O147" t="str">
            <v>JEAN-CHRISTOPHE</v>
          </cell>
          <cell r="P147" t="str">
            <v>15 RUE DE LA SOLOMBERE</v>
          </cell>
          <cell r="S147">
            <v>32100</v>
          </cell>
          <cell r="T147" t="str">
            <v>CONDOM</v>
          </cell>
          <cell r="V147">
            <v>687122734</v>
          </cell>
          <cell r="W147" t="str">
            <v>JEAN-CHRISTOPHE.POLIDORO@GENERALI.COM</v>
          </cell>
        </row>
        <row r="148">
          <cell r="B148">
            <v>182374</v>
          </cell>
          <cell r="C148">
            <v>19990401</v>
          </cell>
          <cell r="E148" t="str">
            <v>GPA</v>
          </cell>
          <cell r="F148" t="str">
            <v>COMMERCIALE</v>
          </cell>
          <cell r="G148" t="str">
            <v>POLE PILOTAGE DU RESEAU COMMERCIAL</v>
          </cell>
          <cell r="I148">
            <v>860</v>
          </cell>
          <cell r="J148" t="str">
            <v>SCG</v>
          </cell>
          <cell r="K148" t="str">
            <v>Secretaire de Controleur Generali</v>
          </cell>
          <cell r="M148" t="str">
            <v>Mme</v>
          </cell>
          <cell r="N148" t="str">
            <v>PEREIRA</v>
          </cell>
          <cell r="O148" t="str">
            <v>SANDRA</v>
          </cell>
          <cell r="P148" t="str">
            <v>2 - 8 Rue Luigi Cherubini</v>
          </cell>
          <cell r="S148">
            <v>93200</v>
          </cell>
          <cell r="T148" t="str">
            <v>ST DENIS</v>
          </cell>
          <cell r="W148" t="str">
            <v>SANDRA.PEREIRA@GENERALI.COM</v>
          </cell>
        </row>
        <row r="149">
          <cell r="B149">
            <v>182477</v>
          </cell>
          <cell r="C149">
            <v>19990601</v>
          </cell>
          <cell r="E149" t="str">
            <v>GPA</v>
          </cell>
          <cell r="F149" t="str">
            <v>COMMERCIALE</v>
          </cell>
          <cell r="G149" t="str">
            <v>REGION GRAND OUEST</v>
          </cell>
          <cell r="H149" t="str">
            <v>OD LOT-TARN-TARN ET GARONNE-HTE GARONNE</v>
          </cell>
          <cell r="I149">
            <v>440</v>
          </cell>
          <cell r="J149" t="str">
            <v>CCT</v>
          </cell>
          <cell r="K149" t="str">
            <v>Conseiller Commercial Titulaire</v>
          </cell>
          <cell r="L149">
            <v>105</v>
          </cell>
          <cell r="M149" t="str">
            <v>Mme</v>
          </cell>
          <cell r="N149" t="str">
            <v>BALDOMA</v>
          </cell>
          <cell r="O149" t="str">
            <v>SYLVIE</v>
          </cell>
          <cell r="P149" t="str">
            <v>12 ROUTE CAILLAVA</v>
          </cell>
          <cell r="S149">
            <v>32340</v>
          </cell>
          <cell r="T149" t="str">
            <v>CASTET ARROUY</v>
          </cell>
          <cell r="V149">
            <v>603967097</v>
          </cell>
          <cell r="W149" t="str">
            <v>SYLVIE.BALDOMA@GENERALI.COM</v>
          </cell>
        </row>
        <row r="150">
          <cell r="B150">
            <v>182484</v>
          </cell>
          <cell r="C150">
            <v>19990601</v>
          </cell>
          <cell r="E150" t="str">
            <v>GPA</v>
          </cell>
          <cell r="F150" t="str">
            <v>COMMERCIALE</v>
          </cell>
          <cell r="G150" t="str">
            <v>REGION GRAND EST</v>
          </cell>
          <cell r="H150" t="str">
            <v>OD ALPES MARITIMES</v>
          </cell>
          <cell r="I150">
            <v>100</v>
          </cell>
          <cell r="J150" t="str">
            <v>IMD</v>
          </cell>
          <cell r="K150" t="str">
            <v>Inspecteur Manager Developpement</v>
          </cell>
          <cell r="L150">
            <v>103</v>
          </cell>
          <cell r="M150" t="str">
            <v>M.</v>
          </cell>
          <cell r="N150" t="str">
            <v>KERLOC H</v>
          </cell>
          <cell r="O150" t="str">
            <v>SYLVAIN</v>
          </cell>
          <cell r="P150" t="str">
            <v>455 PROMENADE DES ANGLAIS</v>
          </cell>
          <cell r="Q150" t="str">
            <v>GENERALI RSG ZAC ARENAS IMM NICE PLAZA</v>
          </cell>
          <cell r="S150">
            <v>6000</v>
          </cell>
          <cell r="T150" t="str">
            <v>NICE</v>
          </cell>
          <cell r="U150" t="str">
            <v>GENERALI RSG ZAC ARENAS IMM NICE PLAZA</v>
          </cell>
          <cell r="V150">
            <v>682366527</v>
          </cell>
          <cell r="W150" t="str">
            <v>SYLVAIN.KERLOCH@GENERALI.COM</v>
          </cell>
        </row>
        <row r="151">
          <cell r="B151">
            <v>182635</v>
          </cell>
          <cell r="C151">
            <v>19990701</v>
          </cell>
          <cell r="E151" t="str">
            <v>GPA</v>
          </cell>
          <cell r="F151" t="str">
            <v>COMMERCIALE</v>
          </cell>
          <cell r="G151" t="str">
            <v>REGION GRAND EST</v>
          </cell>
          <cell r="H151" t="str">
            <v>OD ALPES MARITIMES</v>
          </cell>
          <cell r="I151">
            <v>440</v>
          </cell>
          <cell r="J151" t="str">
            <v>CCT</v>
          </cell>
          <cell r="K151" t="str">
            <v>Conseiller Commercial Titulaire</v>
          </cell>
          <cell r="L151">
            <v>105</v>
          </cell>
          <cell r="M151" t="str">
            <v>M.</v>
          </cell>
          <cell r="N151" t="str">
            <v>BURNICHON</v>
          </cell>
          <cell r="O151" t="str">
            <v>CHRISTOPHE</v>
          </cell>
          <cell r="P151" t="str">
            <v>203 RUE HENRI BOSCO</v>
          </cell>
          <cell r="Q151" t="str">
            <v>RESIDENCE LES MAGNOLIAS</v>
          </cell>
          <cell r="S151">
            <v>83600</v>
          </cell>
          <cell r="T151" t="str">
            <v>FREJUS</v>
          </cell>
          <cell r="U151" t="str">
            <v>RESIDENCE LES MAGNOLIAS</v>
          </cell>
          <cell r="V151">
            <v>626176820</v>
          </cell>
          <cell r="W151" t="str">
            <v>CHRISTOPHE.BURNICHON@GENERALI.COM</v>
          </cell>
        </row>
        <row r="152">
          <cell r="B152">
            <v>182809</v>
          </cell>
          <cell r="C152">
            <v>19990901</v>
          </cell>
          <cell r="E152" t="str">
            <v>GPA</v>
          </cell>
          <cell r="F152" t="str">
            <v>COMMERCIALE</v>
          </cell>
          <cell r="G152" t="str">
            <v>REGION ILE DE FRANCE NORD EST</v>
          </cell>
          <cell r="H152" t="str">
            <v>OD NORD LITTORAL</v>
          </cell>
          <cell r="I152">
            <v>440</v>
          </cell>
          <cell r="J152" t="str">
            <v>CCT</v>
          </cell>
          <cell r="K152" t="str">
            <v>Conseiller Commercial Titulaire</v>
          </cell>
          <cell r="L152">
            <v>105</v>
          </cell>
          <cell r="M152" t="str">
            <v>M.</v>
          </cell>
          <cell r="N152" t="str">
            <v>PAQUEZ</v>
          </cell>
          <cell r="O152" t="str">
            <v>HERVE</v>
          </cell>
          <cell r="P152" t="str">
            <v>6 RUE DES ALIZES</v>
          </cell>
          <cell r="S152">
            <v>62360</v>
          </cell>
          <cell r="T152" t="str">
            <v>ST ETIENNE AU MONT</v>
          </cell>
          <cell r="V152">
            <v>615744132</v>
          </cell>
          <cell r="W152" t="str">
            <v>HERVE.PAQUEZ@GENERALI.COM</v>
          </cell>
        </row>
        <row r="153">
          <cell r="B153">
            <v>182851</v>
          </cell>
          <cell r="C153">
            <v>19990801</v>
          </cell>
          <cell r="E153" t="str">
            <v>GPA</v>
          </cell>
          <cell r="F153" t="str">
            <v>COMMERCIALE</v>
          </cell>
          <cell r="G153" t="str">
            <v>POLE PILOTAGE DU RESEAU COMMERCIAL</v>
          </cell>
          <cell r="H153" t="str">
            <v>CELLULE RECRUTEMENT</v>
          </cell>
          <cell r="I153">
            <v>104</v>
          </cell>
          <cell r="J153" t="str">
            <v>IDD</v>
          </cell>
          <cell r="K153" t="str">
            <v>Inspecteur Délégué au Développement</v>
          </cell>
          <cell r="L153">
            <v>0</v>
          </cell>
          <cell r="M153" t="str">
            <v>M.</v>
          </cell>
          <cell r="N153" t="str">
            <v>DELGADO</v>
          </cell>
          <cell r="O153" t="str">
            <v>SEBASTIEN</v>
          </cell>
          <cell r="P153" t="str">
            <v>2 - 8 RUE LUIGI CHERUBINI</v>
          </cell>
          <cell r="S153">
            <v>93200</v>
          </cell>
          <cell r="T153" t="str">
            <v>SAINT DENIS</v>
          </cell>
          <cell r="V153">
            <v>698643947</v>
          </cell>
          <cell r="W153" t="str">
            <v>SEBASTIEN.DELGADO@GENERALI.COM</v>
          </cell>
        </row>
        <row r="154">
          <cell r="B154">
            <v>182923</v>
          </cell>
          <cell r="C154">
            <v>19990901</v>
          </cell>
          <cell r="E154" t="str">
            <v>GPA</v>
          </cell>
          <cell r="F154" t="str">
            <v>COMMERCIALE</v>
          </cell>
          <cell r="G154" t="str">
            <v>REGION GRAND OUEST</v>
          </cell>
          <cell r="H154" t="str">
            <v>OD MANCHE - CALVADOS - ORNE - MAYENNE</v>
          </cell>
          <cell r="I154">
            <v>200</v>
          </cell>
          <cell r="J154" t="str">
            <v>IMP</v>
          </cell>
          <cell r="K154" t="str">
            <v>Inspecteur Manager Performance</v>
          </cell>
          <cell r="L154">
            <v>104</v>
          </cell>
          <cell r="M154" t="str">
            <v>M.</v>
          </cell>
          <cell r="N154" t="str">
            <v>RIQUE</v>
          </cell>
          <cell r="O154" t="str">
            <v>DAVID</v>
          </cell>
          <cell r="P154" t="str">
            <v>3 R DU NORTH SHORE REGIMENT</v>
          </cell>
          <cell r="S154">
            <v>14750</v>
          </cell>
          <cell r="T154" t="str">
            <v>ST AUBIN SUR MER</v>
          </cell>
          <cell r="V154">
            <v>613556084</v>
          </cell>
          <cell r="W154" t="str">
            <v>DAVID.RIQUE@GENERALI.COM</v>
          </cell>
        </row>
        <row r="155">
          <cell r="B155">
            <v>183080</v>
          </cell>
          <cell r="C155">
            <v>20080601</v>
          </cell>
          <cell r="E155" t="str">
            <v>GPA</v>
          </cell>
          <cell r="F155" t="str">
            <v>COMMERCIALE</v>
          </cell>
          <cell r="G155" t="str">
            <v>REGION ILE DE FRANCE NORD EST</v>
          </cell>
          <cell r="H155" t="str">
            <v>OD NORD LILLE</v>
          </cell>
          <cell r="I155">
            <v>440</v>
          </cell>
          <cell r="J155" t="str">
            <v>CCT</v>
          </cell>
          <cell r="K155" t="str">
            <v>Conseiller Commercial Titulaire</v>
          </cell>
          <cell r="L155">
            <v>105</v>
          </cell>
          <cell r="M155" t="str">
            <v>M.</v>
          </cell>
          <cell r="N155" t="str">
            <v>CHOPIN</v>
          </cell>
          <cell r="O155" t="str">
            <v>FRANCOIS</v>
          </cell>
          <cell r="P155" t="str">
            <v>249 CHEMIN DES GLATIGNIES</v>
          </cell>
          <cell r="S155">
            <v>59890</v>
          </cell>
          <cell r="T155" t="str">
            <v>QUESNOY SUR DEULE</v>
          </cell>
          <cell r="V155">
            <v>635434658</v>
          </cell>
          <cell r="W155" t="str">
            <v>FRANCOIS.CHOPIN@GENERALI.COM</v>
          </cell>
        </row>
        <row r="156">
          <cell r="B156">
            <v>183264</v>
          </cell>
          <cell r="C156">
            <v>19991101</v>
          </cell>
          <cell r="E156" t="str">
            <v>GPA</v>
          </cell>
          <cell r="F156" t="str">
            <v>COMMERCIALE</v>
          </cell>
          <cell r="G156" t="str">
            <v>REGION GRAND OUEST</v>
          </cell>
          <cell r="H156" t="str">
            <v>OD LOIRE ATLANTIQUE - VENDEE</v>
          </cell>
          <cell r="I156">
            <v>440</v>
          </cell>
          <cell r="J156" t="str">
            <v>CCT</v>
          </cell>
          <cell r="K156" t="str">
            <v>Conseiller Commercial Titulaire</v>
          </cell>
          <cell r="L156">
            <v>105</v>
          </cell>
          <cell r="M156" t="str">
            <v>M.</v>
          </cell>
          <cell r="N156" t="str">
            <v>NOWAK</v>
          </cell>
          <cell r="O156" t="str">
            <v>FREDDY</v>
          </cell>
          <cell r="P156" t="str">
            <v>19 RUE DES MARAIS</v>
          </cell>
          <cell r="S156">
            <v>85340</v>
          </cell>
          <cell r="T156" t="str">
            <v>OLONNE SUR MER</v>
          </cell>
          <cell r="V156">
            <v>635434861</v>
          </cell>
          <cell r="W156" t="str">
            <v>FREDDY.NOWAK@GENERALI.COM</v>
          </cell>
        </row>
        <row r="157">
          <cell r="B157">
            <v>183443</v>
          </cell>
          <cell r="C157">
            <v>19991201</v>
          </cell>
          <cell r="E157" t="str">
            <v>GPA</v>
          </cell>
          <cell r="F157" t="str">
            <v>COMMERCIALE</v>
          </cell>
          <cell r="G157" t="str">
            <v>REGION GRAND OUEST</v>
          </cell>
          <cell r="H157" t="str">
            <v>OD GIRONDE - DORDOGNE</v>
          </cell>
          <cell r="I157">
            <v>390</v>
          </cell>
          <cell r="J157" t="str">
            <v>CCEI</v>
          </cell>
          <cell r="K157" t="str">
            <v>Conseiller Commercial Echelon Intermédiaire</v>
          </cell>
          <cell r="L157">
            <v>105</v>
          </cell>
          <cell r="M157" t="str">
            <v>M.</v>
          </cell>
          <cell r="N157" t="str">
            <v>LESTAGE</v>
          </cell>
          <cell r="O157" t="str">
            <v>LUDOVIC</v>
          </cell>
          <cell r="P157" t="str">
            <v>42 RUE LEVIEUX</v>
          </cell>
          <cell r="S157">
            <v>33000</v>
          </cell>
          <cell r="T157" t="str">
            <v>BORDEAUX</v>
          </cell>
          <cell r="V157">
            <v>646827115</v>
          </cell>
          <cell r="W157" t="str">
            <v>LUDOVIC.LESTAGE@GENERALI.COM</v>
          </cell>
        </row>
        <row r="158">
          <cell r="B158">
            <v>183604</v>
          </cell>
          <cell r="C158">
            <v>20000101</v>
          </cell>
          <cell r="E158" t="str">
            <v>GPA</v>
          </cell>
          <cell r="F158" t="str">
            <v>COMMERCIALE</v>
          </cell>
          <cell r="G158" t="str">
            <v>REGION GRAND EST</v>
          </cell>
          <cell r="H158" t="str">
            <v>OD PUY DE DOME - LOIRE - HAUTE LOIRE</v>
          </cell>
          <cell r="I158">
            <v>386</v>
          </cell>
          <cell r="J158" t="str">
            <v>IE</v>
          </cell>
          <cell r="K158" t="str">
            <v>Inspecteur Expert</v>
          </cell>
          <cell r="L158">
            <v>105</v>
          </cell>
          <cell r="M158" t="str">
            <v>M.</v>
          </cell>
          <cell r="N158" t="str">
            <v>FOUILLOUSE</v>
          </cell>
          <cell r="O158" t="str">
            <v>PHILIPPE</v>
          </cell>
          <cell r="P158" t="str">
            <v>4 RUE JEAN MOULIN</v>
          </cell>
          <cell r="S158">
            <v>42230</v>
          </cell>
          <cell r="T158" t="str">
            <v>ROCHE LA MOLIERE</v>
          </cell>
          <cell r="V158">
            <v>663667171</v>
          </cell>
          <cell r="W158" t="str">
            <v>PHILIPPE.FOUILLOUSE@GENERALI.COM</v>
          </cell>
        </row>
        <row r="159">
          <cell r="B159">
            <v>183666</v>
          </cell>
          <cell r="C159">
            <v>20000101</v>
          </cell>
          <cell r="E159" t="str">
            <v>GPA</v>
          </cell>
          <cell r="F159" t="str">
            <v>COMMERCIALE</v>
          </cell>
          <cell r="G159" t="str">
            <v>REGION ILE DE FRANCE NORD EST</v>
          </cell>
          <cell r="H159" t="str">
            <v>OD NORD LILLE</v>
          </cell>
          <cell r="I159">
            <v>386</v>
          </cell>
          <cell r="J159" t="str">
            <v>IE</v>
          </cell>
          <cell r="K159" t="str">
            <v>Inspecteur Expert</v>
          </cell>
          <cell r="L159">
            <v>105</v>
          </cell>
          <cell r="M159" t="str">
            <v>M.</v>
          </cell>
          <cell r="N159" t="str">
            <v>LAMANT</v>
          </cell>
          <cell r="O159" t="str">
            <v>MEHDI</v>
          </cell>
          <cell r="P159" t="str">
            <v>3 CHEMIN DE LA MALADRERIE</v>
          </cell>
          <cell r="S159">
            <v>59570</v>
          </cell>
          <cell r="T159" t="str">
            <v>GUSSIGNIES</v>
          </cell>
          <cell r="V159">
            <v>646826926</v>
          </cell>
          <cell r="W159" t="str">
            <v>MEHDI.LAMANT@GENERALI.COM</v>
          </cell>
        </row>
        <row r="160">
          <cell r="B160">
            <v>183743</v>
          </cell>
          <cell r="C160">
            <v>20000101</v>
          </cell>
          <cell r="E160" t="str">
            <v>GPA</v>
          </cell>
          <cell r="F160" t="str">
            <v>COMMERCIALE</v>
          </cell>
          <cell r="G160" t="str">
            <v>REGION ILE DE FRANCE NORD EST</v>
          </cell>
          <cell r="H160" t="str">
            <v>OD SEINE MARITIME</v>
          </cell>
          <cell r="I160">
            <v>386</v>
          </cell>
          <cell r="J160" t="str">
            <v>IE</v>
          </cell>
          <cell r="K160" t="str">
            <v>Inspecteur Expert</v>
          </cell>
          <cell r="L160">
            <v>105</v>
          </cell>
          <cell r="M160" t="str">
            <v>M.</v>
          </cell>
          <cell r="N160" t="str">
            <v>RIVIER</v>
          </cell>
          <cell r="O160" t="str">
            <v>ALEXANDRE</v>
          </cell>
          <cell r="P160" t="str">
            <v>16 RESIDENCE LE MANOIR</v>
          </cell>
          <cell r="S160">
            <v>27370</v>
          </cell>
          <cell r="T160" t="str">
            <v>LE THUIT SIGNOL</v>
          </cell>
          <cell r="V160">
            <v>634434555</v>
          </cell>
          <cell r="W160" t="str">
            <v>ALEXANDRE.RIVIER@GENERALI.COM</v>
          </cell>
        </row>
        <row r="161">
          <cell r="B161">
            <v>183947</v>
          </cell>
          <cell r="C161">
            <v>20000401</v>
          </cell>
          <cell r="E161" t="str">
            <v>GPA</v>
          </cell>
          <cell r="F161" t="str">
            <v>COMMERCIALE</v>
          </cell>
          <cell r="G161" t="str">
            <v>REGION GRAND OUEST</v>
          </cell>
          <cell r="H161" t="str">
            <v>OD FINISTERE - MORBIHAN</v>
          </cell>
          <cell r="I161">
            <v>386</v>
          </cell>
          <cell r="J161" t="str">
            <v>IE</v>
          </cell>
          <cell r="K161" t="str">
            <v>Inspecteur Expert</v>
          </cell>
          <cell r="L161">
            <v>105</v>
          </cell>
          <cell r="M161" t="str">
            <v>M.</v>
          </cell>
          <cell r="N161" t="str">
            <v>GUILLOU</v>
          </cell>
          <cell r="O161" t="str">
            <v>PIERRE-EMILE</v>
          </cell>
          <cell r="P161" t="str">
            <v>122 STREAT AC H KASTELL</v>
          </cell>
          <cell r="Q161" t="str">
            <v>LIEU DIT ST EGAREC</v>
          </cell>
          <cell r="S161">
            <v>29890</v>
          </cell>
          <cell r="T161" t="str">
            <v>KERLOUAN</v>
          </cell>
          <cell r="U161" t="str">
            <v>LIEU DIT ST EGAREC</v>
          </cell>
          <cell r="V161">
            <v>685674406</v>
          </cell>
          <cell r="W161" t="str">
            <v>PIERRE-EMILE.GUILLOU@GENERALI.COM</v>
          </cell>
        </row>
        <row r="162">
          <cell r="B162">
            <v>183948</v>
          </cell>
          <cell r="C162">
            <v>20000701</v>
          </cell>
          <cell r="E162" t="str">
            <v>GPA</v>
          </cell>
          <cell r="F162" t="str">
            <v>COMMERCIALE</v>
          </cell>
          <cell r="G162" t="str">
            <v>POLE PILOTAGE DU RESEAU COMMERCIAL</v>
          </cell>
          <cell r="H162" t="str">
            <v>CELLULE SENIORS</v>
          </cell>
          <cell r="I162">
            <v>448</v>
          </cell>
          <cell r="J162" t="str">
            <v>CRC</v>
          </cell>
          <cell r="K162" t="str">
            <v>Chargé de Relations Commerciales</v>
          </cell>
          <cell r="L162">
            <v>0</v>
          </cell>
          <cell r="M162" t="str">
            <v>M.</v>
          </cell>
          <cell r="N162" t="str">
            <v>BIKOE</v>
          </cell>
          <cell r="O162" t="str">
            <v>PAUL-CYRILLE</v>
          </cell>
          <cell r="P162" t="str">
            <v>21 RUE AIME REQUET</v>
          </cell>
          <cell r="S162">
            <v>38000</v>
          </cell>
          <cell r="T162" t="str">
            <v>GRENOBLE</v>
          </cell>
          <cell r="V162">
            <v>623854078</v>
          </cell>
          <cell r="W162" t="str">
            <v>PAUL-CYRILLE.BIKOE@GENERALI.COM</v>
          </cell>
        </row>
        <row r="163">
          <cell r="B163">
            <v>184143</v>
          </cell>
          <cell r="C163">
            <v>20000501</v>
          </cell>
          <cell r="E163" t="str">
            <v>GPA</v>
          </cell>
          <cell r="F163" t="str">
            <v>COMMERCIALE</v>
          </cell>
          <cell r="G163" t="str">
            <v>REGION ILE DE FRANCE NORD EST</v>
          </cell>
          <cell r="H163" t="str">
            <v>OD NORD LILLE</v>
          </cell>
          <cell r="I163">
            <v>440</v>
          </cell>
          <cell r="J163" t="str">
            <v>CCT</v>
          </cell>
          <cell r="K163" t="str">
            <v>Conseiller Commercial Titulaire</v>
          </cell>
          <cell r="L163">
            <v>105</v>
          </cell>
          <cell r="M163" t="str">
            <v>M.</v>
          </cell>
          <cell r="N163" t="str">
            <v>FORTE</v>
          </cell>
          <cell r="O163" t="str">
            <v>GABRIEL</v>
          </cell>
          <cell r="P163" t="str">
            <v>65 RUE JOSEPH HENTGES</v>
          </cell>
          <cell r="S163">
            <v>59250</v>
          </cell>
          <cell r="T163" t="str">
            <v>HALLUIN</v>
          </cell>
          <cell r="V163">
            <v>603704871</v>
          </cell>
          <cell r="W163" t="str">
            <v>GABRIEL.FORTE@GENERALI.COM</v>
          </cell>
        </row>
        <row r="164">
          <cell r="B164">
            <v>184224</v>
          </cell>
          <cell r="C164">
            <v>20010101</v>
          </cell>
          <cell r="E164" t="str">
            <v>GPA</v>
          </cell>
          <cell r="F164" t="str">
            <v>COMMERCIALE</v>
          </cell>
          <cell r="G164" t="str">
            <v>REGION GRAND EST</v>
          </cell>
          <cell r="H164" t="str">
            <v>OD ISERE ALBERTVILLE</v>
          </cell>
          <cell r="I164">
            <v>386</v>
          </cell>
          <cell r="J164" t="str">
            <v>IE</v>
          </cell>
          <cell r="K164" t="str">
            <v>Inspecteur Expert</v>
          </cell>
          <cell r="L164">
            <v>105</v>
          </cell>
          <cell r="M164" t="str">
            <v>M.</v>
          </cell>
          <cell r="N164" t="str">
            <v>CHARLET</v>
          </cell>
          <cell r="O164" t="str">
            <v>FABIEN</v>
          </cell>
          <cell r="P164" t="str">
            <v>1629 ROUTE DES COLLETS</v>
          </cell>
          <cell r="S164">
            <v>73460</v>
          </cell>
          <cell r="T164" t="str">
            <v>VERRENS ARVEY</v>
          </cell>
          <cell r="V164">
            <v>646837360</v>
          </cell>
          <cell r="W164" t="str">
            <v>FABIEN.CHARLET@GENERALI.COM</v>
          </cell>
        </row>
        <row r="165">
          <cell r="B165">
            <v>184253</v>
          </cell>
          <cell r="C165">
            <v>20000601</v>
          </cell>
          <cell r="E165" t="str">
            <v>GPA</v>
          </cell>
          <cell r="F165" t="str">
            <v>COMMERCIALE</v>
          </cell>
          <cell r="G165" t="str">
            <v>REGION GRAND OUEST</v>
          </cell>
          <cell r="H165" t="str">
            <v>OD CHARENTES-VIENNES-DEUX SEVRES</v>
          </cell>
          <cell r="I165">
            <v>386</v>
          </cell>
          <cell r="J165" t="str">
            <v>IE</v>
          </cell>
          <cell r="K165" t="str">
            <v>Inspecteur Expert</v>
          </cell>
          <cell r="L165">
            <v>105</v>
          </cell>
          <cell r="M165" t="str">
            <v>M.</v>
          </cell>
          <cell r="N165" t="str">
            <v>NOIRAULT</v>
          </cell>
          <cell r="O165" t="str">
            <v>LIONEL</v>
          </cell>
          <cell r="P165" t="str">
            <v>21 RUE DES ECOLES</v>
          </cell>
          <cell r="S165">
            <v>79100</v>
          </cell>
          <cell r="T165" t="str">
            <v>STE VERGE</v>
          </cell>
          <cell r="V165">
            <v>614364879</v>
          </cell>
          <cell r="W165" t="str">
            <v>LIONEL.NOIRAULT@GENERALI.COM</v>
          </cell>
        </row>
        <row r="166">
          <cell r="B166">
            <v>184725</v>
          </cell>
          <cell r="C166">
            <v>20001001</v>
          </cell>
          <cell r="E166" t="str">
            <v>GPA</v>
          </cell>
          <cell r="F166" t="str">
            <v>COMMERCIALE</v>
          </cell>
          <cell r="G166" t="str">
            <v>REGION GRAND EST</v>
          </cell>
          <cell r="H166" t="str">
            <v>OD AVEYRON-HERAULT-AUDE-PYRENEES ORIENT.</v>
          </cell>
          <cell r="I166">
            <v>440</v>
          </cell>
          <cell r="J166" t="str">
            <v>CCT</v>
          </cell>
          <cell r="K166" t="str">
            <v>Conseiller Commercial Titulaire</v>
          </cell>
          <cell r="L166">
            <v>105</v>
          </cell>
          <cell r="M166" t="str">
            <v>Mme</v>
          </cell>
          <cell r="N166" t="str">
            <v>TESSIER</v>
          </cell>
          <cell r="O166" t="str">
            <v>DORIANE</v>
          </cell>
          <cell r="P166" t="str">
            <v>14 RUE DU PONT</v>
          </cell>
          <cell r="S166">
            <v>66690</v>
          </cell>
          <cell r="T166" t="str">
            <v>SOREDE</v>
          </cell>
          <cell r="V166">
            <v>626176596</v>
          </cell>
          <cell r="W166" t="str">
            <v>DORIANE.TESSIER@GENERALI.COM</v>
          </cell>
        </row>
        <row r="167">
          <cell r="B167">
            <v>184790</v>
          </cell>
          <cell r="C167">
            <v>20001101</v>
          </cell>
          <cell r="E167" t="str">
            <v>GPA</v>
          </cell>
          <cell r="F167" t="str">
            <v>COMMERCIALE</v>
          </cell>
          <cell r="G167" t="str">
            <v>REGION GRAND OUEST</v>
          </cell>
          <cell r="H167" t="str">
            <v>OD LANDES-PYRENEES-GERS-HTE GARONNE SUD</v>
          </cell>
          <cell r="I167">
            <v>200</v>
          </cell>
          <cell r="J167" t="str">
            <v>IMP</v>
          </cell>
          <cell r="K167" t="str">
            <v>Inspecteur Manager Performance</v>
          </cell>
          <cell r="L167">
            <v>104</v>
          </cell>
          <cell r="M167" t="str">
            <v>M.</v>
          </cell>
          <cell r="N167" t="str">
            <v>GOUSPY</v>
          </cell>
          <cell r="O167" t="str">
            <v>PATRICE</v>
          </cell>
          <cell r="P167" t="str">
            <v>144 XOKO GOXOA ETXEGUNEA</v>
          </cell>
          <cell r="S167">
            <v>64250</v>
          </cell>
          <cell r="T167" t="str">
            <v>ITXASSOU</v>
          </cell>
          <cell r="V167">
            <v>627235869</v>
          </cell>
          <cell r="W167" t="str">
            <v>PATRICE.GOUSPY@GENERALI.COM</v>
          </cell>
        </row>
        <row r="168">
          <cell r="B168">
            <v>184928</v>
          </cell>
          <cell r="C168">
            <v>20001009</v>
          </cell>
          <cell r="E168" t="str">
            <v>GPA</v>
          </cell>
          <cell r="F168" t="str">
            <v>COMMERCIALE</v>
          </cell>
          <cell r="G168" t="str">
            <v>POLE PILOTAGE DU RESEAU COMMERCIAL</v>
          </cell>
          <cell r="H168" t="str">
            <v>CELLULE RECRUTEMENT</v>
          </cell>
          <cell r="I168">
            <v>855</v>
          </cell>
          <cell r="J168" t="str">
            <v>AD</v>
          </cell>
          <cell r="K168" t="str">
            <v>Assistant Division</v>
          </cell>
          <cell r="M168" t="str">
            <v>Mme</v>
          </cell>
          <cell r="N168" t="str">
            <v>RIVALLIN GUILLET</v>
          </cell>
          <cell r="O168" t="str">
            <v>ANNIE</v>
          </cell>
          <cell r="P168" t="str">
            <v>4 AV MARIE ANTOINETTE TONNEL</v>
          </cell>
          <cell r="Q168" t="str">
            <v>ZAC DE LA CHANTRERIE</v>
          </cell>
          <cell r="S168">
            <v>44300</v>
          </cell>
          <cell r="T168" t="str">
            <v>NANTES</v>
          </cell>
          <cell r="U168" t="str">
            <v>ZAC DE LA CHANTRERIE</v>
          </cell>
          <cell r="W168" t="str">
            <v>ANNIE.RIVALLINGUILLET@GENERALI.COM</v>
          </cell>
        </row>
        <row r="169">
          <cell r="B169">
            <v>184936</v>
          </cell>
          <cell r="C169">
            <v>20001101</v>
          </cell>
          <cell r="E169" t="str">
            <v>GPA</v>
          </cell>
          <cell r="F169" t="str">
            <v>COMMERCIALE</v>
          </cell>
          <cell r="G169" t="str">
            <v>REGION GRAND OUEST</v>
          </cell>
          <cell r="H169" t="str">
            <v>OD LOT-TARN-TARN ET GARONNE-HTE GARONNE</v>
          </cell>
          <cell r="I169">
            <v>370</v>
          </cell>
          <cell r="J169" t="str">
            <v>CC.E</v>
          </cell>
          <cell r="K169" t="str">
            <v>Conseiller Commercial Expert</v>
          </cell>
          <cell r="L169">
            <v>105</v>
          </cell>
          <cell r="M169" t="str">
            <v>M.</v>
          </cell>
          <cell r="N169" t="str">
            <v>BRAU-NOGUE</v>
          </cell>
          <cell r="O169" t="str">
            <v>JEAN-PASCAL</v>
          </cell>
          <cell r="P169" t="str">
            <v>66 CHEMIN DE LA NEBOUDE</v>
          </cell>
          <cell r="S169">
            <v>31300</v>
          </cell>
          <cell r="T169" t="str">
            <v>TOULOUSE</v>
          </cell>
          <cell r="V169">
            <v>635552953</v>
          </cell>
          <cell r="W169" t="str">
            <v>JEAN-PASCAL.BRAU-NOGUE@GENERALI.COM</v>
          </cell>
        </row>
        <row r="170">
          <cell r="B170">
            <v>185185</v>
          </cell>
          <cell r="C170">
            <v>20010101</v>
          </cell>
          <cell r="E170" t="str">
            <v>GPA</v>
          </cell>
          <cell r="F170" t="str">
            <v>COMMERCIALE</v>
          </cell>
          <cell r="G170" t="str">
            <v>REGION ILE DE FRANCE NORD EST</v>
          </cell>
          <cell r="H170" t="str">
            <v>OD NORD LITTORAL</v>
          </cell>
          <cell r="I170">
            <v>440</v>
          </cell>
          <cell r="J170" t="str">
            <v>CCT</v>
          </cell>
          <cell r="K170" t="str">
            <v>Conseiller Commercial Titulaire</v>
          </cell>
          <cell r="L170">
            <v>105</v>
          </cell>
          <cell r="M170" t="str">
            <v>M.</v>
          </cell>
          <cell r="N170" t="str">
            <v>PINCHON</v>
          </cell>
          <cell r="O170" t="str">
            <v>LAURENT</v>
          </cell>
          <cell r="P170" t="str">
            <v>45 RUE DE L'YSER</v>
          </cell>
          <cell r="S170">
            <v>59200</v>
          </cell>
          <cell r="T170" t="str">
            <v>TOURCOING</v>
          </cell>
          <cell r="V170">
            <v>610612357</v>
          </cell>
          <cell r="W170" t="str">
            <v>LAURENT.PINCHON@GENERALI.COM</v>
          </cell>
        </row>
        <row r="171">
          <cell r="B171">
            <v>185188</v>
          </cell>
          <cell r="C171">
            <v>20030901</v>
          </cell>
          <cell r="E171" t="str">
            <v>GPA</v>
          </cell>
          <cell r="F171" t="str">
            <v>COMMERCIALE</v>
          </cell>
          <cell r="G171" t="str">
            <v>REGION GRAND EST</v>
          </cell>
          <cell r="H171" t="str">
            <v>OD ALLIER-SAONE &amp; LOIRE-NIEVRE-COTE D'OR</v>
          </cell>
          <cell r="I171">
            <v>200</v>
          </cell>
          <cell r="J171" t="str">
            <v>IMP</v>
          </cell>
          <cell r="K171" t="str">
            <v>Inspecteur Manager Performance</v>
          </cell>
          <cell r="L171">
            <v>104</v>
          </cell>
          <cell r="M171" t="str">
            <v>M.</v>
          </cell>
          <cell r="N171" t="str">
            <v>NTAZAMBI</v>
          </cell>
          <cell r="O171" t="str">
            <v>MANUNU JACKY</v>
          </cell>
          <cell r="P171" t="str">
            <v>6 LOT LA HOUBLONNIERE</v>
          </cell>
          <cell r="S171">
            <v>21310</v>
          </cell>
          <cell r="T171" t="str">
            <v>BEZE</v>
          </cell>
          <cell r="V171">
            <v>616703657</v>
          </cell>
          <cell r="W171" t="str">
            <v>MANUNUJACKY.NTAZAMBI@GENERALI.COM</v>
          </cell>
        </row>
        <row r="172">
          <cell r="B172">
            <v>185486</v>
          </cell>
          <cell r="C172">
            <v>20010301</v>
          </cell>
          <cell r="E172" t="str">
            <v>GPA</v>
          </cell>
          <cell r="F172" t="str">
            <v>COMMERCIALE</v>
          </cell>
          <cell r="G172" t="str">
            <v>REGION ILE DE FRANCE NORD EST</v>
          </cell>
          <cell r="H172" t="str">
            <v>OD FICTIVE</v>
          </cell>
          <cell r="I172">
            <v>100</v>
          </cell>
          <cell r="J172" t="str">
            <v>IMD</v>
          </cell>
          <cell r="K172" t="str">
            <v>Inspecteur Manager Developpement</v>
          </cell>
          <cell r="L172">
            <v>103</v>
          </cell>
          <cell r="M172" t="str">
            <v>M.</v>
          </cell>
          <cell r="N172" t="str">
            <v>SARDIN</v>
          </cell>
          <cell r="O172" t="str">
            <v>RODOLPHE</v>
          </cell>
          <cell r="P172" t="str">
            <v>20 PASSAGE DE LA LUCILINE</v>
          </cell>
          <cell r="Q172" t="str">
            <v>GENERALI BAT B</v>
          </cell>
          <cell r="S172">
            <v>76000</v>
          </cell>
          <cell r="T172" t="str">
            <v>ROUEN</v>
          </cell>
          <cell r="U172" t="str">
            <v>GENERALI BAT B</v>
          </cell>
          <cell r="W172" t="str">
            <v>RODOLPHE.SARDIN@GENERALI.COM</v>
          </cell>
        </row>
        <row r="173">
          <cell r="B173">
            <v>185492</v>
          </cell>
          <cell r="C173">
            <v>20010801</v>
          </cell>
          <cell r="E173" t="str">
            <v>GPA</v>
          </cell>
          <cell r="F173" t="str">
            <v>COMMERCIALE</v>
          </cell>
          <cell r="G173" t="str">
            <v>SUPPORT COMMERCIAL</v>
          </cell>
          <cell r="I173">
            <v>250</v>
          </cell>
          <cell r="J173" t="str">
            <v>IF</v>
          </cell>
          <cell r="K173" t="str">
            <v>Inspecteur Formateur</v>
          </cell>
          <cell r="L173">
            <v>0</v>
          </cell>
          <cell r="M173" t="str">
            <v>M.</v>
          </cell>
          <cell r="N173" t="str">
            <v>NGOMA</v>
          </cell>
          <cell r="O173" t="str">
            <v>FAUSTIN AMEDEE</v>
          </cell>
          <cell r="P173" t="str">
            <v>5 ALLEE DE SAINT MALO</v>
          </cell>
          <cell r="S173">
            <v>91170</v>
          </cell>
          <cell r="T173" t="str">
            <v>VIRY CHATILLON</v>
          </cell>
          <cell r="V173">
            <v>618963488</v>
          </cell>
          <cell r="W173" t="str">
            <v>FAUSTINAMEDEE.NGOMA@GENERALI.COM</v>
          </cell>
        </row>
        <row r="174">
          <cell r="B174">
            <v>185494</v>
          </cell>
          <cell r="C174">
            <v>20010301</v>
          </cell>
          <cell r="E174" t="str">
            <v>GPA</v>
          </cell>
          <cell r="F174" t="str">
            <v>COMMERCIALE</v>
          </cell>
          <cell r="G174" t="str">
            <v>REGION GRAND EST</v>
          </cell>
          <cell r="H174" t="str">
            <v>OD ALLIER-SAONE &amp; LOIRE-NIEVRE-COTE D'OR</v>
          </cell>
          <cell r="I174">
            <v>440</v>
          </cell>
          <cell r="J174" t="str">
            <v>CCT</v>
          </cell>
          <cell r="K174" t="str">
            <v>Conseiller Commercial Titulaire</v>
          </cell>
          <cell r="L174">
            <v>105</v>
          </cell>
          <cell r="M174" t="str">
            <v>Mme</v>
          </cell>
          <cell r="N174" t="str">
            <v>COLLOT</v>
          </cell>
          <cell r="O174" t="str">
            <v>MARYSE</v>
          </cell>
          <cell r="P174" t="str">
            <v>16 AVE CHARLES DE GAULLE</v>
          </cell>
          <cell r="Q174" t="str">
            <v>RES SAINT JACQUES</v>
          </cell>
          <cell r="S174">
            <v>21200</v>
          </cell>
          <cell r="T174" t="str">
            <v>BEAUNE</v>
          </cell>
          <cell r="U174" t="str">
            <v>RES SAINT JACQUES</v>
          </cell>
          <cell r="V174">
            <v>616703603</v>
          </cell>
          <cell r="W174" t="str">
            <v>MARYSE.COLLOT@GENERALI.COM</v>
          </cell>
        </row>
        <row r="175">
          <cell r="B175">
            <v>185513</v>
          </cell>
          <cell r="C175">
            <v>20010401</v>
          </cell>
          <cell r="E175" t="str">
            <v>GPA</v>
          </cell>
          <cell r="F175" t="str">
            <v>COMMERCIALE</v>
          </cell>
          <cell r="G175" t="str">
            <v>REGION GRAND EST</v>
          </cell>
          <cell r="H175" t="str">
            <v>OD ALPES MARITIMES</v>
          </cell>
          <cell r="I175">
            <v>200</v>
          </cell>
          <cell r="J175" t="str">
            <v>IMP</v>
          </cell>
          <cell r="K175" t="str">
            <v>Inspecteur Manager Performance</v>
          </cell>
          <cell r="L175">
            <v>104</v>
          </cell>
          <cell r="M175" t="str">
            <v>M.</v>
          </cell>
          <cell r="N175" t="str">
            <v>GALEOTTI</v>
          </cell>
          <cell r="O175" t="str">
            <v>CEDRIC</v>
          </cell>
          <cell r="P175" t="str">
            <v>1594 CHE DU FROGIER SUPERIEUR</v>
          </cell>
          <cell r="S175">
            <v>6690</v>
          </cell>
          <cell r="T175" t="str">
            <v>TOURRETTE LEVENS</v>
          </cell>
          <cell r="V175">
            <v>626176870</v>
          </cell>
          <cell r="W175" t="str">
            <v>CEDRIC.GALEOTTI@GENERALI.COM</v>
          </cell>
        </row>
        <row r="176">
          <cell r="B176">
            <v>185526</v>
          </cell>
          <cell r="C176">
            <v>20010401</v>
          </cell>
          <cell r="E176" t="str">
            <v>GPA</v>
          </cell>
          <cell r="F176" t="str">
            <v>COMMERCIALE</v>
          </cell>
          <cell r="G176" t="str">
            <v>REGION GRAND EST</v>
          </cell>
          <cell r="H176" t="str">
            <v>OD VAR - BOUCHES DU RHONE</v>
          </cell>
          <cell r="I176">
            <v>390</v>
          </cell>
          <cell r="J176" t="str">
            <v>CCEI</v>
          </cell>
          <cell r="K176" t="str">
            <v>Conseiller Commercial Echelon Intermédiaire</v>
          </cell>
          <cell r="L176">
            <v>105</v>
          </cell>
          <cell r="M176" t="str">
            <v>M.</v>
          </cell>
          <cell r="N176" t="str">
            <v>HUGUES</v>
          </cell>
          <cell r="O176" t="str">
            <v>RAYMOND</v>
          </cell>
          <cell r="P176" t="str">
            <v>309 CHEMIN DU MOULIN PREMIER</v>
          </cell>
          <cell r="Q176" t="str">
            <v>HAMEAU DU MOULIN 1ER BAT A APT 6</v>
          </cell>
          <cell r="S176">
            <v>83400</v>
          </cell>
          <cell r="T176" t="str">
            <v>HYERES</v>
          </cell>
          <cell r="U176" t="str">
            <v>HAMEAU DU MOULIN 1ER BAT A APT 6</v>
          </cell>
          <cell r="V176">
            <v>619265972</v>
          </cell>
          <cell r="W176" t="str">
            <v>RAYMOND.HUGUES@GENERALI.COM</v>
          </cell>
        </row>
        <row r="177">
          <cell r="B177">
            <v>185551</v>
          </cell>
          <cell r="C177">
            <v>20010401</v>
          </cell>
          <cell r="E177" t="str">
            <v>GPA</v>
          </cell>
          <cell r="F177" t="str">
            <v>COMMERCIALE</v>
          </cell>
          <cell r="G177" t="str">
            <v>REGION ILE DE FRANCE NORD EST</v>
          </cell>
          <cell r="H177" t="str">
            <v>OD NORD LITTORAL</v>
          </cell>
          <cell r="I177">
            <v>100</v>
          </cell>
          <cell r="J177" t="str">
            <v>IMD</v>
          </cell>
          <cell r="K177" t="str">
            <v>Inspecteur Manager Developpement</v>
          </cell>
          <cell r="L177">
            <v>103</v>
          </cell>
          <cell r="M177" t="str">
            <v>M.</v>
          </cell>
          <cell r="N177" t="str">
            <v>GERONIMI</v>
          </cell>
          <cell r="O177" t="str">
            <v>BERNARD</v>
          </cell>
          <cell r="P177" t="str">
            <v>4 RUE CONRAD ADENAUER</v>
          </cell>
          <cell r="Q177" t="str">
            <v>GENERALI LE GRAND COTTIGNIES</v>
          </cell>
          <cell r="S177">
            <v>59290</v>
          </cell>
          <cell r="T177" t="str">
            <v>WASQUEHAL</v>
          </cell>
          <cell r="U177" t="str">
            <v>GENERALI LE GRAND COTTIGNIES</v>
          </cell>
          <cell r="V177">
            <v>621718119</v>
          </cell>
          <cell r="W177" t="str">
            <v>BERNARD.GERONIMI@GENERALI.COM</v>
          </cell>
        </row>
        <row r="178">
          <cell r="B178">
            <v>185808</v>
          </cell>
          <cell r="C178">
            <v>20030901</v>
          </cell>
          <cell r="E178" t="str">
            <v>GPA</v>
          </cell>
          <cell r="F178" t="str">
            <v>COMMERCIALE</v>
          </cell>
          <cell r="G178" t="str">
            <v>REGION ILE DE FRANCE NORD EST</v>
          </cell>
          <cell r="H178" t="str">
            <v>OD MOSELLE - MEURTHE ET MOSELLE</v>
          </cell>
          <cell r="I178">
            <v>386</v>
          </cell>
          <cell r="J178" t="str">
            <v>IE</v>
          </cell>
          <cell r="K178" t="str">
            <v>Inspecteur Expert</v>
          </cell>
          <cell r="L178">
            <v>105</v>
          </cell>
          <cell r="M178" t="str">
            <v>M.</v>
          </cell>
          <cell r="N178" t="str">
            <v>BEN-ISMAIL</v>
          </cell>
          <cell r="O178" t="str">
            <v>ZYEDE</v>
          </cell>
          <cell r="P178" t="str">
            <v>16 ALLEE DU SEMOIR</v>
          </cell>
          <cell r="S178">
            <v>54425</v>
          </cell>
          <cell r="T178" t="str">
            <v>PULNOY</v>
          </cell>
          <cell r="V178">
            <v>623022182</v>
          </cell>
          <cell r="W178" t="str">
            <v>ZYEDE.BEN-ISMAIL@GENERALI.COM</v>
          </cell>
        </row>
        <row r="179">
          <cell r="B179">
            <v>185852</v>
          </cell>
          <cell r="C179">
            <v>20010601</v>
          </cell>
          <cell r="E179" t="str">
            <v>GPA</v>
          </cell>
          <cell r="F179" t="str">
            <v>COMMERCIALE</v>
          </cell>
          <cell r="G179" t="str">
            <v>REGION GRAND EST</v>
          </cell>
          <cell r="H179" t="str">
            <v>OD VOSGES-HT RHIN-TR BEL-DOUBS-HTE MARNE</v>
          </cell>
          <cell r="I179">
            <v>440</v>
          </cell>
          <cell r="J179" t="str">
            <v>CCT</v>
          </cell>
          <cell r="K179" t="str">
            <v>Conseiller Commercial Titulaire</v>
          </cell>
          <cell r="L179">
            <v>105</v>
          </cell>
          <cell r="M179" t="str">
            <v>Mme</v>
          </cell>
          <cell r="N179" t="str">
            <v>NORMAND</v>
          </cell>
          <cell r="O179" t="str">
            <v>SEVERINE</v>
          </cell>
          <cell r="P179" t="str">
            <v>11 RUE DE PONTELAIN</v>
          </cell>
          <cell r="S179">
            <v>70130</v>
          </cell>
          <cell r="T179" t="str">
            <v>FRETIGNEY ET VELLOREILLE</v>
          </cell>
          <cell r="V179">
            <v>626176769</v>
          </cell>
          <cell r="W179" t="str">
            <v>SEVERINE.NORMAND@GENERALI.COM</v>
          </cell>
        </row>
        <row r="180">
          <cell r="B180">
            <v>185862</v>
          </cell>
          <cell r="C180">
            <v>20010701</v>
          </cell>
          <cell r="E180" t="str">
            <v>GPA</v>
          </cell>
          <cell r="F180" t="str">
            <v>COMMERCIALE</v>
          </cell>
          <cell r="G180" t="str">
            <v>REGION ILE DE FRANCE NORD EST</v>
          </cell>
          <cell r="H180" t="str">
            <v>OD BAS RHIN - MOSELLE</v>
          </cell>
          <cell r="I180">
            <v>200</v>
          </cell>
          <cell r="J180" t="str">
            <v>IMP</v>
          </cell>
          <cell r="K180" t="str">
            <v>Inspecteur Manager Performance</v>
          </cell>
          <cell r="L180">
            <v>104</v>
          </cell>
          <cell r="M180" t="str">
            <v>M.</v>
          </cell>
          <cell r="N180" t="str">
            <v>KATSCHNIG</v>
          </cell>
          <cell r="O180" t="str">
            <v>MARC</v>
          </cell>
          <cell r="P180" t="str">
            <v>8 RUE JEAN HAAR</v>
          </cell>
          <cell r="Q180" t="str">
            <v>LOTISSEMENT BELLE FONTAINE</v>
          </cell>
          <cell r="S180">
            <v>57730</v>
          </cell>
          <cell r="T180" t="str">
            <v>VALMONT</v>
          </cell>
          <cell r="U180" t="str">
            <v>LOTISSEMENT BELLE FONTAINE</v>
          </cell>
          <cell r="V180">
            <v>623853629</v>
          </cell>
          <cell r="W180" t="str">
            <v>MARC.KATSCHNIG@GENERALI.COM</v>
          </cell>
        </row>
        <row r="181">
          <cell r="B181">
            <v>185879</v>
          </cell>
          <cell r="C181">
            <v>20010601</v>
          </cell>
          <cell r="E181" t="str">
            <v>GPA</v>
          </cell>
          <cell r="F181" t="str">
            <v>COMMERCIALE</v>
          </cell>
          <cell r="G181" t="str">
            <v>REGION GRAND EST</v>
          </cell>
          <cell r="H181" t="str">
            <v>OD BOUCHES DU RHONE</v>
          </cell>
          <cell r="I181">
            <v>200</v>
          </cell>
          <cell r="J181" t="str">
            <v>IMP</v>
          </cell>
          <cell r="K181" t="str">
            <v>Inspecteur Manager Performance</v>
          </cell>
          <cell r="L181">
            <v>104</v>
          </cell>
          <cell r="M181" t="str">
            <v>M.</v>
          </cell>
          <cell r="N181" t="str">
            <v>FOURGERON</v>
          </cell>
          <cell r="O181" t="str">
            <v>SEBASTIEN</v>
          </cell>
          <cell r="P181" t="str">
            <v>PANNEAU 14 343 ROUTE D'AVIGNON</v>
          </cell>
          <cell r="S181">
            <v>13210</v>
          </cell>
          <cell r="T181" t="str">
            <v>ST REMY DE PROVENCE</v>
          </cell>
          <cell r="V181">
            <v>620764144</v>
          </cell>
          <cell r="W181" t="str">
            <v>SEBASTIEN.FOURGERON@GENERALI.COM</v>
          </cell>
        </row>
        <row r="182">
          <cell r="B182">
            <v>185908</v>
          </cell>
          <cell r="C182">
            <v>20020201</v>
          </cell>
          <cell r="E182" t="str">
            <v>GPA</v>
          </cell>
          <cell r="F182" t="str">
            <v>COMMERCIALE</v>
          </cell>
          <cell r="G182" t="str">
            <v>REGION ILE DE FRANCE NORD EST</v>
          </cell>
          <cell r="H182" t="str">
            <v>OD NORD ARTOIS</v>
          </cell>
          <cell r="I182">
            <v>386</v>
          </cell>
          <cell r="J182" t="str">
            <v>IE</v>
          </cell>
          <cell r="K182" t="str">
            <v>Inspecteur Expert</v>
          </cell>
          <cell r="L182">
            <v>105</v>
          </cell>
          <cell r="M182" t="str">
            <v>M.</v>
          </cell>
          <cell r="N182" t="str">
            <v>MERLE</v>
          </cell>
          <cell r="O182" t="str">
            <v>ERIC</v>
          </cell>
          <cell r="P182" t="str">
            <v>40 RUE JEAN DE LA FONTAINE</v>
          </cell>
          <cell r="S182">
            <v>59147</v>
          </cell>
          <cell r="T182" t="str">
            <v>GONDECOURT</v>
          </cell>
          <cell r="V182">
            <v>688397606</v>
          </cell>
          <cell r="W182" t="str">
            <v>ERIC.MERLE@GENERALI.COM</v>
          </cell>
        </row>
        <row r="183">
          <cell r="B183">
            <v>186035</v>
          </cell>
          <cell r="C183">
            <v>20010901</v>
          </cell>
          <cell r="E183" t="str">
            <v>GPA</v>
          </cell>
          <cell r="F183" t="str">
            <v>COMMERCIALE</v>
          </cell>
          <cell r="G183" t="str">
            <v>REGION ILE DE FRANCE NORD EST</v>
          </cell>
          <cell r="H183" t="str">
            <v>OD SEINE MARITIME</v>
          </cell>
          <cell r="I183">
            <v>200</v>
          </cell>
          <cell r="J183" t="str">
            <v>IMP</v>
          </cell>
          <cell r="K183" t="str">
            <v>Inspecteur Manager Performance</v>
          </cell>
          <cell r="L183">
            <v>104</v>
          </cell>
          <cell r="M183" t="str">
            <v>M.</v>
          </cell>
          <cell r="N183" t="str">
            <v>CAVELIER</v>
          </cell>
          <cell r="O183" t="str">
            <v>SEBASTIEN</v>
          </cell>
          <cell r="P183" t="str">
            <v>6 RUE DES ECUREUILS</v>
          </cell>
          <cell r="S183">
            <v>76430</v>
          </cell>
          <cell r="T183" t="str">
            <v>ST AUBIN ROUTOT</v>
          </cell>
          <cell r="V183">
            <v>629956258</v>
          </cell>
          <cell r="W183" t="str">
            <v>SEBASTIEN.CAVELIER@GENERALI.COM</v>
          </cell>
        </row>
        <row r="184">
          <cell r="B184">
            <v>186233</v>
          </cell>
          <cell r="C184">
            <v>20020101</v>
          </cell>
          <cell r="E184" t="str">
            <v>GPA</v>
          </cell>
          <cell r="F184" t="str">
            <v>COMMERCIALE</v>
          </cell>
          <cell r="G184" t="str">
            <v>REGION GRAND OUEST</v>
          </cell>
          <cell r="H184" t="str">
            <v>OD VAL D'OISE - EURE</v>
          </cell>
          <cell r="I184">
            <v>386</v>
          </cell>
          <cell r="J184" t="str">
            <v>IE</v>
          </cell>
          <cell r="K184" t="str">
            <v>Inspecteur Expert</v>
          </cell>
          <cell r="L184">
            <v>105</v>
          </cell>
          <cell r="M184" t="str">
            <v>M.</v>
          </cell>
          <cell r="N184" t="str">
            <v>ZULIAN</v>
          </cell>
          <cell r="O184" t="str">
            <v>TONY</v>
          </cell>
          <cell r="P184" t="str">
            <v>5 RUE DES BRUMES LACTEES</v>
          </cell>
          <cell r="S184">
            <v>95800</v>
          </cell>
          <cell r="T184" t="str">
            <v>CERGY</v>
          </cell>
          <cell r="V184">
            <v>603704570</v>
          </cell>
          <cell r="W184" t="str">
            <v>TONY.ZULIAN@GENERALI.COM</v>
          </cell>
        </row>
        <row r="185">
          <cell r="B185">
            <v>186234</v>
          </cell>
          <cell r="C185">
            <v>20011201</v>
          </cell>
          <cell r="E185" t="str">
            <v>GPA</v>
          </cell>
          <cell r="F185" t="str">
            <v>COMMERCIALE</v>
          </cell>
          <cell r="G185" t="str">
            <v>REGION GRAND OUEST</v>
          </cell>
          <cell r="H185" t="str">
            <v>OD ILLE ET VILAINE-COTES D'ARMOR</v>
          </cell>
          <cell r="I185">
            <v>440</v>
          </cell>
          <cell r="J185" t="str">
            <v>CCT</v>
          </cell>
          <cell r="K185" t="str">
            <v>Conseiller Commercial Titulaire</v>
          </cell>
          <cell r="L185">
            <v>105</v>
          </cell>
          <cell r="M185" t="str">
            <v>M.</v>
          </cell>
          <cell r="N185" t="str">
            <v>LICHOU</v>
          </cell>
          <cell r="O185" t="str">
            <v>JEAN-MARC</v>
          </cell>
          <cell r="P185" t="str">
            <v>12 RUE DES JACINTHES</v>
          </cell>
          <cell r="S185">
            <v>35400</v>
          </cell>
          <cell r="T185" t="str">
            <v>ST MALO</v>
          </cell>
          <cell r="V185">
            <v>615743921</v>
          </cell>
          <cell r="W185" t="str">
            <v>JEAN-MARC.LICHOU@GENERALI.COM</v>
          </cell>
        </row>
        <row r="186">
          <cell r="B186">
            <v>186321</v>
          </cell>
          <cell r="C186">
            <v>20020101</v>
          </cell>
          <cell r="E186" t="str">
            <v>GPA</v>
          </cell>
          <cell r="F186" t="str">
            <v>COMMERCIALE</v>
          </cell>
          <cell r="G186" t="str">
            <v>REGION ILE DE FRANCE NORD EST</v>
          </cell>
          <cell r="H186" t="str">
            <v>OD ARDENNES - MARNE - MEUSE - AUBE</v>
          </cell>
          <cell r="I186">
            <v>386</v>
          </cell>
          <cell r="J186" t="str">
            <v>IE</v>
          </cell>
          <cell r="K186" t="str">
            <v>Inspecteur Expert</v>
          </cell>
          <cell r="L186">
            <v>105</v>
          </cell>
          <cell r="M186" t="str">
            <v>M.</v>
          </cell>
          <cell r="N186" t="str">
            <v>BROUTIN</v>
          </cell>
          <cell r="O186" t="str">
            <v>CHRISTOPHE</v>
          </cell>
          <cell r="P186" t="str">
            <v>5 RUE DU MUNET</v>
          </cell>
          <cell r="S186">
            <v>51490</v>
          </cell>
          <cell r="T186" t="str">
            <v>BETHENIVILLE</v>
          </cell>
          <cell r="V186">
            <v>629956106</v>
          </cell>
          <cell r="W186" t="str">
            <v>CHRISTOPHE.BROUTIN@GENERALI.COM</v>
          </cell>
        </row>
        <row r="187">
          <cell r="B187">
            <v>186376</v>
          </cell>
          <cell r="C187">
            <v>20011201</v>
          </cell>
          <cell r="E187" t="str">
            <v>GPA</v>
          </cell>
          <cell r="F187" t="str">
            <v>COMMERCIALE</v>
          </cell>
          <cell r="G187" t="str">
            <v>REGION GRAND OUEST</v>
          </cell>
          <cell r="H187" t="str">
            <v>OD GIRONDE - DORDOGNE</v>
          </cell>
          <cell r="I187">
            <v>440</v>
          </cell>
          <cell r="J187" t="str">
            <v>CCT</v>
          </cell>
          <cell r="K187" t="str">
            <v>Conseiller Commercial Titulaire</v>
          </cell>
          <cell r="L187">
            <v>105</v>
          </cell>
          <cell r="M187" t="str">
            <v>M.</v>
          </cell>
          <cell r="N187" t="str">
            <v>MEILLAN</v>
          </cell>
          <cell r="O187" t="str">
            <v>BERTRAND</v>
          </cell>
          <cell r="P187" t="str">
            <v>53 RUE THEODORE GARDERE</v>
          </cell>
          <cell r="S187">
            <v>33000</v>
          </cell>
          <cell r="T187" t="str">
            <v>BORDEAUX</v>
          </cell>
          <cell r="V187">
            <v>646827132</v>
          </cell>
          <cell r="W187" t="str">
            <v>BERTRAND.MEILLAN@GENERALI.COM</v>
          </cell>
        </row>
        <row r="188">
          <cell r="B188">
            <v>186473</v>
          </cell>
          <cell r="C188">
            <v>20020201</v>
          </cell>
          <cell r="E188" t="str">
            <v>GPA</v>
          </cell>
          <cell r="F188" t="str">
            <v>COMMERCIALE</v>
          </cell>
          <cell r="G188" t="str">
            <v>REGION GRAND EST</v>
          </cell>
          <cell r="H188" t="str">
            <v>OD BOUCHES DU RHONE</v>
          </cell>
          <cell r="I188">
            <v>440</v>
          </cell>
          <cell r="J188" t="str">
            <v>CCT</v>
          </cell>
          <cell r="K188" t="str">
            <v>Conseiller Commercial Titulaire</v>
          </cell>
          <cell r="L188">
            <v>105</v>
          </cell>
          <cell r="M188" t="str">
            <v>Mme</v>
          </cell>
          <cell r="N188" t="str">
            <v>KIEN</v>
          </cell>
          <cell r="O188" t="str">
            <v>VERONIQUE</v>
          </cell>
          <cell r="P188" t="str">
            <v>59 CHEMIN DES AVENS</v>
          </cell>
          <cell r="S188">
            <v>13330</v>
          </cell>
          <cell r="T188" t="str">
            <v>LA BARBEN</v>
          </cell>
          <cell r="V188">
            <v>601788051</v>
          </cell>
          <cell r="W188" t="str">
            <v>VERONIQUE.KIEN@GENERALI.COM</v>
          </cell>
        </row>
        <row r="189">
          <cell r="B189">
            <v>186531</v>
          </cell>
          <cell r="C189">
            <v>20020101</v>
          </cell>
          <cell r="E189" t="str">
            <v>GPA</v>
          </cell>
          <cell r="F189" t="str">
            <v>COMMERCIALE</v>
          </cell>
          <cell r="G189" t="str">
            <v>REGION GRAND EST</v>
          </cell>
          <cell r="H189" t="str">
            <v>OD ISERE ALBERTVILLE</v>
          </cell>
          <cell r="I189">
            <v>100</v>
          </cell>
          <cell r="J189" t="str">
            <v>IMD</v>
          </cell>
          <cell r="K189" t="str">
            <v>Inspecteur Manager Developpement</v>
          </cell>
          <cell r="L189">
            <v>103</v>
          </cell>
          <cell r="M189" t="str">
            <v>M.</v>
          </cell>
          <cell r="N189" t="str">
            <v>CLEMENT</v>
          </cell>
          <cell r="O189" t="str">
            <v>CHRISTOPHE</v>
          </cell>
          <cell r="P189" t="str">
            <v>110 RUE BLAISE PASCAL</v>
          </cell>
          <cell r="Q189" t="str">
            <v>GENERALI BAT D2 2EME ETAGE</v>
          </cell>
          <cell r="S189">
            <v>38330</v>
          </cell>
          <cell r="T189" t="str">
            <v>MONTBONNOT SAINT MARTIN</v>
          </cell>
          <cell r="U189" t="str">
            <v>GENERALI BAT D2 2EME ETAGE</v>
          </cell>
          <cell r="V189">
            <v>760448732</v>
          </cell>
          <cell r="W189" t="str">
            <v>CHRISTOPHE.CLEMENT@GENERALI.COM</v>
          </cell>
        </row>
        <row r="190">
          <cell r="B190">
            <v>186534</v>
          </cell>
          <cell r="C190">
            <v>20020101</v>
          </cell>
          <cell r="E190" t="str">
            <v>GPA</v>
          </cell>
          <cell r="F190" t="str">
            <v>COMMERCIALE</v>
          </cell>
          <cell r="G190" t="str">
            <v>REGION GRAND EST</v>
          </cell>
          <cell r="H190" t="str">
            <v>OD ISERE ALBERTVILLE</v>
          </cell>
          <cell r="I190">
            <v>390</v>
          </cell>
          <cell r="J190" t="str">
            <v>CCEI</v>
          </cell>
          <cell r="K190" t="str">
            <v>Conseiller Commercial Echelon Intermédiaire</v>
          </cell>
          <cell r="L190">
            <v>105</v>
          </cell>
          <cell r="M190" t="str">
            <v>Mme</v>
          </cell>
          <cell r="N190" t="str">
            <v>FANCHON</v>
          </cell>
          <cell r="O190" t="str">
            <v>MARIE CLAIRE</v>
          </cell>
          <cell r="P190" t="str">
            <v>400 ROUTE DES ALPES</v>
          </cell>
          <cell r="Q190" t="str">
            <v>PORTE DES BONNEVAUX</v>
          </cell>
          <cell r="S190">
            <v>38260</v>
          </cell>
          <cell r="T190" t="str">
            <v>PORTE DES BONNEVAUX</v>
          </cell>
          <cell r="U190" t="str">
            <v>PORTE DES BONNEVAUX</v>
          </cell>
          <cell r="V190">
            <v>623854151</v>
          </cell>
          <cell r="W190" t="str">
            <v>MARIECLAIRE.FANCHON@GENERALI.COM</v>
          </cell>
        </row>
        <row r="191">
          <cell r="B191">
            <v>186738</v>
          </cell>
          <cell r="C191">
            <v>20020401</v>
          </cell>
          <cell r="E191" t="str">
            <v>GPA</v>
          </cell>
          <cell r="F191" t="str">
            <v>COMMERCIALE</v>
          </cell>
          <cell r="G191" t="str">
            <v>REGION GRAND OUEST</v>
          </cell>
          <cell r="H191" t="str">
            <v>OD CHARENTES-VIENNES-DEUX SEVRES</v>
          </cell>
          <cell r="I191">
            <v>440</v>
          </cell>
          <cell r="J191" t="str">
            <v>CCT</v>
          </cell>
          <cell r="K191" t="str">
            <v>Conseiller Commercial Titulaire</v>
          </cell>
          <cell r="L191">
            <v>105</v>
          </cell>
          <cell r="M191" t="str">
            <v>M.</v>
          </cell>
          <cell r="N191" t="str">
            <v>LEROY</v>
          </cell>
          <cell r="O191" t="str">
            <v>YANNICK</v>
          </cell>
          <cell r="P191" t="str">
            <v>1 RUE JEAN MERMOZ</v>
          </cell>
          <cell r="S191">
            <v>87570</v>
          </cell>
          <cell r="T191" t="str">
            <v>RILHAC RANCON</v>
          </cell>
          <cell r="V191">
            <v>673738861</v>
          </cell>
          <cell r="W191" t="str">
            <v>YANNICK.LEROY@GENERALI.COM</v>
          </cell>
        </row>
        <row r="192">
          <cell r="B192">
            <v>186766</v>
          </cell>
          <cell r="C192">
            <v>20031201</v>
          </cell>
          <cell r="E192" t="str">
            <v>GPA</v>
          </cell>
          <cell r="F192" t="str">
            <v>COMMERCIALE</v>
          </cell>
          <cell r="G192" t="str">
            <v>REGION GRAND OUEST</v>
          </cell>
          <cell r="H192" t="str">
            <v>OD VAL D'OISE - EURE</v>
          </cell>
          <cell r="I192">
            <v>386</v>
          </cell>
          <cell r="J192" t="str">
            <v>IE</v>
          </cell>
          <cell r="K192" t="str">
            <v>Inspecteur Expert</v>
          </cell>
          <cell r="L192">
            <v>105</v>
          </cell>
          <cell r="M192" t="str">
            <v>M.</v>
          </cell>
          <cell r="N192" t="str">
            <v>HECQ</v>
          </cell>
          <cell r="O192" t="str">
            <v>LEO</v>
          </cell>
          <cell r="P192" t="str">
            <v>16 RUE DU CERISIER</v>
          </cell>
          <cell r="S192">
            <v>95300</v>
          </cell>
          <cell r="T192" t="str">
            <v>ENNERY</v>
          </cell>
          <cell r="V192">
            <v>669568663</v>
          </cell>
          <cell r="W192" t="str">
            <v>LEO.HECQ@GENERALI.COM</v>
          </cell>
        </row>
        <row r="193">
          <cell r="B193">
            <v>186792</v>
          </cell>
          <cell r="C193">
            <v>20020401</v>
          </cell>
          <cell r="E193" t="str">
            <v>GPA</v>
          </cell>
          <cell r="F193" t="str">
            <v>COMMERCIALE</v>
          </cell>
          <cell r="G193" t="str">
            <v>REGION GRAND EST</v>
          </cell>
          <cell r="H193" t="str">
            <v>OD ISERE ALBERTVILLE</v>
          </cell>
          <cell r="I193">
            <v>200</v>
          </cell>
          <cell r="J193" t="str">
            <v>IMP</v>
          </cell>
          <cell r="K193" t="str">
            <v>Inspecteur Manager Performance</v>
          </cell>
          <cell r="L193">
            <v>104</v>
          </cell>
          <cell r="M193" t="str">
            <v>M.</v>
          </cell>
          <cell r="N193" t="str">
            <v>GUILLAMET</v>
          </cell>
          <cell r="O193" t="str">
            <v>FABRICE</v>
          </cell>
          <cell r="P193" t="str">
            <v>1 BOULEVARD JULES FERRY</v>
          </cell>
          <cell r="S193">
            <v>38580</v>
          </cell>
          <cell r="T193" t="str">
            <v>ALLEVARD</v>
          </cell>
          <cell r="V193">
            <v>668286448</v>
          </cell>
          <cell r="W193" t="str">
            <v>FABRICE.GUILLAMET@GENERALI.COM</v>
          </cell>
        </row>
        <row r="194">
          <cell r="B194">
            <v>186880</v>
          </cell>
          <cell r="C194">
            <v>20020501</v>
          </cell>
          <cell r="E194" t="str">
            <v>GPA</v>
          </cell>
          <cell r="F194" t="str">
            <v>COMMERCIALE</v>
          </cell>
          <cell r="G194" t="str">
            <v>REGION GRAND EST</v>
          </cell>
          <cell r="H194" t="str">
            <v>OD VOSGES-HT RHIN-TR BEL-DOUBS-HTE MARNE</v>
          </cell>
          <cell r="I194">
            <v>440</v>
          </cell>
          <cell r="J194" t="str">
            <v>CCT</v>
          </cell>
          <cell r="K194" t="str">
            <v>Conseiller Commercial Titulaire</v>
          </cell>
          <cell r="L194">
            <v>105</v>
          </cell>
          <cell r="M194" t="str">
            <v>Mme</v>
          </cell>
          <cell r="N194" t="str">
            <v>MILLET</v>
          </cell>
          <cell r="O194" t="str">
            <v>EVELYNE</v>
          </cell>
          <cell r="P194" t="str">
            <v>17 RUE DE LA COURBIERE</v>
          </cell>
          <cell r="S194">
            <v>70240</v>
          </cell>
          <cell r="T194" t="str">
            <v>SAULX</v>
          </cell>
          <cell r="V194">
            <v>626176758</v>
          </cell>
          <cell r="W194" t="str">
            <v>EVELYNE.MILLET@GENERALI.COM</v>
          </cell>
        </row>
        <row r="195">
          <cell r="B195">
            <v>187007</v>
          </cell>
          <cell r="C195">
            <v>20020701</v>
          </cell>
          <cell r="E195" t="str">
            <v>GPA</v>
          </cell>
          <cell r="F195" t="str">
            <v>COMMERCIALE</v>
          </cell>
          <cell r="G195" t="str">
            <v>REGION ILE DE FRANCE NORD EST</v>
          </cell>
          <cell r="H195" t="str">
            <v>OD NORD ARTOIS</v>
          </cell>
          <cell r="I195">
            <v>200</v>
          </cell>
          <cell r="J195" t="str">
            <v>IMP</v>
          </cell>
          <cell r="K195" t="str">
            <v>Inspecteur Manager Performance</v>
          </cell>
          <cell r="L195">
            <v>104</v>
          </cell>
          <cell r="M195" t="str">
            <v>M.</v>
          </cell>
          <cell r="N195" t="str">
            <v>VAUTHEROT</v>
          </cell>
          <cell r="O195" t="str">
            <v>DAVID</v>
          </cell>
          <cell r="P195" t="str">
            <v>68 ROUTE DE BAPAUME</v>
          </cell>
          <cell r="S195">
            <v>62217</v>
          </cell>
          <cell r="T195" t="str">
            <v>ACHICOURT</v>
          </cell>
          <cell r="V195">
            <v>618496042</v>
          </cell>
          <cell r="W195" t="str">
            <v>DAVID.VAUTHEROT@GENERALI.COM</v>
          </cell>
        </row>
        <row r="196">
          <cell r="B196">
            <v>187033</v>
          </cell>
          <cell r="C196">
            <v>20041101</v>
          </cell>
          <cell r="E196" t="str">
            <v>GPA</v>
          </cell>
          <cell r="F196" t="str">
            <v>COMMERCIALE</v>
          </cell>
          <cell r="G196" t="str">
            <v>REGION ILE DE FRANCE NORD EST</v>
          </cell>
          <cell r="H196" t="str">
            <v>OD ESSONNE - LOIRET</v>
          </cell>
          <cell r="I196">
            <v>440</v>
          </cell>
          <cell r="J196" t="str">
            <v>CCT</v>
          </cell>
          <cell r="K196" t="str">
            <v>Conseiller Commercial Titulaire</v>
          </cell>
          <cell r="L196">
            <v>105</v>
          </cell>
          <cell r="M196" t="str">
            <v>M.</v>
          </cell>
          <cell r="N196" t="str">
            <v>CHARPENTIER</v>
          </cell>
          <cell r="O196" t="str">
            <v>LAURENT</v>
          </cell>
          <cell r="P196" t="str">
            <v xml:space="preserve">18 RUE DU MARECHAL JOFFRE </v>
          </cell>
          <cell r="S196">
            <v>91510</v>
          </cell>
          <cell r="T196" t="str">
            <v>LARDY</v>
          </cell>
          <cell r="W196" t="str">
            <v>LAURENT.CHARPENTIER@GENERALI.COM</v>
          </cell>
        </row>
        <row r="197">
          <cell r="B197">
            <v>187189</v>
          </cell>
          <cell r="C197">
            <v>20020901</v>
          </cell>
          <cell r="E197" t="str">
            <v>GPA</v>
          </cell>
          <cell r="F197" t="str">
            <v>COMMERCIALE</v>
          </cell>
          <cell r="G197" t="str">
            <v>REGION GRAND OUEST</v>
          </cell>
          <cell r="H197" t="str">
            <v>OD CHARENTES-VIENNES-DEUX SEVRES</v>
          </cell>
          <cell r="I197">
            <v>386</v>
          </cell>
          <cell r="J197" t="str">
            <v>IE</v>
          </cell>
          <cell r="K197" t="str">
            <v>Inspecteur Expert</v>
          </cell>
          <cell r="L197">
            <v>105</v>
          </cell>
          <cell r="M197" t="str">
            <v>M.</v>
          </cell>
          <cell r="N197" t="str">
            <v>GUILLARD</v>
          </cell>
          <cell r="O197" t="str">
            <v>PHILIPPE</v>
          </cell>
          <cell r="P197" t="str">
            <v>1 CHEMIN DE LA VELAINE</v>
          </cell>
          <cell r="S197">
            <v>17690</v>
          </cell>
          <cell r="T197" t="str">
            <v>ANGOULINS</v>
          </cell>
          <cell r="V197">
            <v>609559193</v>
          </cell>
          <cell r="W197" t="str">
            <v>PHILIPPE.GUILLARD@GENERALI.COM</v>
          </cell>
        </row>
        <row r="198">
          <cell r="B198">
            <v>187246</v>
          </cell>
          <cell r="C198">
            <v>20020902</v>
          </cell>
          <cell r="E198" t="str">
            <v>GPA</v>
          </cell>
          <cell r="F198" t="str">
            <v>COMMERCIALE</v>
          </cell>
          <cell r="G198" t="str">
            <v>REGION GRAND OUEST</v>
          </cell>
          <cell r="H198" t="str">
            <v>OD CHARENTES-VIENNES-DEUX SEVRES</v>
          </cell>
          <cell r="I198">
            <v>860</v>
          </cell>
          <cell r="J198" t="str">
            <v>SCG</v>
          </cell>
          <cell r="K198" t="str">
            <v>Secretaire de Controleur Generali</v>
          </cell>
          <cell r="M198" t="str">
            <v>Mme</v>
          </cell>
          <cell r="N198" t="str">
            <v>PIED</v>
          </cell>
          <cell r="O198" t="str">
            <v>PATRICIA</v>
          </cell>
          <cell r="P198" t="str">
            <v>112 RUE DE LA BUGELLERIE</v>
          </cell>
          <cell r="Q198" t="str">
            <v>GENERALI POLE REPUBLIQUE 3</v>
          </cell>
          <cell r="S198">
            <v>86000</v>
          </cell>
          <cell r="T198" t="str">
            <v>POITIERS</v>
          </cell>
          <cell r="U198" t="str">
            <v>GENERALI POLE REPUBLIQUE 3</v>
          </cell>
          <cell r="W198" t="str">
            <v>PATRICIA.PIED@GENERALI.COM</v>
          </cell>
        </row>
        <row r="199">
          <cell r="B199">
            <v>187254</v>
          </cell>
          <cell r="C199">
            <v>20021201</v>
          </cell>
          <cell r="E199" t="str">
            <v>GPA</v>
          </cell>
          <cell r="F199" t="str">
            <v>COMMERCIALE</v>
          </cell>
          <cell r="G199" t="str">
            <v>REGION GRAND EST</v>
          </cell>
          <cell r="H199" t="str">
            <v>OD ISERE ALBERTVILLE</v>
          </cell>
          <cell r="I199">
            <v>370</v>
          </cell>
          <cell r="J199" t="str">
            <v>CC.E</v>
          </cell>
          <cell r="K199" t="str">
            <v>Conseiller Commercial Expert</v>
          </cell>
          <cell r="L199">
            <v>105</v>
          </cell>
          <cell r="M199" t="str">
            <v>Mme</v>
          </cell>
          <cell r="N199" t="str">
            <v>HOUBLIN</v>
          </cell>
          <cell r="O199" t="str">
            <v>JOCELYNE</v>
          </cell>
          <cell r="P199" t="str">
            <v>38 CHEMIN DE LA CARETTE</v>
          </cell>
          <cell r="S199">
            <v>73190</v>
          </cell>
          <cell r="T199" t="str">
            <v>ST JEOIRE PRIEURE</v>
          </cell>
          <cell r="V199">
            <v>603954810</v>
          </cell>
          <cell r="W199" t="str">
            <v>JOCELYNE.HOUBLIN@GENERALI.COM</v>
          </cell>
        </row>
        <row r="200">
          <cell r="B200">
            <v>187258</v>
          </cell>
          <cell r="C200">
            <v>20030101</v>
          </cell>
          <cell r="E200" t="str">
            <v>GPA</v>
          </cell>
          <cell r="F200" t="str">
            <v>COMMERCIALE</v>
          </cell>
          <cell r="G200" t="str">
            <v>REGION ILE DE FRANCE NORD EST</v>
          </cell>
          <cell r="H200" t="str">
            <v>OD NORD LITTORAL</v>
          </cell>
          <cell r="I200">
            <v>440</v>
          </cell>
          <cell r="J200" t="str">
            <v>CCT</v>
          </cell>
          <cell r="K200" t="str">
            <v>Conseiller Commercial Titulaire</v>
          </cell>
          <cell r="L200">
            <v>105</v>
          </cell>
          <cell r="M200" t="str">
            <v>M.</v>
          </cell>
          <cell r="N200" t="str">
            <v>VERESSE</v>
          </cell>
          <cell r="O200" t="str">
            <v>SEBASTIEN</v>
          </cell>
          <cell r="P200" t="str">
            <v>19 RUE EMILE ZOLA</v>
          </cell>
          <cell r="S200">
            <v>59320</v>
          </cell>
          <cell r="T200" t="str">
            <v>HALLENNES LEZ HAUBOURDIN</v>
          </cell>
          <cell r="V200">
            <v>750142654</v>
          </cell>
          <cell r="W200" t="str">
            <v>SEBASTIEN.VERESSE@GENERALI.COM</v>
          </cell>
        </row>
        <row r="201">
          <cell r="B201">
            <v>187461</v>
          </cell>
          <cell r="C201">
            <v>20021201</v>
          </cell>
          <cell r="E201" t="str">
            <v>GPA</v>
          </cell>
          <cell r="F201" t="str">
            <v>COMMERCIALE</v>
          </cell>
          <cell r="G201" t="str">
            <v>REGION ILE DE FRANCE NORD EST</v>
          </cell>
          <cell r="H201" t="str">
            <v>OD NORD LILLE</v>
          </cell>
          <cell r="I201">
            <v>386</v>
          </cell>
          <cell r="J201" t="str">
            <v>IE</v>
          </cell>
          <cell r="K201" t="str">
            <v>Inspecteur Expert</v>
          </cell>
          <cell r="L201">
            <v>105</v>
          </cell>
          <cell r="M201" t="str">
            <v>M.</v>
          </cell>
          <cell r="N201" t="str">
            <v>PONNEN</v>
          </cell>
          <cell r="O201" t="str">
            <v>BALAKRISHNA</v>
          </cell>
          <cell r="P201" t="str">
            <v>3 ALLEE RONNY COUTTEURE</v>
          </cell>
          <cell r="S201">
            <v>62840</v>
          </cell>
          <cell r="T201" t="str">
            <v>SAILLY SUR LA LYS</v>
          </cell>
          <cell r="V201">
            <v>646827028</v>
          </cell>
          <cell r="W201" t="str">
            <v>BALAKRISHNA.PONNEN@GENERALI.COM</v>
          </cell>
        </row>
        <row r="202">
          <cell r="B202">
            <v>187627</v>
          </cell>
          <cell r="C202">
            <v>20030106</v>
          </cell>
          <cell r="E202" t="str">
            <v>GPA</v>
          </cell>
          <cell r="F202" t="str">
            <v>COMMERCIALE</v>
          </cell>
          <cell r="G202" t="str">
            <v>POLE PILOTAGE DU RESEAU COMMERCIAL</v>
          </cell>
          <cell r="H202" t="str">
            <v>ASSISTANCE DU RESEAU COMMERCIAL</v>
          </cell>
          <cell r="I202">
            <v>855</v>
          </cell>
          <cell r="J202" t="str">
            <v>AD</v>
          </cell>
          <cell r="K202" t="str">
            <v>Assistant Division</v>
          </cell>
          <cell r="M202" t="str">
            <v>Mme</v>
          </cell>
          <cell r="N202" t="str">
            <v>HERVIOU</v>
          </cell>
          <cell r="O202" t="str">
            <v>ISABELLE</v>
          </cell>
          <cell r="P202" t="str">
            <v>4 AV MARIE ANTOINETTE TONNEL</v>
          </cell>
          <cell r="Q202" t="str">
            <v>ZAC DE LA CHANTRERIE</v>
          </cell>
          <cell r="S202">
            <v>44300</v>
          </cell>
          <cell r="T202" t="str">
            <v>NANTES</v>
          </cell>
          <cell r="U202" t="str">
            <v>ZAC DE LA CHANTRERIE</v>
          </cell>
          <cell r="W202" t="str">
            <v>ISABELLE.HERVIOU@GENERALI.COM</v>
          </cell>
        </row>
        <row r="203">
          <cell r="B203">
            <v>187703</v>
          </cell>
          <cell r="C203">
            <v>19960226</v>
          </cell>
          <cell r="E203" t="str">
            <v>GPA</v>
          </cell>
          <cell r="F203" t="str">
            <v>COMMERCIALE</v>
          </cell>
          <cell r="G203" t="str">
            <v>REGION ILE DE FRANCE NORD EST</v>
          </cell>
          <cell r="I203">
            <v>860</v>
          </cell>
          <cell r="J203" t="str">
            <v>SCG</v>
          </cell>
          <cell r="K203" t="str">
            <v>Secretaire de Controleur Generali</v>
          </cell>
          <cell r="M203" t="str">
            <v>Mme</v>
          </cell>
          <cell r="N203" t="str">
            <v>DE STANKIEWICZ</v>
          </cell>
          <cell r="O203" t="str">
            <v>SOPHIE</v>
          </cell>
          <cell r="P203" t="str">
            <v>2 - 8 Rue Luigi Cherubini</v>
          </cell>
          <cell r="S203">
            <v>93200</v>
          </cell>
          <cell r="T203" t="str">
            <v>ST DENIS</v>
          </cell>
          <cell r="W203" t="str">
            <v>SOPHIE.DESTANKIEWICZ@GENERALI.COM</v>
          </cell>
        </row>
        <row r="204">
          <cell r="B204">
            <v>187728</v>
          </cell>
          <cell r="C204">
            <v>20030301</v>
          </cell>
          <cell r="E204" t="str">
            <v>GPA</v>
          </cell>
          <cell r="F204" t="str">
            <v>COMMERCIALE</v>
          </cell>
          <cell r="G204" t="str">
            <v>REGION ILE DE FRANCE NORD EST</v>
          </cell>
          <cell r="H204" t="str">
            <v>OD NORD LILLE</v>
          </cell>
          <cell r="I204">
            <v>443</v>
          </cell>
          <cell r="J204" t="str">
            <v>CCT.S</v>
          </cell>
          <cell r="K204" t="str">
            <v>Conseiller Commercial Titulaire Sénior</v>
          </cell>
          <cell r="L204">
            <v>105</v>
          </cell>
          <cell r="M204" t="str">
            <v>M.</v>
          </cell>
          <cell r="N204" t="str">
            <v>KEMPEERS</v>
          </cell>
          <cell r="O204" t="str">
            <v>FREDERIC</v>
          </cell>
          <cell r="P204" t="str">
            <v>17 RUE GUYNEMER</v>
          </cell>
          <cell r="S204">
            <v>59880</v>
          </cell>
          <cell r="T204" t="str">
            <v>ST SAULVE</v>
          </cell>
          <cell r="V204">
            <v>646826933</v>
          </cell>
          <cell r="W204" t="str">
            <v>FREDERIC.KEMPEERS@GENERALI.COM</v>
          </cell>
        </row>
        <row r="205">
          <cell r="B205">
            <v>187803</v>
          </cell>
          <cell r="C205">
            <v>20030301</v>
          </cell>
          <cell r="E205" t="str">
            <v>GPA</v>
          </cell>
          <cell r="F205" t="str">
            <v>COMMERCIALE</v>
          </cell>
          <cell r="G205" t="str">
            <v>REGION ILE DE FRANCE NORD EST</v>
          </cell>
          <cell r="H205" t="str">
            <v>OD NORD LITTORAL</v>
          </cell>
          <cell r="I205">
            <v>440</v>
          </cell>
          <cell r="J205" t="str">
            <v>CCT</v>
          </cell>
          <cell r="K205" t="str">
            <v>Conseiller Commercial Titulaire</v>
          </cell>
          <cell r="L205">
            <v>105</v>
          </cell>
          <cell r="M205" t="str">
            <v>M.</v>
          </cell>
          <cell r="N205" t="str">
            <v>PONNEN</v>
          </cell>
          <cell r="O205" t="str">
            <v>DANABARLENE</v>
          </cell>
          <cell r="P205" t="str">
            <v>9 RUE DES BOUVREUILS</v>
          </cell>
          <cell r="S205">
            <v>59350</v>
          </cell>
          <cell r="T205" t="str">
            <v>ST ANDRE LEZ LILLE</v>
          </cell>
          <cell r="V205">
            <v>610612372</v>
          </cell>
          <cell r="W205" t="str">
            <v>DANABARLENE.PONNEN@GENERALI.COM</v>
          </cell>
        </row>
        <row r="206">
          <cell r="B206">
            <v>187809</v>
          </cell>
          <cell r="C206">
            <v>20030301</v>
          </cell>
          <cell r="E206" t="str">
            <v>GPA</v>
          </cell>
          <cell r="F206" t="str">
            <v>COMMERCIALE</v>
          </cell>
          <cell r="G206" t="str">
            <v>REGION ILE DE FRANCE NORD EST</v>
          </cell>
          <cell r="H206" t="str">
            <v>OD MOSELLE - MEURTHE ET MOSELLE</v>
          </cell>
          <cell r="I206">
            <v>386</v>
          </cell>
          <cell r="J206" t="str">
            <v>IE</v>
          </cell>
          <cell r="K206" t="str">
            <v>Inspecteur Expert</v>
          </cell>
          <cell r="L206">
            <v>105</v>
          </cell>
          <cell r="M206" t="str">
            <v>Mme</v>
          </cell>
          <cell r="N206" t="str">
            <v>GALLIEN</v>
          </cell>
          <cell r="O206" t="str">
            <v>SABINE</v>
          </cell>
          <cell r="P206" t="str">
            <v>9 RUE RENE FONCK</v>
          </cell>
          <cell r="S206">
            <v>54000</v>
          </cell>
          <cell r="T206" t="str">
            <v>NANCY</v>
          </cell>
          <cell r="V206">
            <v>623851570</v>
          </cell>
          <cell r="W206" t="str">
            <v>SABINE.GALLIEN@GENERALI.COM</v>
          </cell>
        </row>
        <row r="207">
          <cell r="B207">
            <v>187811</v>
          </cell>
          <cell r="C207">
            <v>20030301</v>
          </cell>
          <cell r="E207" t="str">
            <v>GPA</v>
          </cell>
          <cell r="F207" t="str">
            <v>COMMERCIALE</v>
          </cell>
          <cell r="G207" t="str">
            <v>REGION GRAND OUEST</v>
          </cell>
          <cell r="H207" t="str">
            <v>OD VAL D'OISE - EURE</v>
          </cell>
          <cell r="I207">
            <v>440</v>
          </cell>
          <cell r="J207" t="str">
            <v>CCT</v>
          </cell>
          <cell r="K207" t="str">
            <v>Conseiller Commercial Titulaire</v>
          </cell>
          <cell r="L207">
            <v>105</v>
          </cell>
          <cell r="M207" t="str">
            <v>M.</v>
          </cell>
          <cell r="N207" t="str">
            <v>TJAHE</v>
          </cell>
          <cell r="O207" t="str">
            <v>JANVIER</v>
          </cell>
          <cell r="P207" t="str">
            <v>30 ALLEE DES SABLIERES</v>
          </cell>
          <cell r="S207">
            <v>95290</v>
          </cell>
          <cell r="T207" t="str">
            <v>L ISLE ADAM</v>
          </cell>
          <cell r="V207">
            <v>603702129</v>
          </cell>
          <cell r="W207" t="str">
            <v>JANVIER.TJAHE@GENERALI.COM</v>
          </cell>
        </row>
        <row r="208">
          <cell r="B208">
            <v>187903</v>
          </cell>
          <cell r="C208">
            <v>20030401</v>
          </cell>
          <cell r="E208" t="str">
            <v>GPA</v>
          </cell>
          <cell r="F208" t="str">
            <v>COMMERCIALE</v>
          </cell>
          <cell r="G208" t="str">
            <v>REGION GRAND EST</v>
          </cell>
          <cell r="H208" t="str">
            <v>OD HAUTE SAVOIE AIN JURA AIX LES BAINS</v>
          </cell>
          <cell r="I208">
            <v>100</v>
          </cell>
          <cell r="J208" t="str">
            <v>IMD</v>
          </cell>
          <cell r="K208" t="str">
            <v>Inspecteur Manager Developpement</v>
          </cell>
          <cell r="L208">
            <v>103</v>
          </cell>
          <cell r="M208" t="str">
            <v>M.</v>
          </cell>
          <cell r="N208" t="str">
            <v>CARPANETTO</v>
          </cell>
          <cell r="O208" t="str">
            <v>JEROME</v>
          </cell>
          <cell r="P208" t="str">
            <v>49 BD COSTA DE BEAUREGARD SEYNOD</v>
          </cell>
          <cell r="Q208" t="str">
            <v>3ème étage</v>
          </cell>
          <cell r="S208">
            <v>74600</v>
          </cell>
          <cell r="T208" t="str">
            <v>ANNECY</v>
          </cell>
          <cell r="U208" t="str">
            <v>3ème étage</v>
          </cell>
          <cell r="V208">
            <v>760447930</v>
          </cell>
          <cell r="W208" t="str">
            <v>JEROME.CARPANETTO@GENERALI.COM</v>
          </cell>
        </row>
        <row r="209">
          <cell r="B209">
            <v>187920</v>
          </cell>
          <cell r="C209">
            <v>20030501</v>
          </cell>
          <cell r="E209" t="str">
            <v>GPA</v>
          </cell>
          <cell r="F209" t="str">
            <v>COMMERCIALE</v>
          </cell>
          <cell r="G209" t="str">
            <v>REGION GRAND OUEST</v>
          </cell>
          <cell r="H209" t="str">
            <v>OD LOIRE ATLANTIQUE - VENDEE</v>
          </cell>
          <cell r="I209">
            <v>386</v>
          </cell>
          <cell r="J209" t="str">
            <v>IE</v>
          </cell>
          <cell r="K209" t="str">
            <v>Inspecteur Expert</v>
          </cell>
          <cell r="L209">
            <v>105</v>
          </cell>
          <cell r="M209" t="str">
            <v>M.</v>
          </cell>
          <cell r="N209" t="str">
            <v>ROBIN</v>
          </cell>
          <cell r="O209" t="str">
            <v>JACQUES-OLIVIER</v>
          </cell>
          <cell r="P209" t="str">
            <v>12 IMPASSE DE LA ROSELIERE</v>
          </cell>
          <cell r="S209">
            <v>44115</v>
          </cell>
          <cell r="T209" t="str">
            <v>HAUTE GOULAINE</v>
          </cell>
          <cell r="V209">
            <v>635434940</v>
          </cell>
          <cell r="W209" t="str">
            <v>JACQUES-OLIVIER.ROBIN@GENERALI.COM</v>
          </cell>
        </row>
        <row r="210">
          <cell r="B210">
            <v>187922</v>
          </cell>
          <cell r="C210">
            <v>20030501</v>
          </cell>
          <cell r="E210" t="str">
            <v>GPA</v>
          </cell>
          <cell r="F210" t="str">
            <v>COMMERCIALE</v>
          </cell>
          <cell r="G210" t="str">
            <v>REGION ILE DE FRANCE NORD EST</v>
          </cell>
          <cell r="H210" t="str">
            <v>OD NORD LILLE</v>
          </cell>
          <cell r="I210">
            <v>386</v>
          </cell>
          <cell r="J210" t="str">
            <v>IE</v>
          </cell>
          <cell r="K210" t="str">
            <v>Inspecteur Expert</v>
          </cell>
          <cell r="L210">
            <v>105</v>
          </cell>
          <cell r="M210" t="str">
            <v>M.</v>
          </cell>
          <cell r="N210" t="str">
            <v>BEUTIN</v>
          </cell>
          <cell r="O210" t="str">
            <v>CHRISTOPHE</v>
          </cell>
          <cell r="P210" t="str">
            <v>49 RUE JULES GUESDE</v>
          </cell>
          <cell r="S210">
            <v>59178</v>
          </cell>
          <cell r="T210" t="str">
            <v>HASNON</v>
          </cell>
          <cell r="V210">
            <v>646316173</v>
          </cell>
          <cell r="W210" t="str">
            <v>CHRISTOPHE.BEUTIN@GENERALI.COM</v>
          </cell>
        </row>
        <row r="211">
          <cell r="B211">
            <v>187929</v>
          </cell>
          <cell r="C211">
            <v>20040501</v>
          </cell>
          <cell r="E211" t="str">
            <v>GPA</v>
          </cell>
          <cell r="F211" t="str">
            <v>COMMERCIALE</v>
          </cell>
          <cell r="G211" t="str">
            <v>REGION GRAND OUEST</v>
          </cell>
          <cell r="H211" t="str">
            <v>OD LANDES-PYRENEES-GERS-HTE GARONNE SUD</v>
          </cell>
          <cell r="I211">
            <v>386</v>
          </cell>
          <cell r="J211" t="str">
            <v>IE</v>
          </cell>
          <cell r="K211" t="str">
            <v>Inspecteur Expert</v>
          </cell>
          <cell r="L211">
            <v>105</v>
          </cell>
          <cell r="M211" t="str">
            <v>Mme</v>
          </cell>
          <cell r="N211" t="str">
            <v>EVRESI</v>
          </cell>
          <cell r="O211" t="str">
            <v>CATHERINE</v>
          </cell>
          <cell r="P211" t="str">
            <v>5 RUE DES FONTAINES</v>
          </cell>
          <cell r="S211">
            <v>9210</v>
          </cell>
          <cell r="T211" t="str">
            <v>ST YBARS</v>
          </cell>
          <cell r="V211">
            <v>626654067</v>
          </cell>
          <cell r="W211" t="str">
            <v>CATHERINE.EVRESI@GENERALI.COM</v>
          </cell>
        </row>
        <row r="212">
          <cell r="B212">
            <v>188028</v>
          </cell>
          <cell r="C212">
            <v>20041001</v>
          </cell>
          <cell r="E212" t="str">
            <v>GPA</v>
          </cell>
          <cell r="F212" t="str">
            <v>COMMERCIALE</v>
          </cell>
          <cell r="G212" t="str">
            <v>REGION ILE DE FRANCE NORD EST</v>
          </cell>
          <cell r="H212" t="str">
            <v>OD NORD ARTOIS</v>
          </cell>
          <cell r="I212">
            <v>440</v>
          </cell>
          <cell r="J212" t="str">
            <v>CCT</v>
          </cell>
          <cell r="K212" t="str">
            <v>Conseiller Commercial Titulaire</v>
          </cell>
          <cell r="L212">
            <v>105</v>
          </cell>
          <cell r="M212" t="str">
            <v>M.</v>
          </cell>
          <cell r="N212" t="str">
            <v>PAZDYKA</v>
          </cell>
          <cell r="O212" t="str">
            <v>JOAN</v>
          </cell>
          <cell r="P212" t="str">
            <v>61 RUE DE MAUGUISSART</v>
          </cell>
          <cell r="S212">
            <v>62840</v>
          </cell>
          <cell r="T212" t="str">
            <v>NEUVE CHAPELLE</v>
          </cell>
          <cell r="V212">
            <v>610612309</v>
          </cell>
          <cell r="W212" t="str">
            <v>JOAN.PAZDYKA@GENERALI.COM</v>
          </cell>
        </row>
        <row r="213">
          <cell r="B213">
            <v>188154</v>
          </cell>
          <cell r="C213">
            <v>20041101</v>
          </cell>
          <cell r="E213" t="str">
            <v>GPA</v>
          </cell>
          <cell r="F213" t="str">
            <v>COMMERCIALE</v>
          </cell>
          <cell r="G213" t="str">
            <v>POLE PILOTAGE DU RESEAU COMMERCIAL</v>
          </cell>
          <cell r="H213" t="str">
            <v>CELLULE SENIORS</v>
          </cell>
          <cell r="I213">
            <v>448</v>
          </cell>
          <cell r="J213" t="str">
            <v>CRC</v>
          </cell>
          <cell r="K213" t="str">
            <v>Chargé de Relations Commerciales</v>
          </cell>
          <cell r="L213">
            <v>0</v>
          </cell>
          <cell r="M213" t="str">
            <v>M.</v>
          </cell>
          <cell r="N213" t="str">
            <v>PINOT</v>
          </cell>
          <cell r="O213" t="str">
            <v>GUY</v>
          </cell>
          <cell r="P213" t="str">
            <v>34 RUE DE LA CROIX D ARCY</v>
          </cell>
          <cell r="S213">
            <v>78450</v>
          </cell>
          <cell r="T213" t="str">
            <v>VILLEPREUX</v>
          </cell>
          <cell r="V213">
            <v>627582481</v>
          </cell>
          <cell r="W213" t="str">
            <v>GUY.PINOT@GENERALI.COM</v>
          </cell>
        </row>
        <row r="214">
          <cell r="B214">
            <v>188166</v>
          </cell>
          <cell r="C214">
            <v>20030701</v>
          </cell>
          <cell r="E214" t="str">
            <v>GPA</v>
          </cell>
          <cell r="F214" t="str">
            <v>COMMERCIALE</v>
          </cell>
          <cell r="G214" t="str">
            <v>REGION ILE DE FRANCE NORD EST</v>
          </cell>
          <cell r="H214" t="str">
            <v>OD ESSONNE - LOIRET</v>
          </cell>
          <cell r="I214">
            <v>440</v>
          </cell>
          <cell r="J214" t="str">
            <v>CCT</v>
          </cell>
          <cell r="K214" t="str">
            <v>Conseiller Commercial Titulaire</v>
          </cell>
          <cell r="L214">
            <v>105</v>
          </cell>
          <cell r="M214" t="str">
            <v>M.</v>
          </cell>
          <cell r="N214" t="str">
            <v>DELERY</v>
          </cell>
          <cell r="O214" t="str">
            <v>JULIEN</v>
          </cell>
          <cell r="P214" t="str">
            <v>42 SQUARE MAURICE RAVEL</v>
          </cell>
          <cell r="Q214" t="str">
            <v>LES ECHASSONS</v>
          </cell>
          <cell r="S214">
            <v>91310</v>
          </cell>
          <cell r="T214" t="str">
            <v>LONGPONT SUR ORGE</v>
          </cell>
          <cell r="U214" t="str">
            <v>LES ECHASSONS</v>
          </cell>
          <cell r="V214">
            <v>620763411</v>
          </cell>
          <cell r="W214" t="str">
            <v>JULIEN.DELERY@GENERALI.COM</v>
          </cell>
        </row>
        <row r="215">
          <cell r="B215">
            <v>188185</v>
          </cell>
          <cell r="C215">
            <v>20030901</v>
          </cell>
          <cell r="E215" t="str">
            <v>GPA</v>
          </cell>
          <cell r="F215" t="str">
            <v>COMMERCIALE</v>
          </cell>
          <cell r="G215" t="str">
            <v>REGION ILE DE FRANCE NORD EST</v>
          </cell>
          <cell r="H215" t="str">
            <v>OD GRAND PARIS 75-92-93-94</v>
          </cell>
          <cell r="I215">
            <v>440</v>
          </cell>
          <cell r="J215" t="str">
            <v>CCT</v>
          </cell>
          <cell r="K215" t="str">
            <v>Conseiller Commercial Titulaire</v>
          </cell>
          <cell r="L215">
            <v>105</v>
          </cell>
          <cell r="M215" t="str">
            <v>M.</v>
          </cell>
          <cell r="N215" t="str">
            <v>TALBI</v>
          </cell>
          <cell r="O215" t="str">
            <v>MALEK</v>
          </cell>
          <cell r="P215" t="str">
            <v>2 CHEMIN DES CLOSEAUX</v>
          </cell>
          <cell r="S215">
            <v>94440</v>
          </cell>
          <cell r="T215" t="str">
            <v>VILLECRESNES</v>
          </cell>
          <cell r="V215">
            <v>618138982</v>
          </cell>
          <cell r="W215" t="str">
            <v>MALEK.TALBI@GENERALI.COM</v>
          </cell>
        </row>
        <row r="216">
          <cell r="B216">
            <v>188217</v>
          </cell>
          <cell r="C216">
            <v>20030901</v>
          </cell>
          <cell r="E216" t="str">
            <v>GPA</v>
          </cell>
          <cell r="F216" t="str">
            <v>COMMERCIALE</v>
          </cell>
          <cell r="G216" t="str">
            <v>REGION GRAND OUEST</v>
          </cell>
          <cell r="H216" t="str">
            <v>OD ILLE ET VILAINE-COTES D'ARMOR</v>
          </cell>
          <cell r="I216">
            <v>370</v>
          </cell>
          <cell r="J216" t="str">
            <v>CC.E</v>
          </cell>
          <cell r="K216" t="str">
            <v>Conseiller Commercial Expert</v>
          </cell>
          <cell r="L216">
            <v>105</v>
          </cell>
          <cell r="M216" t="str">
            <v>Mme</v>
          </cell>
          <cell r="N216" t="str">
            <v>BERTHELOT</v>
          </cell>
          <cell r="O216" t="str">
            <v>LAURENCE</v>
          </cell>
          <cell r="P216" t="str">
            <v>18 R DES MARAICHERS</v>
          </cell>
          <cell r="S216">
            <v>35500</v>
          </cell>
          <cell r="T216" t="str">
            <v>VITRE</v>
          </cell>
          <cell r="V216">
            <v>613556142</v>
          </cell>
          <cell r="W216" t="str">
            <v>LAURENCE.BERTHELOT@GENERALI.COM</v>
          </cell>
        </row>
        <row r="217">
          <cell r="B217">
            <v>188232</v>
          </cell>
          <cell r="C217">
            <v>20030901</v>
          </cell>
          <cell r="E217" t="str">
            <v>GPA</v>
          </cell>
          <cell r="F217" t="str">
            <v>COMMERCIALE</v>
          </cell>
          <cell r="G217" t="str">
            <v>REGION GRAND OUEST</v>
          </cell>
          <cell r="H217" t="str">
            <v>OD FINISTERE - MORBIHAN</v>
          </cell>
          <cell r="I217">
            <v>200</v>
          </cell>
          <cell r="J217" t="str">
            <v>IMP</v>
          </cell>
          <cell r="K217" t="str">
            <v>Inspecteur Manager Performance</v>
          </cell>
          <cell r="L217">
            <v>104</v>
          </cell>
          <cell r="M217" t="str">
            <v>M.</v>
          </cell>
          <cell r="N217" t="str">
            <v>LE FEVRE</v>
          </cell>
          <cell r="O217" t="str">
            <v>FREDERIC</v>
          </cell>
          <cell r="P217" t="str">
            <v>ROUTE DE LOC ENVEL</v>
          </cell>
          <cell r="Q217" t="str">
            <v>PARC GUERN</v>
          </cell>
          <cell r="S217">
            <v>22810</v>
          </cell>
          <cell r="T217" t="str">
            <v>BELLE ISLE EN TERRE</v>
          </cell>
          <cell r="U217" t="str">
            <v>PARC GUERN</v>
          </cell>
          <cell r="V217">
            <v>613555595</v>
          </cell>
          <cell r="W217" t="str">
            <v>FREDERIC.LEFEVRE2@GENERALI.COM</v>
          </cell>
        </row>
        <row r="218">
          <cell r="B218">
            <v>188249</v>
          </cell>
          <cell r="C218">
            <v>20030901</v>
          </cell>
          <cell r="E218" t="str">
            <v>GPA</v>
          </cell>
          <cell r="F218" t="str">
            <v>COMMERCIALE</v>
          </cell>
          <cell r="G218" t="str">
            <v>REGION ILE DE FRANCE NORD EST</v>
          </cell>
          <cell r="H218" t="str">
            <v>OD NORD LILLE</v>
          </cell>
          <cell r="I218">
            <v>370</v>
          </cell>
          <cell r="J218" t="str">
            <v>CC.E</v>
          </cell>
          <cell r="K218" t="str">
            <v>Conseiller Commercial Expert</v>
          </cell>
          <cell r="L218">
            <v>105</v>
          </cell>
          <cell r="M218" t="str">
            <v>M.</v>
          </cell>
          <cell r="N218" t="str">
            <v>MORTELETTE</v>
          </cell>
          <cell r="O218" t="str">
            <v>THIERRY</v>
          </cell>
          <cell r="P218" t="str">
            <v>18 RUE LAMBREACHT</v>
          </cell>
          <cell r="S218">
            <v>59167</v>
          </cell>
          <cell r="T218" t="str">
            <v>LALLAING</v>
          </cell>
          <cell r="V218">
            <v>646827020</v>
          </cell>
          <cell r="W218" t="str">
            <v>THIERRY.MORTELETTE@GENERALI.COM</v>
          </cell>
        </row>
        <row r="219">
          <cell r="B219">
            <v>188259</v>
          </cell>
          <cell r="C219">
            <v>20030901</v>
          </cell>
          <cell r="E219" t="str">
            <v>GPA</v>
          </cell>
          <cell r="F219" t="str">
            <v>COMMERCIALE</v>
          </cell>
          <cell r="G219" t="str">
            <v>REGION GRAND EST</v>
          </cell>
          <cell r="H219" t="str">
            <v>OD RHONE</v>
          </cell>
          <cell r="I219">
            <v>370</v>
          </cell>
          <cell r="J219" t="str">
            <v>CC.E</v>
          </cell>
          <cell r="K219" t="str">
            <v>Conseiller Commercial Expert</v>
          </cell>
          <cell r="L219">
            <v>105</v>
          </cell>
          <cell r="M219" t="str">
            <v>Mme</v>
          </cell>
          <cell r="N219" t="str">
            <v>DANAIA</v>
          </cell>
          <cell r="O219" t="str">
            <v>CATHERINE</v>
          </cell>
          <cell r="P219" t="str">
            <v>38 AVENUE EISENHOWER</v>
          </cell>
          <cell r="S219">
            <v>69005</v>
          </cell>
          <cell r="T219" t="str">
            <v>LYON</v>
          </cell>
          <cell r="V219">
            <v>603124802</v>
          </cell>
          <cell r="W219" t="str">
            <v>CATHERINE.DANAIA@GENERALI.COM</v>
          </cell>
        </row>
        <row r="220">
          <cell r="B220">
            <v>188356</v>
          </cell>
          <cell r="C220">
            <v>20031001</v>
          </cell>
          <cell r="E220" t="str">
            <v>GPA</v>
          </cell>
          <cell r="F220" t="str">
            <v>COMMERCIALE</v>
          </cell>
          <cell r="G220" t="str">
            <v>REGION GRAND EST</v>
          </cell>
          <cell r="H220" t="str">
            <v>OD PUY DE DOME - LOIRE - HAUTE LOIRE</v>
          </cell>
          <cell r="I220">
            <v>386</v>
          </cell>
          <cell r="J220" t="str">
            <v>IE</v>
          </cell>
          <cell r="K220" t="str">
            <v>Inspecteur Expert</v>
          </cell>
          <cell r="L220">
            <v>105</v>
          </cell>
          <cell r="M220" t="str">
            <v>M.</v>
          </cell>
          <cell r="N220" t="str">
            <v>CHAPEL</v>
          </cell>
          <cell r="O220" t="str">
            <v>SEBASTIEN</v>
          </cell>
          <cell r="P220" t="str">
            <v>12 CHEMIN DU BOIS</v>
          </cell>
          <cell r="S220">
            <v>63116</v>
          </cell>
          <cell r="T220" t="str">
            <v>BEAUREGARD L EVEQUE</v>
          </cell>
          <cell r="V220">
            <v>624558049</v>
          </cell>
          <cell r="W220" t="str">
            <v>SEBASTIEN.CHAPEL@GENERALI.COM</v>
          </cell>
        </row>
        <row r="221">
          <cell r="B221">
            <v>188461</v>
          </cell>
          <cell r="C221">
            <v>20031101</v>
          </cell>
          <cell r="E221" t="str">
            <v>GPA</v>
          </cell>
          <cell r="F221" t="str">
            <v>COMMERCIALE</v>
          </cell>
          <cell r="G221" t="str">
            <v>REGION ILE DE FRANCE NORD EST</v>
          </cell>
          <cell r="H221" t="str">
            <v>OD ESSONNE - LOIRET</v>
          </cell>
          <cell r="I221">
            <v>200</v>
          </cell>
          <cell r="J221" t="str">
            <v>IMP</v>
          </cell>
          <cell r="K221" t="str">
            <v>Inspecteur Manager Performance</v>
          </cell>
          <cell r="L221">
            <v>104</v>
          </cell>
          <cell r="M221" t="str">
            <v>M.</v>
          </cell>
          <cell r="N221" t="str">
            <v>BABISKI</v>
          </cell>
          <cell r="O221" t="str">
            <v>FRANCK</v>
          </cell>
          <cell r="P221" t="str">
            <v>18 ALLEE DE KOUFRA</v>
          </cell>
          <cell r="S221">
            <v>77350</v>
          </cell>
          <cell r="T221" t="str">
            <v>LE MEE SUR SEINE</v>
          </cell>
          <cell r="V221">
            <v>619422149</v>
          </cell>
          <cell r="W221" t="str">
            <v>FRANCK.BABISKI@GENERALI.COM</v>
          </cell>
        </row>
        <row r="222">
          <cell r="B222">
            <v>188464</v>
          </cell>
          <cell r="C222">
            <v>20031101</v>
          </cell>
          <cell r="E222" t="str">
            <v>GPA</v>
          </cell>
          <cell r="F222" t="str">
            <v>COMMERCIALE</v>
          </cell>
          <cell r="G222" t="str">
            <v>REGION ILE DE FRANCE NORD EST</v>
          </cell>
          <cell r="H222" t="str">
            <v>OD BAS RHIN - MOSELLE</v>
          </cell>
          <cell r="I222">
            <v>440</v>
          </cell>
          <cell r="J222" t="str">
            <v>CCT</v>
          </cell>
          <cell r="K222" t="str">
            <v>Conseiller Commercial Titulaire</v>
          </cell>
          <cell r="L222">
            <v>105</v>
          </cell>
          <cell r="M222" t="str">
            <v>Mme</v>
          </cell>
          <cell r="N222" t="str">
            <v>GROSS</v>
          </cell>
          <cell r="O222" t="str">
            <v>REGINE</v>
          </cell>
          <cell r="P222" t="str">
            <v>3 A RUE DES CHAMPS</v>
          </cell>
          <cell r="Q222" t="str">
            <v>SINGLING</v>
          </cell>
          <cell r="S222">
            <v>57410</v>
          </cell>
          <cell r="T222" t="str">
            <v>GROS REDERCHING</v>
          </cell>
          <cell r="U222" t="str">
            <v>SINGLING</v>
          </cell>
          <cell r="V222">
            <v>619703466</v>
          </cell>
          <cell r="W222" t="str">
            <v>REGINE.GROSS@GENERALI.COM</v>
          </cell>
        </row>
        <row r="223">
          <cell r="B223">
            <v>188582</v>
          </cell>
          <cell r="C223">
            <v>19990104</v>
          </cell>
          <cell r="E223" t="str">
            <v>GPA</v>
          </cell>
          <cell r="F223" t="str">
            <v>COMMERCIALE</v>
          </cell>
          <cell r="G223" t="str">
            <v>REGION ILE DE FRANCE NORD EST</v>
          </cell>
          <cell r="H223" t="str">
            <v>OD NORD LITTORAL</v>
          </cell>
          <cell r="I223">
            <v>855</v>
          </cell>
          <cell r="J223" t="str">
            <v>AD</v>
          </cell>
          <cell r="K223" t="str">
            <v>Assistant Division</v>
          </cell>
          <cell r="M223" t="str">
            <v>Mme</v>
          </cell>
          <cell r="N223" t="str">
            <v>MABILLE</v>
          </cell>
          <cell r="O223" t="str">
            <v>DIANE</v>
          </cell>
          <cell r="P223" t="str">
            <v>4 RUE CONRAD ADENAUER</v>
          </cell>
          <cell r="Q223" t="str">
            <v>GENERALI LE GRAND COTTIGNIES</v>
          </cell>
          <cell r="S223">
            <v>59290</v>
          </cell>
          <cell r="T223" t="str">
            <v>WASQUEHAL</v>
          </cell>
          <cell r="U223" t="str">
            <v>GENERALI LE GRAND COTTIGNIES</v>
          </cell>
          <cell r="W223" t="str">
            <v>DIANE.MABILLE@GENERALI.COM</v>
          </cell>
        </row>
        <row r="224">
          <cell r="B224">
            <v>188587</v>
          </cell>
          <cell r="C224">
            <v>20040101</v>
          </cell>
          <cell r="E224" t="str">
            <v>GPA</v>
          </cell>
          <cell r="F224" t="str">
            <v>COMMERCIALE</v>
          </cell>
          <cell r="G224" t="str">
            <v>REGION GRAND EST</v>
          </cell>
          <cell r="H224" t="str">
            <v>OD AVEYRON-HERAULT-AUDE-PYRENEES ORIENT.</v>
          </cell>
          <cell r="I224">
            <v>200</v>
          </cell>
          <cell r="J224" t="str">
            <v>IMP</v>
          </cell>
          <cell r="K224" t="str">
            <v>Inspecteur Manager Performance</v>
          </cell>
          <cell r="L224">
            <v>104</v>
          </cell>
          <cell r="M224" t="str">
            <v>M.</v>
          </cell>
          <cell r="N224" t="str">
            <v>VILA</v>
          </cell>
          <cell r="O224" t="str">
            <v>PATRICE</v>
          </cell>
          <cell r="P224" t="str">
            <v>37 CHEMIN DE LLIRIU</v>
          </cell>
          <cell r="S224">
            <v>66170</v>
          </cell>
          <cell r="T224" t="str">
            <v>NEFIACH</v>
          </cell>
          <cell r="V224">
            <v>624312944</v>
          </cell>
          <cell r="W224" t="str">
            <v>PATRICE.VILA@GENERALI.COM</v>
          </cell>
        </row>
        <row r="225">
          <cell r="B225">
            <v>188622</v>
          </cell>
          <cell r="C225">
            <v>20040101</v>
          </cell>
          <cell r="E225" t="str">
            <v>GPA</v>
          </cell>
          <cell r="F225" t="str">
            <v>COMMERCIALE</v>
          </cell>
          <cell r="G225" t="str">
            <v>REGION ILE DE FRANCE NORD EST</v>
          </cell>
          <cell r="H225" t="str">
            <v>OD MOSELLE - MEURTHE ET MOSELLE</v>
          </cell>
          <cell r="I225">
            <v>440</v>
          </cell>
          <cell r="J225" t="str">
            <v>CCT</v>
          </cell>
          <cell r="K225" t="str">
            <v>Conseiller Commercial Titulaire</v>
          </cell>
          <cell r="L225">
            <v>105</v>
          </cell>
          <cell r="M225" t="str">
            <v>M.</v>
          </cell>
          <cell r="N225" t="str">
            <v>WALTER</v>
          </cell>
          <cell r="O225" t="str">
            <v>ARNAUD</v>
          </cell>
          <cell r="P225" t="str">
            <v>19 LES JARDINS DE SILLEGNY</v>
          </cell>
          <cell r="S225">
            <v>57420</v>
          </cell>
          <cell r="T225" t="str">
            <v>SILLEGNY</v>
          </cell>
          <cell r="V225">
            <v>623853801</v>
          </cell>
          <cell r="W225" t="str">
            <v>ARNAUD.WALTER@GENERALI.COM</v>
          </cell>
        </row>
        <row r="226">
          <cell r="B226">
            <v>188644</v>
          </cell>
          <cell r="C226">
            <v>20040101</v>
          </cell>
          <cell r="E226" t="str">
            <v>GPA</v>
          </cell>
          <cell r="F226" t="str">
            <v>COMMERCIALE</v>
          </cell>
          <cell r="G226" t="str">
            <v>REGION GRAND OUEST</v>
          </cell>
          <cell r="H226" t="str">
            <v>OD SARTHE - MAINE ET LOIRE</v>
          </cell>
          <cell r="I226">
            <v>440</v>
          </cell>
          <cell r="J226" t="str">
            <v>CCT</v>
          </cell>
          <cell r="K226" t="str">
            <v>Conseiller Commercial Titulaire</v>
          </cell>
          <cell r="L226">
            <v>105</v>
          </cell>
          <cell r="M226" t="str">
            <v>Mme</v>
          </cell>
          <cell r="N226" t="str">
            <v>MONTAIS</v>
          </cell>
          <cell r="O226" t="str">
            <v>VANESSA</v>
          </cell>
          <cell r="P226" t="str">
            <v>7 RUE DU MOULIN</v>
          </cell>
          <cell r="S226">
            <v>49700</v>
          </cell>
          <cell r="T226" t="str">
            <v>ST GEORGES SUR LAYON</v>
          </cell>
          <cell r="V226">
            <v>646813317</v>
          </cell>
          <cell r="W226" t="str">
            <v>VANESSA.MONTAIS@GENERALI.COM</v>
          </cell>
        </row>
        <row r="227">
          <cell r="B227">
            <v>188718</v>
          </cell>
          <cell r="C227">
            <v>20040201</v>
          </cell>
          <cell r="E227" t="str">
            <v>GPA</v>
          </cell>
          <cell r="F227" t="str">
            <v>COMMERCIALE</v>
          </cell>
          <cell r="G227" t="str">
            <v>REGION GRAND OUEST</v>
          </cell>
          <cell r="H227" t="str">
            <v>OD ILLE ET VILAINE-COTES D'ARMOR</v>
          </cell>
          <cell r="I227">
            <v>200</v>
          </cell>
          <cell r="J227" t="str">
            <v>IMP</v>
          </cell>
          <cell r="K227" t="str">
            <v>Inspecteur Manager Performance</v>
          </cell>
          <cell r="L227">
            <v>104</v>
          </cell>
          <cell r="M227" t="str">
            <v>M.</v>
          </cell>
          <cell r="N227" t="str">
            <v>GESTIN</v>
          </cell>
          <cell r="O227" t="str">
            <v>STEPHANE</v>
          </cell>
          <cell r="P227" t="str">
            <v>2 RUE ANTONIO SALIERI</v>
          </cell>
          <cell r="S227">
            <v>22300</v>
          </cell>
          <cell r="T227" t="str">
            <v>LANNION</v>
          </cell>
          <cell r="V227">
            <v>613555530</v>
          </cell>
          <cell r="W227" t="str">
            <v>STEPHANE.GESTIN@GENERALI.COM</v>
          </cell>
        </row>
        <row r="228">
          <cell r="B228">
            <v>188722</v>
          </cell>
          <cell r="C228">
            <v>20040201</v>
          </cell>
          <cell r="E228" t="str">
            <v>GPA</v>
          </cell>
          <cell r="F228" t="str">
            <v>COMMERCIALE</v>
          </cell>
          <cell r="G228" t="str">
            <v>REGION ILE DE FRANCE NORD EST</v>
          </cell>
          <cell r="H228" t="str">
            <v>OD ESSONNE - LOIRET</v>
          </cell>
          <cell r="I228">
            <v>386</v>
          </cell>
          <cell r="J228" t="str">
            <v>IE</v>
          </cell>
          <cell r="K228" t="str">
            <v>Inspecteur Expert</v>
          </cell>
          <cell r="L228">
            <v>105</v>
          </cell>
          <cell r="M228" t="str">
            <v>M.</v>
          </cell>
          <cell r="N228" t="str">
            <v>FROGER</v>
          </cell>
          <cell r="O228" t="str">
            <v>CHRISTOPHE</v>
          </cell>
          <cell r="P228" t="str">
            <v>27 RUE DE COSSIGNY</v>
          </cell>
          <cell r="S228">
            <v>91220</v>
          </cell>
          <cell r="T228" t="str">
            <v>BRETIGNY SUR ORGE</v>
          </cell>
          <cell r="V228">
            <v>620763494</v>
          </cell>
        </row>
        <row r="229">
          <cell r="B229">
            <v>188723</v>
          </cell>
          <cell r="C229">
            <v>20040201</v>
          </cell>
          <cell r="E229" t="str">
            <v>GPA</v>
          </cell>
          <cell r="F229" t="str">
            <v>COMMERCIALE</v>
          </cell>
          <cell r="G229" t="str">
            <v>REGION GRAND OUEST</v>
          </cell>
          <cell r="H229" t="str">
            <v>OD VAL D'OISE - EURE</v>
          </cell>
          <cell r="I229">
            <v>440</v>
          </cell>
          <cell r="J229" t="str">
            <v>CCT</v>
          </cell>
          <cell r="K229" t="str">
            <v>Conseiller Commercial Titulaire</v>
          </cell>
          <cell r="L229">
            <v>105</v>
          </cell>
          <cell r="M229" t="str">
            <v>Mme</v>
          </cell>
          <cell r="N229" t="str">
            <v>BACHER</v>
          </cell>
          <cell r="O229" t="str">
            <v>SEVERINE</v>
          </cell>
          <cell r="P229" t="str">
            <v>29 AVENUE DES TAMARIS</v>
          </cell>
          <cell r="S229">
            <v>60590</v>
          </cell>
          <cell r="T229" t="str">
            <v>TRIE CHATEAU</v>
          </cell>
          <cell r="V229">
            <v>779368618</v>
          </cell>
          <cell r="W229" t="str">
            <v>SEVERINE.BACHER@GENERALI.COM</v>
          </cell>
        </row>
        <row r="230">
          <cell r="B230">
            <v>188737</v>
          </cell>
          <cell r="C230">
            <v>20040201</v>
          </cell>
          <cell r="E230" t="str">
            <v>GPA</v>
          </cell>
          <cell r="F230" t="str">
            <v>COMMERCIALE</v>
          </cell>
          <cell r="G230" t="str">
            <v>REGION GRAND EST</v>
          </cell>
          <cell r="H230" t="str">
            <v>OD RHONE</v>
          </cell>
          <cell r="I230">
            <v>440</v>
          </cell>
          <cell r="J230" t="str">
            <v>CCT</v>
          </cell>
          <cell r="K230" t="str">
            <v>Conseiller Commercial Titulaire</v>
          </cell>
          <cell r="L230">
            <v>105</v>
          </cell>
          <cell r="M230" t="str">
            <v>M.</v>
          </cell>
          <cell r="N230" t="str">
            <v>GUYARD</v>
          </cell>
          <cell r="O230" t="str">
            <v>BERTRAND</v>
          </cell>
          <cell r="P230" t="str">
            <v>2 IMPASSE DES PEUPLIERS</v>
          </cell>
          <cell r="S230">
            <v>1390</v>
          </cell>
          <cell r="T230" t="str">
            <v>ST ANDRE DE CORCY</v>
          </cell>
          <cell r="V230">
            <v>616430837</v>
          </cell>
          <cell r="W230" t="str">
            <v>BERTRAND.GUYARD@GENERALI.COM</v>
          </cell>
        </row>
        <row r="231">
          <cell r="B231">
            <v>188975</v>
          </cell>
          <cell r="C231">
            <v>20040401</v>
          </cell>
          <cell r="E231" t="str">
            <v>GPA</v>
          </cell>
          <cell r="F231" t="str">
            <v>COMMERCIALE</v>
          </cell>
          <cell r="G231" t="str">
            <v>REGION GRAND OUEST</v>
          </cell>
          <cell r="H231" t="str">
            <v>OD MANCHE - CALVADOS - ORNE - MAYENNE</v>
          </cell>
          <cell r="I231">
            <v>200</v>
          </cell>
          <cell r="J231" t="str">
            <v>IMP</v>
          </cell>
          <cell r="K231" t="str">
            <v>Inspecteur Manager Performance</v>
          </cell>
          <cell r="L231">
            <v>104</v>
          </cell>
          <cell r="M231" t="str">
            <v>M.</v>
          </cell>
          <cell r="N231" t="str">
            <v>DEMINGUET</v>
          </cell>
          <cell r="O231" t="str">
            <v>JONATHAN</v>
          </cell>
          <cell r="P231" t="str">
            <v>LES NOURRIS</v>
          </cell>
          <cell r="Q231" t="str">
            <v>MONTGARDON</v>
          </cell>
          <cell r="S231">
            <v>50250</v>
          </cell>
          <cell r="T231" t="str">
            <v>LA HAYE DU PUITS</v>
          </cell>
          <cell r="U231" t="str">
            <v>MONTGARDON</v>
          </cell>
          <cell r="V231">
            <v>613555958</v>
          </cell>
          <cell r="W231" t="str">
            <v>JONATHAN.DEMINGUET@GENERALI.COM</v>
          </cell>
        </row>
        <row r="232">
          <cell r="B232">
            <v>189303</v>
          </cell>
          <cell r="C232">
            <v>20040901</v>
          </cell>
          <cell r="E232" t="str">
            <v>GPA</v>
          </cell>
          <cell r="F232" t="str">
            <v>COMMERCIALE</v>
          </cell>
          <cell r="G232" t="str">
            <v>REGION ILE DE FRANCE NORD EST</v>
          </cell>
          <cell r="H232" t="str">
            <v>OD ESSONNE - LOIRET</v>
          </cell>
          <cell r="I232">
            <v>440</v>
          </cell>
          <cell r="J232" t="str">
            <v>CCT</v>
          </cell>
          <cell r="K232" t="str">
            <v>Conseiller Commercial Titulaire</v>
          </cell>
          <cell r="L232">
            <v>105</v>
          </cell>
          <cell r="M232" t="str">
            <v>M.</v>
          </cell>
          <cell r="N232" t="str">
            <v>COIMBRA</v>
          </cell>
          <cell r="O232" t="str">
            <v>ANTONIO</v>
          </cell>
          <cell r="P232" t="str">
            <v>12 RUE DES MURES</v>
          </cell>
          <cell r="S232">
            <v>91540</v>
          </cell>
          <cell r="T232" t="str">
            <v>MENNECY</v>
          </cell>
          <cell r="V232">
            <v>626938563</v>
          </cell>
          <cell r="W232" t="str">
            <v>ANTONIO.COIMBRA@GENERALI.COM</v>
          </cell>
        </row>
        <row r="233">
          <cell r="B233">
            <v>189379</v>
          </cell>
          <cell r="C233">
            <v>20041001</v>
          </cell>
          <cell r="E233" t="str">
            <v>GPA</v>
          </cell>
          <cell r="F233" t="str">
            <v>COMMERCIALE</v>
          </cell>
          <cell r="G233" t="str">
            <v>REGION GRAND EST</v>
          </cell>
          <cell r="H233" t="str">
            <v>OD ALLIER-SAONE &amp; LOIRE-NIEVRE-COTE D'OR</v>
          </cell>
          <cell r="I233">
            <v>386</v>
          </cell>
          <cell r="J233" t="str">
            <v>IE</v>
          </cell>
          <cell r="K233" t="str">
            <v>Inspecteur Expert</v>
          </cell>
          <cell r="L233">
            <v>105</v>
          </cell>
          <cell r="M233" t="str">
            <v>Mme</v>
          </cell>
          <cell r="N233" t="str">
            <v>CHAY</v>
          </cell>
          <cell r="O233" t="str">
            <v>CLARISSE</v>
          </cell>
          <cell r="P233" t="str">
            <v>329 RUE DU STADE</v>
          </cell>
          <cell r="S233">
            <v>71430</v>
          </cell>
          <cell r="T233" t="str">
            <v>ST VINCENT BRAGNY</v>
          </cell>
          <cell r="V233">
            <v>771600251</v>
          </cell>
          <cell r="W233" t="str">
            <v>CLARISSE.CHAY@GENERALI.COM</v>
          </cell>
        </row>
        <row r="234">
          <cell r="B234">
            <v>189398</v>
          </cell>
          <cell r="C234">
            <v>20041001</v>
          </cell>
          <cell r="E234" t="str">
            <v>GPA</v>
          </cell>
          <cell r="F234" t="str">
            <v>COMMERCIALE</v>
          </cell>
          <cell r="G234" t="str">
            <v>REGION GRAND EST</v>
          </cell>
          <cell r="H234" t="str">
            <v>OD VAR - BOUCHES DU RHONE</v>
          </cell>
          <cell r="I234">
            <v>200</v>
          </cell>
          <cell r="J234" t="str">
            <v>IMP</v>
          </cell>
          <cell r="K234" t="str">
            <v>Inspecteur Manager Performance</v>
          </cell>
          <cell r="L234">
            <v>104</v>
          </cell>
          <cell r="M234" t="str">
            <v>M.</v>
          </cell>
          <cell r="N234" t="str">
            <v>LANTERI</v>
          </cell>
          <cell r="O234" t="str">
            <v>JEAN-FRANCOIS</v>
          </cell>
          <cell r="P234" t="str">
            <v>57 RUE DES LAVANDES</v>
          </cell>
          <cell r="S234">
            <v>83210</v>
          </cell>
          <cell r="T234" t="str">
            <v>LA FARLEDE</v>
          </cell>
          <cell r="V234">
            <v>619265979</v>
          </cell>
          <cell r="W234" t="str">
            <v>JEAN-FRANCOIS.LANTERI@GENERALI.COM</v>
          </cell>
        </row>
        <row r="235">
          <cell r="B235">
            <v>189569</v>
          </cell>
          <cell r="C235">
            <v>20041201</v>
          </cell>
          <cell r="E235" t="str">
            <v>GPA</v>
          </cell>
          <cell r="F235" t="str">
            <v>COMMERCIALE</v>
          </cell>
          <cell r="G235" t="str">
            <v>REGION GRAND OUEST</v>
          </cell>
          <cell r="H235" t="str">
            <v>OD FINISTERE - MORBIHAN</v>
          </cell>
          <cell r="I235">
            <v>440</v>
          </cell>
          <cell r="J235" t="str">
            <v>CCT</v>
          </cell>
          <cell r="K235" t="str">
            <v>Conseiller Commercial Titulaire</v>
          </cell>
          <cell r="L235">
            <v>105</v>
          </cell>
          <cell r="M235" t="str">
            <v>M.</v>
          </cell>
          <cell r="N235" t="str">
            <v>PAUGAM</v>
          </cell>
          <cell r="O235" t="str">
            <v>PHILIPPE</v>
          </cell>
          <cell r="P235" t="str">
            <v>4 CITE SUFFREN</v>
          </cell>
          <cell r="Q235" t="str">
            <v>CHEZ MME ELEOUET NATHALIE</v>
          </cell>
          <cell r="S235">
            <v>29200</v>
          </cell>
          <cell r="T235" t="str">
            <v>BREST</v>
          </cell>
          <cell r="U235" t="str">
            <v>CHEZ MME ELEOUET NATHALIE</v>
          </cell>
          <cell r="V235">
            <v>629956096</v>
          </cell>
          <cell r="W235" t="str">
            <v>PHILIPPE.PAUGAM@GENERALI.COM</v>
          </cell>
        </row>
        <row r="236">
          <cell r="B236">
            <v>189675</v>
          </cell>
          <cell r="C236">
            <v>20050201</v>
          </cell>
          <cell r="E236" t="str">
            <v>GPA</v>
          </cell>
          <cell r="F236" t="str">
            <v>COMMERCIALE</v>
          </cell>
          <cell r="G236" t="str">
            <v>REGION GRAND OUEST</v>
          </cell>
          <cell r="H236" t="str">
            <v>OD CHARENTES-VIENNES-DEUX SEVRES</v>
          </cell>
          <cell r="I236">
            <v>440</v>
          </cell>
          <cell r="J236" t="str">
            <v>CCT</v>
          </cell>
          <cell r="K236" t="str">
            <v>Conseiller Commercial Titulaire</v>
          </cell>
          <cell r="L236">
            <v>105</v>
          </cell>
          <cell r="M236" t="str">
            <v>M.</v>
          </cell>
          <cell r="N236" t="str">
            <v>BEAUBRUN</v>
          </cell>
          <cell r="O236" t="str">
            <v>PHILIPPE</v>
          </cell>
          <cell r="P236" t="str">
            <v>39 PROMENADE DE L ETANG</v>
          </cell>
          <cell r="Q236" t="str">
            <v>LIEU DIT PEURY</v>
          </cell>
          <cell r="S236">
            <v>87520</v>
          </cell>
          <cell r="T236" t="str">
            <v>VEYRAC</v>
          </cell>
          <cell r="U236" t="str">
            <v>LIEU DIT PEURY</v>
          </cell>
          <cell r="V236">
            <v>615550285</v>
          </cell>
          <cell r="W236" t="str">
            <v>PHILIPPE.BEAUBRUN@GENERALI.COM</v>
          </cell>
        </row>
        <row r="237">
          <cell r="B237">
            <v>189706</v>
          </cell>
          <cell r="C237">
            <v>20050101</v>
          </cell>
          <cell r="E237" t="str">
            <v>GPA</v>
          </cell>
          <cell r="F237" t="str">
            <v>COMMERCIALE</v>
          </cell>
          <cell r="G237" t="str">
            <v>REGION GRAND OUEST</v>
          </cell>
          <cell r="H237" t="str">
            <v>OD SARTHE - MAINE ET LOIRE</v>
          </cell>
          <cell r="I237">
            <v>386</v>
          </cell>
          <cell r="J237" t="str">
            <v>IE</v>
          </cell>
          <cell r="K237" t="str">
            <v>Inspecteur Expert</v>
          </cell>
          <cell r="L237">
            <v>105</v>
          </cell>
          <cell r="M237" t="str">
            <v>M.</v>
          </cell>
          <cell r="N237" t="str">
            <v>MALCAVAT</v>
          </cell>
          <cell r="O237" t="str">
            <v>GUILLAUME</v>
          </cell>
          <cell r="P237" t="str">
            <v>35 RUE DU PRE DE LA COUR</v>
          </cell>
          <cell r="S237">
            <v>72700</v>
          </cell>
          <cell r="T237" t="str">
            <v>ROUILLON</v>
          </cell>
          <cell r="V237">
            <v>610238167</v>
          </cell>
          <cell r="W237" t="str">
            <v>GUILLAUME.MALCAVAT@GENERALI.COM</v>
          </cell>
        </row>
        <row r="238">
          <cell r="B238">
            <v>189730</v>
          </cell>
          <cell r="C238">
            <v>20050101</v>
          </cell>
          <cell r="E238" t="str">
            <v>GPA</v>
          </cell>
          <cell r="F238" t="str">
            <v>COMMERCIALE</v>
          </cell>
          <cell r="G238" t="str">
            <v>REGION GRAND OUEST</v>
          </cell>
          <cell r="H238" t="str">
            <v>OD LOT-TARN-TARN ET GARONNE-HTE GARONNE</v>
          </cell>
          <cell r="I238">
            <v>440</v>
          </cell>
          <cell r="J238" t="str">
            <v>CCT</v>
          </cell>
          <cell r="K238" t="str">
            <v>Conseiller Commercial Titulaire</v>
          </cell>
          <cell r="L238">
            <v>105</v>
          </cell>
          <cell r="M238" t="str">
            <v>M.</v>
          </cell>
          <cell r="N238" t="str">
            <v>MARIE</v>
          </cell>
          <cell r="O238" t="str">
            <v>GREGORY</v>
          </cell>
          <cell r="P238" t="str">
            <v>11 RUE DES PEUPLIERS</v>
          </cell>
          <cell r="S238">
            <v>82170</v>
          </cell>
          <cell r="T238" t="str">
            <v>GRISOLLES</v>
          </cell>
          <cell r="V238">
            <v>601851224</v>
          </cell>
          <cell r="W238" t="str">
            <v>GREGORY.MARIE@GENERALI.COM</v>
          </cell>
        </row>
        <row r="239">
          <cell r="B239">
            <v>189966</v>
          </cell>
          <cell r="C239">
            <v>20050301</v>
          </cell>
          <cell r="E239" t="str">
            <v>GPA</v>
          </cell>
          <cell r="F239" t="str">
            <v>COMMERCIALE</v>
          </cell>
          <cell r="G239" t="str">
            <v>REGION GRAND EST</v>
          </cell>
          <cell r="H239" t="str">
            <v>OD BOUCHES DU RHONE</v>
          </cell>
          <cell r="I239">
            <v>370</v>
          </cell>
          <cell r="J239" t="str">
            <v>CC.E</v>
          </cell>
          <cell r="K239" t="str">
            <v>Conseiller Commercial Expert</v>
          </cell>
          <cell r="L239">
            <v>105</v>
          </cell>
          <cell r="M239" t="str">
            <v>M.</v>
          </cell>
          <cell r="N239" t="str">
            <v>DONNADIEU</v>
          </cell>
          <cell r="O239" t="str">
            <v>LIONEL</v>
          </cell>
          <cell r="P239" t="str">
            <v>1262 ROUTE DE LAMBESC</v>
          </cell>
          <cell r="S239">
            <v>13330</v>
          </cell>
          <cell r="T239" t="str">
            <v>PELISSANNE</v>
          </cell>
          <cell r="V239">
            <v>629763595</v>
          </cell>
          <cell r="W239" t="str">
            <v>LIONEL.DONNADIEU@GENERALI.COM</v>
          </cell>
        </row>
        <row r="240">
          <cell r="B240">
            <v>190015</v>
          </cell>
          <cell r="C240">
            <v>20050301</v>
          </cell>
          <cell r="E240" t="str">
            <v>GPA</v>
          </cell>
          <cell r="F240" t="str">
            <v>COMMERCIALE</v>
          </cell>
          <cell r="G240" t="str">
            <v>REGION GRAND OUEST</v>
          </cell>
          <cell r="H240" t="str">
            <v>OD GIRONDE - DORDOGNE</v>
          </cell>
          <cell r="I240">
            <v>440</v>
          </cell>
          <cell r="J240" t="str">
            <v>CCT</v>
          </cell>
          <cell r="K240" t="str">
            <v>Conseiller Commercial Titulaire</v>
          </cell>
          <cell r="L240">
            <v>105</v>
          </cell>
          <cell r="M240" t="str">
            <v>M.</v>
          </cell>
          <cell r="N240" t="str">
            <v>VILAFRANCA</v>
          </cell>
          <cell r="O240" t="str">
            <v>DAVID</v>
          </cell>
          <cell r="P240" t="str">
            <v>2 C LIEU DIT JONGAY</v>
          </cell>
          <cell r="S240">
            <v>33710</v>
          </cell>
          <cell r="T240" t="str">
            <v>VILLENEUVE</v>
          </cell>
          <cell r="V240">
            <v>621413306</v>
          </cell>
          <cell r="W240" t="str">
            <v>DAVID.VILAFRANCA@GENERALI.COM</v>
          </cell>
        </row>
        <row r="241">
          <cell r="B241">
            <v>190110</v>
          </cell>
          <cell r="C241">
            <v>20050601</v>
          </cell>
          <cell r="E241" t="str">
            <v>GPA</v>
          </cell>
          <cell r="F241" t="str">
            <v>COMMERCIALE</v>
          </cell>
          <cell r="G241" t="str">
            <v>REGION GRAND OUEST</v>
          </cell>
          <cell r="H241" t="str">
            <v>OD INDRE-INDRE &amp; LOIRE-CHER-LOIR &amp; CHER</v>
          </cell>
          <cell r="I241">
            <v>370</v>
          </cell>
          <cell r="J241" t="str">
            <v>CC.E</v>
          </cell>
          <cell r="K241" t="str">
            <v>Conseiller Commercial Expert</v>
          </cell>
          <cell r="L241">
            <v>105</v>
          </cell>
          <cell r="M241" t="str">
            <v>Mme</v>
          </cell>
          <cell r="N241" t="str">
            <v>VIRIOT</v>
          </cell>
          <cell r="O241" t="str">
            <v>STEPHANIE</v>
          </cell>
          <cell r="P241" t="str">
            <v>10 RUE DU MOULIN DE LA PLAINE</v>
          </cell>
          <cell r="S241">
            <v>49000</v>
          </cell>
          <cell r="T241" t="str">
            <v>ECOUFLANT</v>
          </cell>
          <cell r="V241">
            <v>603119720</v>
          </cell>
          <cell r="W241" t="str">
            <v>STEPHANIE.VIRIOT@GENERALI.COM</v>
          </cell>
        </row>
        <row r="242">
          <cell r="B242">
            <v>190217</v>
          </cell>
          <cell r="C242">
            <v>20050401</v>
          </cell>
          <cell r="E242" t="str">
            <v>GPA</v>
          </cell>
          <cell r="F242" t="str">
            <v>COMMERCIALE</v>
          </cell>
          <cell r="G242" t="str">
            <v>REGION GRAND EST</v>
          </cell>
          <cell r="H242" t="str">
            <v>OD VAUCLUSE - DROME - ARDECHE - GARD</v>
          </cell>
          <cell r="I242">
            <v>440</v>
          </cell>
          <cell r="J242" t="str">
            <v>CCT</v>
          </cell>
          <cell r="K242" t="str">
            <v>Conseiller Commercial Titulaire</v>
          </cell>
          <cell r="L242">
            <v>105</v>
          </cell>
          <cell r="M242" t="str">
            <v>M.</v>
          </cell>
          <cell r="N242" t="str">
            <v>GARCIA</v>
          </cell>
          <cell r="O242" t="str">
            <v>FERNANDO</v>
          </cell>
          <cell r="P242" t="str">
            <v>824 ROUTE DE ST VERAN</v>
          </cell>
          <cell r="S242">
            <v>84190</v>
          </cell>
          <cell r="T242" t="str">
            <v>BEAUMES DE VENISE</v>
          </cell>
          <cell r="V242">
            <v>614364292</v>
          </cell>
          <cell r="W242" t="str">
            <v>FERNANDO.GARCIA@GENERALI.COM</v>
          </cell>
        </row>
        <row r="243">
          <cell r="B243">
            <v>190248</v>
          </cell>
          <cell r="C243">
            <v>20050501</v>
          </cell>
          <cell r="E243" t="str">
            <v>GPA</v>
          </cell>
          <cell r="F243" t="str">
            <v>COMMERCIALE</v>
          </cell>
          <cell r="G243" t="str">
            <v>REGION GRAND EST</v>
          </cell>
          <cell r="H243" t="str">
            <v>OD AVEYRON-HERAULT-AUDE-PYRENEES ORIENT.</v>
          </cell>
          <cell r="I243">
            <v>386</v>
          </cell>
          <cell r="J243" t="str">
            <v>IE</v>
          </cell>
          <cell r="K243" t="str">
            <v>Inspecteur Expert</v>
          </cell>
          <cell r="L243">
            <v>105</v>
          </cell>
          <cell r="M243" t="str">
            <v>M.</v>
          </cell>
          <cell r="N243" t="str">
            <v>GOMEZ</v>
          </cell>
          <cell r="O243" t="str">
            <v>JEAN CHARLES</v>
          </cell>
          <cell r="P243" t="str">
            <v>GRAND JOUR</v>
          </cell>
          <cell r="S243">
            <v>81350</v>
          </cell>
          <cell r="T243" t="str">
            <v>ST JEAN DE MARCEL</v>
          </cell>
          <cell r="V243">
            <v>619425297</v>
          </cell>
          <cell r="W243" t="str">
            <v>JEANCHARLES.GOMEZ@GENERALI.COM</v>
          </cell>
        </row>
        <row r="244">
          <cell r="B244">
            <v>190355</v>
          </cell>
          <cell r="C244">
            <v>20050501</v>
          </cell>
          <cell r="E244" t="str">
            <v>GPA</v>
          </cell>
          <cell r="F244" t="str">
            <v>COMMERCIALE</v>
          </cell>
          <cell r="G244" t="str">
            <v>REGION GRAND EST</v>
          </cell>
          <cell r="H244" t="str">
            <v>OD VAR - BOUCHES DU RHONE</v>
          </cell>
          <cell r="I244">
            <v>100</v>
          </cell>
          <cell r="J244" t="str">
            <v>IMD</v>
          </cell>
          <cell r="K244" t="str">
            <v>Inspecteur Manager Developpement</v>
          </cell>
          <cell r="L244">
            <v>103</v>
          </cell>
          <cell r="M244" t="str">
            <v>M.</v>
          </cell>
          <cell r="N244" t="str">
            <v>FRACASSETTI</v>
          </cell>
          <cell r="O244" t="str">
            <v>FABIO</v>
          </cell>
          <cell r="P244" t="str">
            <v>245 AV DE L'UNIVERSITE</v>
          </cell>
          <cell r="Q244" t="str">
            <v>GENERALI PARC STE CLAIRE IMM LE GOUDON</v>
          </cell>
          <cell r="S244">
            <v>83160</v>
          </cell>
          <cell r="T244" t="str">
            <v>LA VALETTE DU VAR</v>
          </cell>
          <cell r="U244" t="str">
            <v>GENERALI PARC STE CLAIRE IMM LE GOUDON</v>
          </cell>
          <cell r="V244">
            <v>760447263</v>
          </cell>
          <cell r="W244" t="str">
            <v>FABIO.FRACASSETTI@GENERALI.COM</v>
          </cell>
        </row>
        <row r="245">
          <cell r="B245">
            <v>190433</v>
          </cell>
          <cell r="C245">
            <v>20051001</v>
          </cell>
          <cell r="E245" t="str">
            <v>GPA</v>
          </cell>
          <cell r="F245" t="str">
            <v>COMMERCIALE</v>
          </cell>
          <cell r="G245" t="str">
            <v>REGION GRAND OUEST</v>
          </cell>
          <cell r="H245" t="str">
            <v>OD LOIRE ATLANTIQUE - VENDEE</v>
          </cell>
          <cell r="I245">
            <v>100</v>
          </cell>
          <cell r="J245" t="str">
            <v>IMD</v>
          </cell>
          <cell r="K245" t="str">
            <v>Inspecteur Manager Developpement</v>
          </cell>
          <cell r="L245">
            <v>103</v>
          </cell>
          <cell r="M245" t="str">
            <v>M.</v>
          </cell>
          <cell r="N245" t="str">
            <v>GUIHARD</v>
          </cell>
          <cell r="O245" t="str">
            <v>JOHANN</v>
          </cell>
          <cell r="P245" t="str">
            <v>23 RUE PRE DES LOUVRAIS</v>
          </cell>
          <cell r="S245">
            <v>35650</v>
          </cell>
          <cell r="T245" t="str">
            <v>LE RHEU</v>
          </cell>
          <cell r="V245">
            <v>613556257</v>
          </cell>
          <cell r="W245" t="str">
            <v>JOHANN.GUIHARD@GENERALI.COM</v>
          </cell>
        </row>
        <row r="246">
          <cell r="B246">
            <v>190514</v>
          </cell>
          <cell r="C246">
            <v>20050601</v>
          </cell>
          <cell r="E246" t="str">
            <v>GPA</v>
          </cell>
          <cell r="F246" t="str">
            <v>COMMERCIALE</v>
          </cell>
          <cell r="G246" t="str">
            <v>REGION GRAND OUEST</v>
          </cell>
          <cell r="H246" t="str">
            <v>OD LOIRE ATLANTIQUE - VENDEE</v>
          </cell>
          <cell r="I246">
            <v>390</v>
          </cell>
          <cell r="J246" t="str">
            <v>CCEI</v>
          </cell>
          <cell r="K246" t="str">
            <v>Conseiller Commercial Echelon Intermédiaire</v>
          </cell>
          <cell r="L246">
            <v>105</v>
          </cell>
          <cell r="M246" t="str">
            <v>M.</v>
          </cell>
          <cell r="N246" t="str">
            <v>CASELLI</v>
          </cell>
          <cell r="O246" t="str">
            <v>RICHARD</v>
          </cell>
          <cell r="P246" t="str">
            <v>9 RUE DE LA CHESNAIE</v>
          </cell>
          <cell r="S246">
            <v>85150</v>
          </cell>
          <cell r="T246" t="str">
            <v>ST GEORGES DE POINTINDOUX</v>
          </cell>
          <cell r="W246" t="str">
            <v>RICHARD.CASELLI@GENERALI.COM</v>
          </cell>
        </row>
        <row r="247">
          <cell r="B247">
            <v>190584</v>
          </cell>
          <cell r="C247">
            <v>20051201</v>
          </cell>
          <cell r="E247" t="str">
            <v>GPA</v>
          </cell>
          <cell r="F247" t="str">
            <v>COMMERCIALE</v>
          </cell>
          <cell r="G247" t="str">
            <v>REGION GRAND EST</v>
          </cell>
          <cell r="H247" t="str">
            <v>OD HAUTE SAVOIE AIN JURA AIX LES BAINS</v>
          </cell>
          <cell r="I247">
            <v>440</v>
          </cell>
          <cell r="J247" t="str">
            <v>CCT</v>
          </cell>
          <cell r="K247" t="str">
            <v>Conseiller Commercial Titulaire</v>
          </cell>
          <cell r="L247">
            <v>105</v>
          </cell>
          <cell r="M247" t="str">
            <v>M.</v>
          </cell>
          <cell r="N247" t="str">
            <v>PLANTIER</v>
          </cell>
          <cell r="O247" t="str">
            <v>JEAN-CHRISTOPHE</v>
          </cell>
          <cell r="P247" t="str">
            <v>10 RUE JEAN BURGER</v>
          </cell>
          <cell r="Q247" t="str">
            <v>CHEZ FABIENNE PHILIPPE</v>
          </cell>
          <cell r="S247">
            <v>57440</v>
          </cell>
          <cell r="T247" t="str">
            <v>ALGRANGE</v>
          </cell>
          <cell r="U247" t="str">
            <v>CHEZ FABIENNE PHILIPPE</v>
          </cell>
          <cell r="W247" t="str">
            <v>JEAN-CHRISTOPHE.PLANTIER@GENERALI.COM</v>
          </cell>
        </row>
        <row r="248">
          <cell r="B248">
            <v>190736</v>
          </cell>
          <cell r="C248">
            <v>20050901</v>
          </cell>
          <cell r="E248" t="str">
            <v>GPA</v>
          </cell>
          <cell r="F248" t="str">
            <v>COMMERCIALE</v>
          </cell>
          <cell r="G248" t="str">
            <v>REGION GRAND EST</v>
          </cell>
          <cell r="H248" t="str">
            <v>OD ISERE ALBERTVILLE</v>
          </cell>
          <cell r="I248">
            <v>386</v>
          </cell>
          <cell r="J248" t="str">
            <v>IE</v>
          </cell>
          <cell r="K248" t="str">
            <v>Inspecteur Expert</v>
          </cell>
          <cell r="L248">
            <v>105</v>
          </cell>
          <cell r="M248" t="str">
            <v>M.</v>
          </cell>
          <cell r="N248" t="str">
            <v>HAMMADI</v>
          </cell>
          <cell r="O248" t="str">
            <v>DAVID</v>
          </cell>
          <cell r="P248" t="str">
            <v>449 CHEMIN DU VORGET</v>
          </cell>
          <cell r="S248">
            <v>38530</v>
          </cell>
          <cell r="T248" t="str">
            <v>CHAPAREILLAN</v>
          </cell>
          <cell r="V248">
            <v>623854185</v>
          </cell>
          <cell r="W248" t="str">
            <v>DAVID.HAMMADI@GENERALI.COM</v>
          </cell>
        </row>
        <row r="249">
          <cell r="B249">
            <v>190851</v>
          </cell>
          <cell r="C249">
            <v>20050901</v>
          </cell>
          <cell r="E249" t="str">
            <v>GPA</v>
          </cell>
          <cell r="F249" t="str">
            <v>COMMERCIALE</v>
          </cell>
          <cell r="G249" t="str">
            <v>REGION ILE DE FRANCE NORD EST</v>
          </cell>
          <cell r="H249" t="str">
            <v>OD NORD LITTORAL</v>
          </cell>
          <cell r="I249">
            <v>440</v>
          </cell>
          <cell r="J249" t="str">
            <v>CCT</v>
          </cell>
          <cell r="K249" t="str">
            <v>Conseiller Commercial Titulaire</v>
          </cell>
          <cell r="L249">
            <v>105</v>
          </cell>
          <cell r="M249" t="str">
            <v>M.</v>
          </cell>
          <cell r="N249" t="str">
            <v>FERRIGNO</v>
          </cell>
          <cell r="O249" t="str">
            <v>MARC</v>
          </cell>
          <cell r="V249">
            <v>603704872</v>
          </cell>
          <cell r="W249" t="str">
            <v>MARC.FERRIGNO@GENERALI.COM</v>
          </cell>
        </row>
        <row r="250">
          <cell r="B250">
            <v>190871</v>
          </cell>
          <cell r="C250">
            <v>20050901</v>
          </cell>
          <cell r="E250" t="str">
            <v>GPA</v>
          </cell>
          <cell r="F250" t="str">
            <v>COMMERCIALE</v>
          </cell>
          <cell r="G250" t="str">
            <v>POLE PILOTAGE DU RESEAU COMMERCIAL</v>
          </cell>
          <cell r="I250">
            <v>38</v>
          </cell>
          <cell r="J250" t="str">
            <v>IEM</v>
          </cell>
          <cell r="K250" t="str">
            <v>Inspecteur en Mission</v>
          </cell>
          <cell r="L250">
            <v>0</v>
          </cell>
          <cell r="M250" t="str">
            <v>M.</v>
          </cell>
          <cell r="N250" t="str">
            <v>MOREL</v>
          </cell>
          <cell r="O250" t="str">
            <v>GUILLAUME</v>
          </cell>
          <cell r="P250" t="str">
            <v>92 RUE DE SEQUIGNY</v>
          </cell>
          <cell r="S250">
            <v>91700</v>
          </cell>
          <cell r="T250" t="str">
            <v>STE GENEVIEVE DES BOIS</v>
          </cell>
          <cell r="V250">
            <v>609334936</v>
          </cell>
          <cell r="W250" t="str">
            <v>GUILLAUME.MOREL@GENERALI.COM</v>
          </cell>
        </row>
        <row r="251">
          <cell r="B251">
            <v>190883</v>
          </cell>
          <cell r="C251">
            <v>20050901</v>
          </cell>
          <cell r="E251" t="str">
            <v>GPA</v>
          </cell>
          <cell r="F251" t="str">
            <v>COMMERCIALE</v>
          </cell>
          <cell r="G251" t="str">
            <v>REGION ILE DE FRANCE NORD EST</v>
          </cell>
          <cell r="H251" t="str">
            <v>OD NORD LILLE</v>
          </cell>
          <cell r="I251">
            <v>200</v>
          </cell>
          <cell r="J251" t="str">
            <v>IMP</v>
          </cell>
          <cell r="K251" t="str">
            <v>Inspecteur Manager Performance</v>
          </cell>
          <cell r="L251">
            <v>104</v>
          </cell>
          <cell r="M251" t="str">
            <v>M.</v>
          </cell>
          <cell r="N251" t="str">
            <v>MARIAGE</v>
          </cell>
          <cell r="O251" t="str">
            <v>ALEXANDRE</v>
          </cell>
          <cell r="P251" t="str">
            <v xml:space="preserve">2 RUE EDGAR DEGAS </v>
          </cell>
          <cell r="S251">
            <v>59880</v>
          </cell>
          <cell r="T251" t="str">
            <v>ST SAULVE</v>
          </cell>
          <cell r="V251">
            <v>646827001</v>
          </cell>
          <cell r="W251" t="str">
            <v>ALEXANDRE.MARIAGE@GENERALI.COM</v>
          </cell>
        </row>
        <row r="252">
          <cell r="B252">
            <v>190947</v>
          </cell>
          <cell r="C252">
            <v>20051101</v>
          </cell>
          <cell r="E252" t="str">
            <v>GPA</v>
          </cell>
          <cell r="F252" t="str">
            <v>COMMERCIALE</v>
          </cell>
          <cell r="G252" t="str">
            <v>REGION GRAND OUEST</v>
          </cell>
          <cell r="H252" t="str">
            <v>OD ILLE ET VILAINE-COTES D'ARMOR</v>
          </cell>
          <cell r="I252">
            <v>440</v>
          </cell>
          <cell r="J252" t="str">
            <v>CCT</v>
          </cell>
          <cell r="K252" t="str">
            <v>Conseiller Commercial Titulaire</v>
          </cell>
          <cell r="L252">
            <v>105</v>
          </cell>
          <cell r="M252" t="str">
            <v>M.</v>
          </cell>
          <cell r="N252" t="str">
            <v>GIRARD</v>
          </cell>
          <cell r="O252" t="str">
            <v>MICHEL</v>
          </cell>
          <cell r="P252" t="str">
            <v>75 RUE CHATEAUBRIAND</v>
          </cell>
          <cell r="S252">
            <v>22100</v>
          </cell>
          <cell r="T252" t="str">
            <v>DINAN</v>
          </cell>
          <cell r="V252">
            <v>613555539</v>
          </cell>
          <cell r="W252" t="str">
            <v>MICHEL.GIRARD@GENERALI.COM</v>
          </cell>
        </row>
        <row r="253">
          <cell r="B253">
            <v>190994</v>
          </cell>
          <cell r="C253">
            <v>20071001</v>
          </cell>
          <cell r="E253" t="str">
            <v>GPA</v>
          </cell>
          <cell r="F253" t="str">
            <v>COMMERCIALE</v>
          </cell>
          <cell r="G253" t="str">
            <v>REGION GRAND OUEST</v>
          </cell>
          <cell r="H253" t="str">
            <v>OD ILLE ET VILAINE-COTES D'ARMOR</v>
          </cell>
          <cell r="I253">
            <v>370</v>
          </cell>
          <cell r="J253" t="str">
            <v>CC.E</v>
          </cell>
          <cell r="K253" t="str">
            <v>Conseiller Commercial Expert</v>
          </cell>
          <cell r="L253">
            <v>105</v>
          </cell>
          <cell r="M253" t="str">
            <v>M.</v>
          </cell>
          <cell r="N253" t="str">
            <v>LEYSHON</v>
          </cell>
          <cell r="O253" t="str">
            <v>BENJAMIN</v>
          </cell>
          <cell r="P253" t="str">
            <v>14 TER BEL AIR</v>
          </cell>
          <cell r="S253">
            <v>22540</v>
          </cell>
          <cell r="T253" t="str">
            <v>LOUARGAT</v>
          </cell>
          <cell r="V253">
            <v>688177356</v>
          </cell>
          <cell r="W253" t="str">
            <v>BENJAMIN.LEYSHON@GENERALI.COM</v>
          </cell>
        </row>
        <row r="254">
          <cell r="B254">
            <v>191022</v>
          </cell>
          <cell r="C254">
            <v>20051001</v>
          </cell>
          <cell r="E254" t="str">
            <v>GPA</v>
          </cell>
          <cell r="F254" t="str">
            <v>COMMERCIALE</v>
          </cell>
          <cell r="G254" t="str">
            <v>REGION GRAND OUEST</v>
          </cell>
          <cell r="H254" t="str">
            <v>OD LOIRE ATLANTIQUE - VENDEE</v>
          </cell>
          <cell r="I254">
            <v>200</v>
          </cell>
          <cell r="J254" t="str">
            <v>IMP</v>
          </cell>
          <cell r="K254" t="str">
            <v>Inspecteur Manager Performance</v>
          </cell>
          <cell r="L254">
            <v>104</v>
          </cell>
          <cell r="M254" t="str">
            <v>M.</v>
          </cell>
          <cell r="N254" t="str">
            <v>FOURNIGAULT</v>
          </cell>
          <cell r="O254" t="str">
            <v>FLORENT</v>
          </cell>
          <cell r="P254" t="str">
            <v>6 LE PRIEURE</v>
          </cell>
          <cell r="S254">
            <v>44560</v>
          </cell>
          <cell r="T254" t="str">
            <v>CORSEPT</v>
          </cell>
          <cell r="V254">
            <v>617105949</v>
          </cell>
          <cell r="W254" t="str">
            <v>FLORENT.FOURNIGAULT@GENERALI.COM</v>
          </cell>
        </row>
        <row r="255">
          <cell r="B255">
            <v>191082</v>
          </cell>
          <cell r="C255">
            <v>20060301</v>
          </cell>
          <cell r="E255" t="str">
            <v>GPA</v>
          </cell>
          <cell r="F255" t="str">
            <v>COMMERCIALE</v>
          </cell>
          <cell r="G255" t="str">
            <v>REGION ILE DE FRANCE NORD EST</v>
          </cell>
          <cell r="H255" t="str">
            <v>OD BAS RHIN - MOSELLE</v>
          </cell>
          <cell r="I255">
            <v>386</v>
          </cell>
          <cell r="J255" t="str">
            <v>IE</v>
          </cell>
          <cell r="K255" t="str">
            <v>Inspecteur Expert</v>
          </cell>
          <cell r="L255">
            <v>105</v>
          </cell>
          <cell r="M255" t="str">
            <v>M.</v>
          </cell>
          <cell r="N255" t="str">
            <v>LANA</v>
          </cell>
          <cell r="O255" t="str">
            <v>CALOGERO</v>
          </cell>
          <cell r="P255" t="str">
            <v>11 RUE ROGER CADEL</v>
          </cell>
          <cell r="S255">
            <v>57600</v>
          </cell>
          <cell r="T255" t="str">
            <v>FORBACH</v>
          </cell>
          <cell r="V255">
            <v>619703594</v>
          </cell>
          <cell r="W255" t="str">
            <v>CALOGERO.LANA@GENERALI.COM</v>
          </cell>
        </row>
        <row r="256">
          <cell r="B256">
            <v>191340</v>
          </cell>
          <cell r="C256">
            <v>20060601</v>
          </cell>
          <cell r="E256" t="str">
            <v>GPA</v>
          </cell>
          <cell r="F256" t="str">
            <v>COMMERCIALE</v>
          </cell>
          <cell r="G256" t="str">
            <v>REGION GRAND EST</v>
          </cell>
          <cell r="H256" t="str">
            <v>OD VAUCLUSE - DROME - ARDECHE - GARD</v>
          </cell>
          <cell r="I256">
            <v>440</v>
          </cell>
          <cell r="J256" t="str">
            <v>CCT</v>
          </cell>
          <cell r="K256" t="str">
            <v>Conseiller Commercial Titulaire</v>
          </cell>
          <cell r="L256">
            <v>105</v>
          </cell>
          <cell r="M256" t="str">
            <v>M.</v>
          </cell>
          <cell r="N256" t="str">
            <v>BARBATI</v>
          </cell>
          <cell r="O256" t="str">
            <v>CHRISTIAN</v>
          </cell>
          <cell r="P256" t="str">
            <v>278 ROUTE DE CABRIERES</v>
          </cell>
          <cell r="S256">
            <v>84240</v>
          </cell>
          <cell r="T256" t="str">
            <v>LA MOTTE D AIGUES</v>
          </cell>
          <cell r="V256">
            <v>750490211</v>
          </cell>
          <cell r="W256" t="str">
            <v>CHRISTIAN.BARBATI@GENERALI.COM</v>
          </cell>
        </row>
        <row r="257">
          <cell r="B257">
            <v>191391</v>
          </cell>
          <cell r="C257">
            <v>20060101</v>
          </cell>
          <cell r="E257" t="str">
            <v>GPA</v>
          </cell>
          <cell r="F257" t="str">
            <v>COMMERCIALE</v>
          </cell>
          <cell r="G257" t="str">
            <v>REGION ILE DE FRANCE NORD EST</v>
          </cell>
          <cell r="H257" t="str">
            <v>OD NORD LITTORAL</v>
          </cell>
          <cell r="I257">
            <v>386</v>
          </cell>
          <cell r="J257" t="str">
            <v>IE</v>
          </cell>
          <cell r="K257" t="str">
            <v>Inspecteur Expert</v>
          </cell>
          <cell r="L257">
            <v>105</v>
          </cell>
          <cell r="M257" t="str">
            <v>M.</v>
          </cell>
          <cell r="N257" t="str">
            <v>MONTHE</v>
          </cell>
          <cell r="O257" t="str">
            <v>JEROME</v>
          </cell>
          <cell r="P257" t="str">
            <v>63 RUE EUGENE STUBBS</v>
          </cell>
          <cell r="S257">
            <v>62610</v>
          </cell>
          <cell r="T257" t="str">
            <v>ARDRES</v>
          </cell>
          <cell r="V257">
            <v>676327430</v>
          </cell>
          <cell r="W257" t="str">
            <v>JEROME.MONTHE@GENERALI.COM</v>
          </cell>
        </row>
        <row r="258">
          <cell r="B258">
            <v>191485</v>
          </cell>
          <cell r="C258">
            <v>20060201</v>
          </cell>
          <cell r="E258" t="str">
            <v>GPA</v>
          </cell>
          <cell r="F258" t="str">
            <v>COMMERCIALE</v>
          </cell>
          <cell r="G258" t="str">
            <v>REGION GRAND EST</v>
          </cell>
          <cell r="H258" t="str">
            <v>OD AVEYRON-HERAULT-AUDE-PYRENEES ORIENT.</v>
          </cell>
          <cell r="I258">
            <v>200</v>
          </cell>
          <cell r="J258" t="str">
            <v>IMP</v>
          </cell>
          <cell r="K258" t="str">
            <v>Inspecteur Manager Performance</v>
          </cell>
          <cell r="L258">
            <v>104</v>
          </cell>
          <cell r="M258" t="str">
            <v>M.</v>
          </cell>
          <cell r="N258" t="str">
            <v>BOURGAIN</v>
          </cell>
          <cell r="O258" t="str">
            <v>PHILIPPE</v>
          </cell>
          <cell r="P258" t="str">
            <v>61 PLAN DE LONDRES</v>
          </cell>
          <cell r="Q258" t="str">
            <v>RESIDENCE ARTEMISIA B21</v>
          </cell>
          <cell r="S258">
            <v>34970</v>
          </cell>
          <cell r="T258" t="str">
            <v>LATTES</v>
          </cell>
          <cell r="U258" t="str">
            <v>RESIDENCE ARTEMISIA B21</v>
          </cell>
          <cell r="V258">
            <v>764361068</v>
          </cell>
          <cell r="W258" t="str">
            <v>PHILIPPE.BOURGAIN@GENERALI.COM</v>
          </cell>
        </row>
        <row r="259">
          <cell r="B259">
            <v>191689</v>
          </cell>
          <cell r="C259">
            <v>20070701</v>
          </cell>
          <cell r="E259" t="str">
            <v>GPA</v>
          </cell>
          <cell r="F259" t="str">
            <v>COMMERCIALE</v>
          </cell>
          <cell r="G259" t="str">
            <v>REGION GRAND EST</v>
          </cell>
          <cell r="H259" t="str">
            <v>OD BOUCHES DU RHONE</v>
          </cell>
          <cell r="I259">
            <v>440</v>
          </cell>
          <cell r="J259" t="str">
            <v>CCT</v>
          </cell>
          <cell r="K259" t="str">
            <v>Conseiller Commercial Titulaire</v>
          </cell>
          <cell r="L259">
            <v>105</v>
          </cell>
          <cell r="M259" t="str">
            <v>M.</v>
          </cell>
          <cell r="N259" t="str">
            <v>ADEVAH</v>
          </cell>
          <cell r="O259" t="str">
            <v>WILFRID</v>
          </cell>
          <cell r="P259" t="str">
            <v>37 RUE MASSENET</v>
          </cell>
          <cell r="S259">
            <v>13960</v>
          </cell>
          <cell r="T259" t="str">
            <v>SAUSSET LES PINS</v>
          </cell>
          <cell r="V259">
            <v>620763843</v>
          </cell>
          <cell r="W259" t="str">
            <v>WILFRID.ADEVAH@GENERALI.COM</v>
          </cell>
        </row>
        <row r="260">
          <cell r="B260">
            <v>191745</v>
          </cell>
          <cell r="C260">
            <v>20060601</v>
          </cell>
          <cell r="E260" t="str">
            <v>GPA</v>
          </cell>
          <cell r="F260" t="str">
            <v>COMMERCIALE</v>
          </cell>
          <cell r="G260" t="str">
            <v>REGION GRAND OUEST</v>
          </cell>
          <cell r="H260" t="str">
            <v>OD MANCHE - CALVADOS - ORNE - MAYENNE</v>
          </cell>
          <cell r="I260">
            <v>440</v>
          </cell>
          <cell r="J260" t="str">
            <v>CCT</v>
          </cell>
          <cell r="K260" t="str">
            <v>Conseiller Commercial Titulaire</v>
          </cell>
          <cell r="L260">
            <v>105</v>
          </cell>
          <cell r="M260" t="str">
            <v>M.</v>
          </cell>
          <cell r="N260" t="str">
            <v>POIRIER</v>
          </cell>
          <cell r="O260" t="str">
            <v>LAURENT</v>
          </cell>
          <cell r="P260" t="str">
            <v>146 BIS RUE BASSE</v>
          </cell>
          <cell r="Q260" t="str">
            <v>BAT B APPT 2 RDC</v>
          </cell>
          <cell r="S260">
            <v>14000</v>
          </cell>
          <cell r="T260" t="str">
            <v>CAEN</v>
          </cell>
          <cell r="U260" t="str">
            <v>BAT B APPT 2 RDC</v>
          </cell>
          <cell r="V260">
            <v>613556071</v>
          </cell>
          <cell r="W260" t="str">
            <v>LAURENT.POIRIER@GENERALI.COM</v>
          </cell>
        </row>
        <row r="261">
          <cell r="B261">
            <v>191774</v>
          </cell>
          <cell r="C261">
            <v>20060901</v>
          </cell>
          <cell r="E261" t="str">
            <v>GPA</v>
          </cell>
          <cell r="F261" t="str">
            <v>COMMERCIALE</v>
          </cell>
          <cell r="G261" t="str">
            <v>REGION GRAND EST</v>
          </cell>
          <cell r="H261" t="str">
            <v>OD VOSGES-HT RHIN-TR BEL-DOUBS-HTE MARNE</v>
          </cell>
          <cell r="I261">
            <v>386</v>
          </cell>
          <cell r="J261" t="str">
            <v>IE</v>
          </cell>
          <cell r="K261" t="str">
            <v>Inspecteur Expert</v>
          </cell>
          <cell r="L261">
            <v>105</v>
          </cell>
          <cell r="M261" t="str">
            <v>M.</v>
          </cell>
          <cell r="N261" t="str">
            <v>CORDIER</v>
          </cell>
          <cell r="O261" t="str">
            <v>FABIEN</v>
          </cell>
          <cell r="P261" t="str">
            <v>3 RUE BIROYE</v>
          </cell>
          <cell r="S261">
            <v>25520</v>
          </cell>
          <cell r="T261" t="str">
            <v>BIANS LES USIERS</v>
          </cell>
          <cell r="V261">
            <v>626176681</v>
          </cell>
          <cell r="W261" t="str">
            <v>FABIEN.CORDIER@GENERALI.COM</v>
          </cell>
        </row>
        <row r="262">
          <cell r="B262">
            <v>191923</v>
          </cell>
          <cell r="C262">
            <v>20060901</v>
          </cell>
          <cell r="E262" t="str">
            <v>GPA</v>
          </cell>
          <cell r="F262" t="str">
            <v>COMMERCIALE</v>
          </cell>
          <cell r="G262" t="str">
            <v>REGION GRAND OUEST</v>
          </cell>
          <cell r="H262" t="str">
            <v>OD CHARENTES-VIENNES-DEUX SEVRES</v>
          </cell>
          <cell r="I262">
            <v>440</v>
          </cell>
          <cell r="J262" t="str">
            <v>CCT</v>
          </cell>
          <cell r="K262" t="str">
            <v>Conseiller Commercial Titulaire</v>
          </cell>
          <cell r="L262">
            <v>105</v>
          </cell>
          <cell r="M262" t="str">
            <v>M.</v>
          </cell>
          <cell r="N262" t="str">
            <v>WACHSMUTH</v>
          </cell>
          <cell r="O262" t="str">
            <v>SEBASTIEN</v>
          </cell>
          <cell r="P262" t="str">
            <v>1 CITE DE LA ROCHE</v>
          </cell>
          <cell r="S262">
            <v>86160</v>
          </cell>
          <cell r="T262" t="str">
            <v>GENCAY</v>
          </cell>
          <cell r="V262">
            <v>660271441</v>
          </cell>
          <cell r="W262" t="str">
            <v>SEBASTIEN.WACHSMUTH@GENERALI.COM</v>
          </cell>
        </row>
        <row r="263">
          <cell r="B263">
            <v>191933</v>
          </cell>
          <cell r="C263">
            <v>20060901</v>
          </cell>
          <cell r="E263" t="str">
            <v>GPA</v>
          </cell>
          <cell r="F263" t="str">
            <v>COMMERCIALE</v>
          </cell>
          <cell r="G263" t="str">
            <v>REGION ILE DE FRANCE NORD EST</v>
          </cell>
          <cell r="H263" t="str">
            <v>OD SEINE MARITIME</v>
          </cell>
          <cell r="I263">
            <v>440</v>
          </cell>
          <cell r="J263" t="str">
            <v>CCT</v>
          </cell>
          <cell r="K263" t="str">
            <v>Conseiller Commercial Titulaire</v>
          </cell>
          <cell r="L263">
            <v>105</v>
          </cell>
          <cell r="M263" t="str">
            <v>Mme</v>
          </cell>
          <cell r="N263" t="str">
            <v>USAI</v>
          </cell>
          <cell r="O263" t="str">
            <v>LINE</v>
          </cell>
          <cell r="P263" t="str">
            <v>41 RUE DU CHAMP DES OISEAUX</v>
          </cell>
          <cell r="Q263" t="str">
            <v>APPT A31</v>
          </cell>
          <cell r="S263">
            <v>76000</v>
          </cell>
          <cell r="T263" t="str">
            <v>ROUEN</v>
          </cell>
          <cell r="U263" t="str">
            <v>APPT A31</v>
          </cell>
          <cell r="V263">
            <v>626384992</v>
          </cell>
          <cell r="W263" t="str">
            <v>LINE.USAI@GENERALI.COM</v>
          </cell>
        </row>
        <row r="264">
          <cell r="B264">
            <v>191946</v>
          </cell>
          <cell r="C264">
            <v>20060901</v>
          </cell>
          <cell r="E264" t="str">
            <v>GPA</v>
          </cell>
          <cell r="F264" t="str">
            <v>COMMERCIALE</v>
          </cell>
          <cell r="G264" t="str">
            <v>REGION GRAND EST</v>
          </cell>
          <cell r="H264" t="str">
            <v>OD RHONE</v>
          </cell>
          <cell r="I264">
            <v>440</v>
          </cell>
          <cell r="J264" t="str">
            <v>CCT</v>
          </cell>
          <cell r="K264" t="str">
            <v>Conseiller Commercial Titulaire</v>
          </cell>
          <cell r="L264">
            <v>105</v>
          </cell>
          <cell r="M264" t="str">
            <v>M.</v>
          </cell>
          <cell r="N264" t="str">
            <v>TRICAUD</v>
          </cell>
          <cell r="O264" t="str">
            <v>PIERRE</v>
          </cell>
          <cell r="P264" t="str">
            <v>107 ALLEE DU CLOS</v>
          </cell>
          <cell r="S264">
            <v>69170</v>
          </cell>
          <cell r="T264" t="str">
            <v>ST CLEMENT SUR VALSONNE</v>
          </cell>
          <cell r="V264">
            <v>615425695</v>
          </cell>
          <cell r="W264" t="str">
            <v>PIERRE.TRICAUD@GENERALI.COM</v>
          </cell>
        </row>
        <row r="265">
          <cell r="B265">
            <v>191964</v>
          </cell>
          <cell r="C265">
            <v>20070301</v>
          </cell>
          <cell r="E265" t="str">
            <v>GPA</v>
          </cell>
          <cell r="F265" t="str">
            <v>COMMERCIALE</v>
          </cell>
          <cell r="G265" t="str">
            <v>SUPPORT COMMERCIAL</v>
          </cell>
          <cell r="I265">
            <v>250</v>
          </cell>
          <cell r="J265" t="str">
            <v>IF</v>
          </cell>
          <cell r="K265" t="str">
            <v>Inspecteur Formateur</v>
          </cell>
          <cell r="L265">
            <v>0</v>
          </cell>
          <cell r="M265" t="str">
            <v>M.</v>
          </cell>
          <cell r="N265" t="str">
            <v>BEAUDOIN</v>
          </cell>
          <cell r="O265" t="str">
            <v>MIKE</v>
          </cell>
          <cell r="P265" t="str">
            <v>113 ROUTE DE LA CROIX GEORGETTE</v>
          </cell>
          <cell r="S265">
            <v>72700</v>
          </cell>
          <cell r="T265" t="str">
            <v>ROUILLON</v>
          </cell>
          <cell r="V265">
            <v>634434854</v>
          </cell>
          <cell r="W265" t="str">
            <v>MIKE.BEAUDOIN@GENERALI.COM</v>
          </cell>
        </row>
        <row r="266">
          <cell r="B266">
            <v>192009</v>
          </cell>
          <cell r="C266">
            <v>20080601</v>
          </cell>
          <cell r="E266" t="str">
            <v>GPA</v>
          </cell>
          <cell r="F266" t="str">
            <v>COMMERCIALE</v>
          </cell>
          <cell r="G266" t="str">
            <v>REGION GRAND OUEST</v>
          </cell>
          <cell r="H266" t="str">
            <v>OD MANCHE - CALVADOS - ORNE - MAYENNE</v>
          </cell>
          <cell r="I266">
            <v>391</v>
          </cell>
          <cell r="J266" t="str">
            <v>CCEIM</v>
          </cell>
          <cell r="K266" t="str">
            <v>Conseiller Commercial Echelon Interm. Moniteu</v>
          </cell>
          <cell r="L266">
            <v>105</v>
          </cell>
          <cell r="M266" t="str">
            <v>M.</v>
          </cell>
          <cell r="N266" t="str">
            <v>POUTEAU</v>
          </cell>
          <cell r="O266" t="str">
            <v>CHRISTOPHE</v>
          </cell>
          <cell r="P266" t="str">
            <v>21 RES DE LA BAUDRAIRIE</v>
          </cell>
          <cell r="S266">
            <v>53100</v>
          </cell>
          <cell r="T266" t="str">
            <v>MAYENNE</v>
          </cell>
          <cell r="V266">
            <v>634435009</v>
          </cell>
          <cell r="W266" t="str">
            <v>CHRISTOPHE.POUTEAU@GENERALI.COM</v>
          </cell>
        </row>
        <row r="267">
          <cell r="B267">
            <v>192012</v>
          </cell>
          <cell r="C267">
            <v>20061101</v>
          </cell>
          <cell r="E267" t="str">
            <v>GPA</v>
          </cell>
          <cell r="F267" t="str">
            <v>COMMERCIALE</v>
          </cell>
          <cell r="G267" t="str">
            <v>REGION GRAND EST</v>
          </cell>
          <cell r="H267" t="str">
            <v>OD BOUCHES DU RHONE</v>
          </cell>
          <cell r="I267">
            <v>371</v>
          </cell>
          <cell r="J267" t="str">
            <v>CCM.E</v>
          </cell>
          <cell r="K267" t="str">
            <v>Conseiller Commercial Moniteur Expert</v>
          </cell>
          <cell r="L267">
            <v>105</v>
          </cell>
          <cell r="M267" t="str">
            <v>Mme</v>
          </cell>
          <cell r="N267" t="str">
            <v>BEDHOUCHE</v>
          </cell>
          <cell r="O267" t="str">
            <v>VANESSA</v>
          </cell>
          <cell r="P267" t="str">
            <v>16 AVENUE LARIANO</v>
          </cell>
          <cell r="Q267" t="str">
            <v>RES LES GRILLONS BAT B</v>
          </cell>
          <cell r="S267">
            <v>13960</v>
          </cell>
          <cell r="T267" t="str">
            <v>SAUSSET LES PINS</v>
          </cell>
          <cell r="U267" t="str">
            <v>RES LES GRILLONS BAT B</v>
          </cell>
          <cell r="V267">
            <v>623809545</v>
          </cell>
          <cell r="W267" t="str">
            <v>VANESSA.BEDHOUCHE@GENERALI.COM</v>
          </cell>
        </row>
        <row r="268">
          <cell r="B268">
            <v>192032</v>
          </cell>
          <cell r="C268">
            <v>20061101</v>
          </cell>
          <cell r="E268" t="str">
            <v>GPA</v>
          </cell>
          <cell r="F268" t="str">
            <v>COMMERCIALE</v>
          </cell>
          <cell r="G268" t="str">
            <v>REGION ILE DE FRANCE NORD EST</v>
          </cell>
          <cell r="H268" t="str">
            <v>OD SEINE ET MARNE - YONNE</v>
          </cell>
          <cell r="I268">
            <v>371</v>
          </cell>
          <cell r="J268" t="str">
            <v>CCM.E</v>
          </cell>
          <cell r="K268" t="str">
            <v>Conseiller Commercial Moniteur Expert</v>
          </cell>
          <cell r="L268">
            <v>105</v>
          </cell>
          <cell r="M268" t="str">
            <v>M.</v>
          </cell>
          <cell r="N268" t="str">
            <v>BRUHIN</v>
          </cell>
          <cell r="O268" t="str">
            <v>JEAN LOUIS</v>
          </cell>
          <cell r="P268" t="str">
            <v>34 RUE LEO LAGRANGE</v>
          </cell>
          <cell r="S268">
            <v>77130</v>
          </cell>
          <cell r="T268" t="str">
            <v>MONTEREAU FAULT YONNE</v>
          </cell>
          <cell r="V268">
            <v>625424366</v>
          </cell>
          <cell r="W268" t="str">
            <v>JEANLOUIS.BRUHIN@GENERALI.COM</v>
          </cell>
        </row>
        <row r="269">
          <cell r="B269">
            <v>192039</v>
          </cell>
          <cell r="C269">
            <v>20061101</v>
          </cell>
          <cell r="E269" t="str">
            <v>GPA</v>
          </cell>
          <cell r="F269" t="str">
            <v>COMMERCIALE</v>
          </cell>
          <cell r="G269" t="str">
            <v>REGION GRAND OUEST</v>
          </cell>
          <cell r="H269" t="str">
            <v>OD LOIRE ATLANTIQUE - VENDEE</v>
          </cell>
          <cell r="I269">
            <v>440</v>
          </cell>
          <cell r="J269" t="str">
            <v>CCT</v>
          </cell>
          <cell r="K269" t="str">
            <v>Conseiller Commercial Titulaire</v>
          </cell>
          <cell r="L269">
            <v>105</v>
          </cell>
          <cell r="M269" t="str">
            <v>Mme</v>
          </cell>
          <cell r="N269" t="str">
            <v>LIAGRE</v>
          </cell>
          <cell r="O269" t="str">
            <v>ESTELLE</v>
          </cell>
          <cell r="P269" t="str">
            <v>21 RUE DU MOULIN DES DAMES</v>
          </cell>
          <cell r="S269">
            <v>85450</v>
          </cell>
          <cell r="T269" t="str">
            <v>LA TAILLEE</v>
          </cell>
          <cell r="W269" t="str">
            <v>ESTELLE.LIAGRE@GENERALI.COM</v>
          </cell>
        </row>
        <row r="270">
          <cell r="B270">
            <v>192071</v>
          </cell>
          <cell r="C270">
            <v>20061201</v>
          </cell>
          <cell r="E270" t="str">
            <v>GPA</v>
          </cell>
          <cell r="F270" t="str">
            <v>COMMERCIALE</v>
          </cell>
          <cell r="G270" t="str">
            <v>REGION GRAND EST</v>
          </cell>
          <cell r="H270" t="str">
            <v>OD ALPES MARITIMES</v>
          </cell>
          <cell r="I270">
            <v>440</v>
          </cell>
          <cell r="J270" t="str">
            <v>CCT</v>
          </cell>
          <cell r="K270" t="str">
            <v>Conseiller Commercial Titulaire</v>
          </cell>
          <cell r="L270">
            <v>105</v>
          </cell>
          <cell r="M270" t="str">
            <v>Mme</v>
          </cell>
          <cell r="N270" t="str">
            <v>FOI</v>
          </cell>
          <cell r="O270" t="str">
            <v>SANDRINE</v>
          </cell>
          <cell r="P270" t="str">
            <v>84 BLD MANTEGA RIGHI</v>
          </cell>
          <cell r="S270">
            <v>6100</v>
          </cell>
          <cell r="T270" t="str">
            <v>NICE</v>
          </cell>
          <cell r="W270" t="str">
            <v>SANDRINE.FOI@GENERALI.COM</v>
          </cell>
        </row>
        <row r="271">
          <cell r="B271">
            <v>192088</v>
          </cell>
          <cell r="C271">
            <v>20061201</v>
          </cell>
          <cell r="E271" t="str">
            <v>GPA</v>
          </cell>
          <cell r="F271" t="str">
            <v>COMMERCIALE</v>
          </cell>
          <cell r="G271" t="str">
            <v>REGION GRAND EST</v>
          </cell>
          <cell r="H271" t="str">
            <v>OD VAUCLUSE - DROME - ARDECHE - GARD</v>
          </cell>
          <cell r="I271">
            <v>440</v>
          </cell>
          <cell r="J271" t="str">
            <v>CCT</v>
          </cell>
          <cell r="K271" t="str">
            <v>Conseiller Commercial Titulaire</v>
          </cell>
          <cell r="L271">
            <v>105</v>
          </cell>
          <cell r="M271" t="str">
            <v>M.</v>
          </cell>
          <cell r="N271" t="str">
            <v>DUPARD</v>
          </cell>
          <cell r="O271" t="str">
            <v>LUC</v>
          </cell>
          <cell r="P271" t="str">
            <v>2 CHEMIN DES ESPESSES</v>
          </cell>
          <cell r="S271">
            <v>30980</v>
          </cell>
          <cell r="T271" t="str">
            <v>ST DIONISY</v>
          </cell>
          <cell r="V271">
            <v>614364277</v>
          </cell>
          <cell r="W271" t="str">
            <v>LUC.DUPARD@GENERALI.COM</v>
          </cell>
        </row>
        <row r="272">
          <cell r="B272">
            <v>192089</v>
          </cell>
          <cell r="C272">
            <v>20061201</v>
          </cell>
          <cell r="E272" t="str">
            <v>GPA</v>
          </cell>
          <cell r="F272" t="str">
            <v>COMMERCIALE</v>
          </cell>
          <cell r="G272" t="str">
            <v>REGION GRAND EST</v>
          </cell>
          <cell r="H272" t="str">
            <v>OD RHONE</v>
          </cell>
          <cell r="I272">
            <v>386</v>
          </cell>
          <cell r="J272" t="str">
            <v>IE</v>
          </cell>
          <cell r="K272" t="str">
            <v>Inspecteur Expert</v>
          </cell>
          <cell r="L272">
            <v>105</v>
          </cell>
          <cell r="M272" t="str">
            <v>M.</v>
          </cell>
          <cell r="N272" t="str">
            <v>BRESSAND</v>
          </cell>
          <cell r="O272" t="str">
            <v>SYLVAIN</v>
          </cell>
          <cell r="P272" t="str">
            <v>925 ROUTE DE PLAGNE</v>
          </cell>
          <cell r="S272">
            <v>69640</v>
          </cell>
          <cell r="T272" t="str">
            <v>RIVOLET</v>
          </cell>
          <cell r="V272">
            <v>617291525</v>
          </cell>
          <cell r="W272" t="str">
            <v>SYLVAIN.BRESSAND@GENERALI.COM</v>
          </cell>
        </row>
        <row r="273">
          <cell r="B273">
            <v>192093</v>
          </cell>
          <cell r="C273">
            <v>20061201</v>
          </cell>
          <cell r="E273" t="str">
            <v>GPA</v>
          </cell>
          <cell r="F273" t="str">
            <v>COMMERCIALE</v>
          </cell>
          <cell r="G273" t="str">
            <v>REGION GRAND OUEST</v>
          </cell>
          <cell r="H273" t="str">
            <v>OD CHARENTES-VIENNES-DEUX SEVRES</v>
          </cell>
          <cell r="I273">
            <v>100</v>
          </cell>
          <cell r="J273" t="str">
            <v>IMD</v>
          </cell>
          <cell r="K273" t="str">
            <v>Inspecteur Manager Developpement</v>
          </cell>
          <cell r="L273">
            <v>103</v>
          </cell>
          <cell r="M273" t="str">
            <v>M.</v>
          </cell>
          <cell r="N273" t="str">
            <v>LIOPE</v>
          </cell>
          <cell r="O273" t="str">
            <v>GUILLAUME</v>
          </cell>
          <cell r="P273" t="str">
            <v>72 RUE DES SELLIERS</v>
          </cell>
          <cell r="S273">
            <v>79230</v>
          </cell>
          <cell r="T273" t="str">
            <v>VOUILLE</v>
          </cell>
          <cell r="V273">
            <v>614364830</v>
          </cell>
          <cell r="W273" t="str">
            <v>GUILLAUME.LIOPE@GENERALI.COM</v>
          </cell>
        </row>
        <row r="274">
          <cell r="B274">
            <v>192143</v>
          </cell>
          <cell r="C274">
            <v>20070101</v>
          </cell>
          <cell r="E274" t="str">
            <v>GPA</v>
          </cell>
          <cell r="F274" t="str">
            <v>COMMERCIALE</v>
          </cell>
          <cell r="G274" t="str">
            <v>REGION GRAND EST</v>
          </cell>
          <cell r="H274" t="str">
            <v>OD VAR - BOUCHES DU RHONE</v>
          </cell>
          <cell r="I274">
            <v>440</v>
          </cell>
          <cell r="J274" t="str">
            <v>CCT</v>
          </cell>
          <cell r="K274" t="str">
            <v>Conseiller Commercial Titulaire</v>
          </cell>
          <cell r="L274">
            <v>105</v>
          </cell>
          <cell r="M274" t="str">
            <v>Mme</v>
          </cell>
          <cell r="N274" t="str">
            <v>CASASUS</v>
          </cell>
          <cell r="O274" t="str">
            <v>AGNES</v>
          </cell>
          <cell r="P274" t="str">
            <v>70 CHEMIN DU VALLON DES MOULIERES</v>
          </cell>
          <cell r="Q274" t="str">
            <v>VILLA 2 LOT VALLON DES MOULIERES</v>
          </cell>
          <cell r="S274">
            <v>83500</v>
          </cell>
          <cell r="T274" t="str">
            <v>LA SEYNE SUR MER</v>
          </cell>
          <cell r="U274" t="str">
            <v>VILLA 2 LOT VALLON DES MOULIERES</v>
          </cell>
          <cell r="V274">
            <v>679862922</v>
          </cell>
          <cell r="W274" t="str">
            <v>AGNES.CASASUS@GENERALI.COM</v>
          </cell>
        </row>
        <row r="275">
          <cell r="B275">
            <v>192265</v>
          </cell>
          <cell r="C275">
            <v>20070301</v>
          </cell>
          <cell r="E275" t="str">
            <v>GPA</v>
          </cell>
          <cell r="F275" t="str">
            <v>COMMERCIALE</v>
          </cell>
          <cell r="G275" t="str">
            <v>REGION ILE DE FRANCE NORD EST</v>
          </cell>
          <cell r="H275" t="str">
            <v>OD NORD LITTORAL</v>
          </cell>
          <cell r="I275">
            <v>440</v>
          </cell>
          <cell r="J275" t="str">
            <v>CCT</v>
          </cell>
          <cell r="K275" t="str">
            <v>Conseiller Commercial Titulaire</v>
          </cell>
          <cell r="L275">
            <v>105</v>
          </cell>
          <cell r="M275" t="str">
            <v>M.</v>
          </cell>
          <cell r="N275" t="str">
            <v>PALACIN</v>
          </cell>
          <cell r="O275" t="str">
            <v>CHARLES HENRI</v>
          </cell>
          <cell r="P275" t="str">
            <v>39 ALLEE DES CYCLAMENS</v>
          </cell>
          <cell r="S275">
            <v>62231</v>
          </cell>
          <cell r="T275" t="str">
            <v>COQUELLES</v>
          </cell>
          <cell r="V275">
            <v>615744128</v>
          </cell>
          <cell r="W275" t="str">
            <v>CHARLESHENRI.PALACIN@GENERALI.COM</v>
          </cell>
        </row>
        <row r="276">
          <cell r="B276">
            <v>192309</v>
          </cell>
          <cell r="C276">
            <v>20070601</v>
          </cell>
          <cell r="E276" t="str">
            <v>GPA</v>
          </cell>
          <cell r="F276" t="str">
            <v>COMMERCIALE</v>
          </cell>
          <cell r="G276" t="str">
            <v>REGION ILE DE FRANCE NORD EST</v>
          </cell>
          <cell r="H276" t="str">
            <v>OD MOSELLE - MEURTHE ET MOSELLE</v>
          </cell>
          <cell r="I276">
            <v>440</v>
          </cell>
          <cell r="J276" t="str">
            <v>CCT</v>
          </cell>
          <cell r="K276" t="str">
            <v>Conseiller Commercial Titulaire</v>
          </cell>
          <cell r="L276">
            <v>105</v>
          </cell>
          <cell r="M276" t="str">
            <v>Mme</v>
          </cell>
          <cell r="N276" t="str">
            <v>LINTZ</v>
          </cell>
          <cell r="O276" t="str">
            <v>VANESSA</v>
          </cell>
          <cell r="P276" t="str">
            <v>31 RUE DE FEY</v>
          </cell>
          <cell r="S276">
            <v>57685</v>
          </cell>
          <cell r="T276" t="str">
            <v>AUGNY</v>
          </cell>
          <cell r="V276">
            <v>618712634</v>
          </cell>
          <cell r="W276" t="str">
            <v>VANESSA.LINTZ@GENERALI.COM</v>
          </cell>
        </row>
        <row r="277">
          <cell r="B277">
            <v>192460</v>
          </cell>
          <cell r="C277">
            <v>20070601</v>
          </cell>
          <cell r="E277" t="str">
            <v>GPA</v>
          </cell>
          <cell r="F277" t="str">
            <v>COMMERCIALE</v>
          </cell>
          <cell r="G277" t="str">
            <v>REGION ILE DE FRANCE NORD EST</v>
          </cell>
          <cell r="H277" t="str">
            <v>OD SOMME - OISE - AISNE</v>
          </cell>
          <cell r="I277">
            <v>386</v>
          </cell>
          <cell r="J277" t="str">
            <v>IE</v>
          </cell>
          <cell r="K277" t="str">
            <v>Inspecteur Expert</v>
          </cell>
          <cell r="L277">
            <v>105</v>
          </cell>
          <cell r="M277" t="str">
            <v>M.</v>
          </cell>
          <cell r="N277" t="str">
            <v>MISTRAL</v>
          </cell>
          <cell r="O277" t="str">
            <v>FRANCK</v>
          </cell>
          <cell r="P277" t="str">
            <v>62 CHEMIN DE BOUZINCOURT</v>
          </cell>
          <cell r="S277">
            <v>80300</v>
          </cell>
          <cell r="T277" t="str">
            <v>ALBERT</v>
          </cell>
          <cell r="V277">
            <v>617105746</v>
          </cell>
          <cell r="W277" t="str">
            <v>FRANCK.MISTRAL@GENERALI.COM</v>
          </cell>
        </row>
        <row r="278">
          <cell r="B278">
            <v>192471</v>
          </cell>
          <cell r="C278">
            <v>20070901</v>
          </cell>
          <cell r="E278" t="str">
            <v>GPA</v>
          </cell>
          <cell r="F278" t="str">
            <v>COMMERCIALE</v>
          </cell>
          <cell r="G278" t="str">
            <v>REGION ILE DE FRANCE NORD EST</v>
          </cell>
          <cell r="H278" t="str">
            <v>OD SEINE MARITIME</v>
          </cell>
          <cell r="I278">
            <v>200</v>
          </cell>
          <cell r="J278" t="str">
            <v>IMP</v>
          </cell>
          <cell r="K278" t="str">
            <v>Inspecteur Manager Performance</v>
          </cell>
          <cell r="L278">
            <v>104</v>
          </cell>
          <cell r="M278" t="str">
            <v>M.</v>
          </cell>
          <cell r="N278" t="str">
            <v>DUBUC</v>
          </cell>
          <cell r="O278" t="str">
            <v>FABRICE</v>
          </cell>
          <cell r="P278" t="str">
            <v>227 RUE PIERRE LOTI</v>
          </cell>
          <cell r="S278">
            <v>76610</v>
          </cell>
          <cell r="T278" t="str">
            <v>LE HAVRE</v>
          </cell>
          <cell r="V278">
            <v>629956331</v>
          </cell>
          <cell r="W278" t="str">
            <v>FABRICE.DUBUC@GENERALI.COM</v>
          </cell>
        </row>
        <row r="279">
          <cell r="B279">
            <v>192504</v>
          </cell>
          <cell r="C279">
            <v>20071001</v>
          </cell>
          <cell r="E279" t="str">
            <v>GPA</v>
          </cell>
          <cell r="F279" t="str">
            <v>COMMERCIALE</v>
          </cell>
          <cell r="G279" t="str">
            <v>REGION ILE DE FRANCE NORD EST</v>
          </cell>
          <cell r="H279" t="str">
            <v>OD BAS RHIN - MOSELLE</v>
          </cell>
          <cell r="I279">
            <v>440</v>
          </cell>
          <cell r="J279" t="str">
            <v>CCT</v>
          </cell>
          <cell r="K279" t="str">
            <v>Conseiller Commercial Titulaire</v>
          </cell>
          <cell r="L279">
            <v>105</v>
          </cell>
          <cell r="M279" t="str">
            <v>M.</v>
          </cell>
          <cell r="N279" t="str">
            <v>CASULA</v>
          </cell>
          <cell r="O279" t="str">
            <v>SAMUEL</v>
          </cell>
          <cell r="P279" t="str">
            <v>3 RUE KLEINGEWENDT</v>
          </cell>
          <cell r="Q279" t="str">
            <v>NOUVEAU LOTISSEMENT</v>
          </cell>
          <cell r="S279">
            <v>57980</v>
          </cell>
          <cell r="T279" t="str">
            <v>METZING</v>
          </cell>
          <cell r="U279" t="str">
            <v>NOUVEAU LOTISSEMENT</v>
          </cell>
          <cell r="V279">
            <v>778506353</v>
          </cell>
          <cell r="W279" t="str">
            <v>SAMUEL.CASULA@GENERALI.COM</v>
          </cell>
        </row>
        <row r="280">
          <cell r="B280">
            <v>192509</v>
          </cell>
          <cell r="C280">
            <v>20070901</v>
          </cell>
          <cell r="E280" t="str">
            <v>GPA</v>
          </cell>
          <cell r="F280" t="str">
            <v>COMMERCIALE</v>
          </cell>
          <cell r="G280" t="str">
            <v>REGION ILE DE FRANCE NORD EST</v>
          </cell>
          <cell r="H280" t="str">
            <v>OD NORD ARTOIS</v>
          </cell>
          <cell r="I280">
            <v>370</v>
          </cell>
          <cell r="J280" t="str">
            <v>CC.E</v>
          </cell>
          <cell r="K280" t="str">
            <v>Conseiller Commercial Expert</v>
          </cell>
          <cell r="L280">
            <v>105</v>
          </cell>
          <cell r="M280" t="str">
            <v>Mme</v>
          </cell>
          <cell r="N280" t="str">
            <v>MALOHLAVA</v>
          </cell>
          <cell r="O280" t="str">
            <v>LAURENCE</v>
          </cell>
          <cell r="P280" t="str">
            <v>805 RUE ROGER SALENGRO</v>
          </cell>
          <cell r="S280">
            <v>59263</v>
          </cell>
          <cell r="T280" t="str">
            <v>HOUPLIN ANCOISNE</v>
          </cell>
          <cell r="V280">
            <v>623286437</v>
          </cell>
          <cell r="W280" t="str">
            <v>LAURENCE.MALOHLAVA@GENERALI.COM</v>
          </cell>
        </row>
        <row r="281">
          <cell r="B281">
            <v>192578</v>
          </cell>
          <cell r="C281">
            <v>20070901</v>
          </cell>
          <cell r="E281" t="str">
            <v>GPA</v>
          </cell>
          <cell r="F281" t="str">
            <v>COMMERCIALE</v>
          </cell>
          <cell r="G281" t="str">
            <v>REGION GRAND EST</v>
          </cell>
          <cell r="H281" t="str">
            <v>OD AVEYRON-HERAULT-AUDE-PYRENEES ORIENT.</v>
          </cell>
          <cell r="I281">
            <v>200</v>
          </cell>
          <cell r="J281" t="str">
            <v>IMP</v>
          </cell>
          <cell r="K281" t="str">
            <v>Inspecteur Manager Performance</v>
          </cell>
          <cell r="L281">
            <v>104</v>
          </cell>
          <cell r="M281" t="str">
            <v>M.</v>
          </cell>
          <cell r="N281" t="str">
            <v>COT</v>
          </cell>
          <cell r="O281" t="str">
            <v>LAURENT</v>
          </cell>
          <cell r="P281" t="str">
            <v>3 RUE CAMP REDON</v>
          </cell>
          <cell r="S281">
            <v>12510</v>
          </cell>
          <cell r="T281" t="str">
            <v>DRUELLE</v>
          </cell>
          <cell r="V281">
            <v>625763853</v>
          </cell>
          <cell r="W281" t="str">
            <v>LAURENT.COT@GENERALI.COM</v>
          </cell>
        </row>
        <row r="282">
          <cell r="B282">
            <v>192595</v>
          </cell>
          <cell r="C282">
            <v>20071001</v>
          </cell>
          <cell r="E282" t="str">
            <v>GPA</v>
          </cell>
          <cell r="F282" t="str">
            <v>COMMERCIALE</v>
          </cell>
          <cell r="G282" t="str">
            <v>REGION GRAND EST</v>
          </cell>
          <cell r="H282" t="str">
            <v>OD BOUCHES DU RHONE</v>
          </cell>
          <cell r="I282">
            <v>370</v>
          </cell>
          <cell r="J282" t="str">
            <v>CC.E</v>
          </cell>
          <cell r="K282" t="str">
            <v>Conseiller Commercial Expert</v>
          </cell>
          <cell r="L282">
            <v>105</v>
          </cell>
          <cell r="M282" t="str">
            <v>M.</v>
          </cell>
          <cell r="N282" t="str">
            <v>MARTIN</v>
          </cell>
          <cell r="O282" t="str">
            <v>JULIEN</v>
          </cell>
          <cell r="P282" t="str">
            <v xml:space="preserve">340 AVENUE FELIPE DELAVOUET </v>
          </cell>
          <cell r="Q282" t="str">
            <v>RESIDENCE CARRE CYPARIS BAT A</v>
          </cell>
          <cell r="S282">
            <v>13450</v>
          </cell>
          <cell r="T282" t="str">
            <v>GRANS</v>
          </cell>
          <cell r="U282" t="str">
            <v>RESIDENCE CARRE CYPARIS BAT A</v>
          </cell>
          <cell r="V282">
            <v>629775955</v>
          </cell>
          <cell r="W282" t="str">
            <v>JULIEN.MARTIN@GENERALI.COM</v>
          </cell>
        </row>
        <row r="283">
          <cell r="B283">
            <v>192603</v>
          </cell>
          <cell r="C283">
            <v>20071001</v>
          </cell>
          <cell r="E283" t="str">
            <v>GPA</v>
          </cell>
          <cell r="F283" t="str">
            <v>COMMERCIALE</v>
          </cell>
          <cell r="G283" t="str">
            <v>REGION GRAND EST</v>
          </cell>
          <cell r="H283" t="str">
            <v>OD ALPES MARITIMES</v>
          </cell>
          <cell r="I283">
            <v>386</v>
          </cell>
          <cell r="J283" t="str">
            <v>IE</v>
          </cell>
          <cell r="K283" t="str">
            <v>Inspecteur Expert</v>
          </cell>
          <cell r="L283">
            <v>105</v>
          </cell>
          <cell r="M283" t="str">
            <v>M.</v>
          </cell>
          <cell r="N283" t="str">
            <v>VIALE</v>
          </cell>
          <cell r="O283" t="str">
            <v>DIDIER</v>
          </cell>
          <cell r="P283" t="str">
            <v>13 AVENUE DE REQUIER</v>
          </cell>
          <cell r="Q283" t="str">
            <v>BAT C1</v>
          </cell>
          <cell r="S283">
            <v>6500</v>
          </cell>
          <cell r="T283" t="str">
            <v>MENTON</v>
          </cell>
          <cell r="U283" t="str">
            <v>BAT C1</v>
          </cell>
          <cell r="V283">
            <v>627235662</v>
          </cell>
          <cell r="W283" t="str">
            <v>DIDIER.VIALE@GENERALI.COM</v>
          </cell>
        </row>
        <row r="284">
          <cell r="B284">
            <v>192643</v>
          </cell>
          <cell r="C284">
            <v>20071101</v>
          </cell>
          <cell r="E284" t="str">
            <v>GPA</v>
          </cell>
          <cell r="F284" t="str">
            <v>COMMERCIALE</v>
          </cell>
          <cell r="G284" t="str">
            <v>SUPPORT COMMERCIAL</v>
          </cell>
          <cell r="I284">
            <v>250</v>
          </cell>
          <cell r="J284" t="str">
            <v>IF</v>
          </cell>
          <cell r="K284" t="str">
            <v>Inspecteur Formateur</v>
          </cell>
          <cell r="L284">
            <v>0</v>
          </cell>
          <cell r="M284" t="str">
            <v>M.</v>
          </cell>
          <cell r="N284" t="str">
            <v>VINCENT</v>
          </cell>
          <cell r="O284" t="str">
            <v>RICHARD</v>
          </cell>
          <cell r="P284" t="str">
            <v>20 RUE DES ETACHERES</v>
          </cell>
          <cell r="S284">
            <v>69780</v>
          </cell>
          <cell r="T284" t="str">
            <v>MIONS</v>
          </cell>
          <cell r="V284">
            <v>613803263</v>
          </cell>
          <cell r="W284" t="str">
            <v>RICHARD.VINCENT@GENERALI.COM</v>
          </cell>
        </row>
        <row r="285">
          <cell r="B285">
            <v>192646</v>
          </cell>
          <cell r="C285">
            <v>20071101</v>
          </cell>
          <cell r="E285" t="str">
            <v>GPA</v>
          </cell>
          <cell r="F285" t="str">
            <v>COMMERCIALE</v>
          </cell>
          <cell r="G285" t="str">
            <v>REGION GRAND EST</v>
          </cell>
          <cell r="H285" t="str">
            <v>OD AVEYRON-HERAULT-AUDE-PYRENEES ORIENT.</v>
          </cell>
          <cell r="I285">
            <v>200</v>
          </cell>
          <cell r="J285" t="str">
            <v>IMP</v>
          </cell>
          <cell r="K285" t="str">
            <v>Inspecteur Manager Performance</v>
          </cell>
          <cell r="L285">
            <v>104</v>
          </cell>
          <cell r="M285" t="str">
            <v>M.</v>
          </cell>
          <cell r="N285" t="str">
            <v>FERRERO</v>
          </cell>
          <cell r="O285" t="str">
            <v>ANTOINE</v>
          </cell>
          <cell r="P285" t="str">
            <v>6 RUE DU MERLOT</v>
          </cell>
          <cell r="S285">
            <v>34310</v>
          </cell>
          <cell r="T285" t="str">
            <v>MONTADY</v>
          </cell>
          <cell r="V285">
            <v>699588108</v>
          </cell>
          <cell r="W285" t="str">
            <v>ANTOINE.FERRERO@GENERALI.COM</v>
          </cell>
        </row>
        <row r="286">
          <cell r="B286">
            <v>192649</v>
          </cell>
          <cell r="C286">
            <v>20071101</v>
          </cell>
          <cell r="E286" t="str">
            <v>GPA</v>
          </cell>
          <cell r="F286" t="str">
            <v>COMMERCIALE</v>
          </cell>
          <cell r="G286" t="str">
            <v>REGION GRAND EST</v>
          </cell>
          <cell r="H286" t="str">
            <v>OD AVEYRON-HERAULT-AUDE-PYRENEES ORIENT.</v>
          </cell>
          <cell r="I286">
            <v>386</v>
          </cell>
          <cell r="J286" t="str">
            <v>IE</v>
          </cell>
          <cell r="K286" t="str">
            <v>Inspecteur Expert</v>
          </cell>
          <cell r="L286">
            <v>105</v>
          </cell>
          <cell r="M286" t="str">
            <v>M.</v>
          </cell>
          <cell r="N286" t="str">
            <v>MAYER</v>
          </cell>
          <cell r="O286" t="str">
            <v>NICOLAS</v>
          </cell>
          <cell r="P286" t="str">
            <v>38 RUE DU SALAGOU</v>
          </cell>
          <cell r="S286">
            <v>34690</v>
          </cell>
          <cell r="T286" t="str">
            <v>FABREGUES</v>
          </cell>
          <cell r="V286">
            <v>686378281</v>
          </cell>
          <cell r="W286" t="str">
            <v>NICOLAS.MAYER@GENERALI.COM</v>
          </cell>
        </row>
        <row r="287">
          <cell r="B287">
            <v>192658</v>
          </cell>
          <cell r="C287">
            <v>20071201</v>
          </cell>
          <cell r="E287" t="str">
            <v>GPA</v>
          </cell>
          <cell r="F287" t="str">
            <v>COMMERCIALE</v>
          </cell>
          <cell r="G287" t="str">
            <v>REGION GRAND OUEST</v>
          </cell>
          <cell r="H287" t="str">
            <v>OD FINISTERE - MORBIHAN</v>
          </cell>
          <cell r="I287">
            <v>441</v>
          </cell>
          <cell r="J287" t="str">
            <v>CCTM</v>
          </cell>
          <cell r="K287" t="str">
            <v>Conseiller Commercial Titulaire Moniteur</v>
          </cell>
          <cell r="L287">
            <v>105</v>
          </cell>
          <cell r="M287" t="str">
            <v>M.</v>
          </cell>
          <cell r="N287" t="str">
            <v>LE ROCH</v>
          </cell>
          <cell r="O287" t="str">
            <v>FABIEN</v>
          </cell>
          <cell r="P287" t="str">
            <v>46 RUE DE L'ARGOAT</v>
          </cell>
          <cell r="S287">
            <v>29400</v>
          </cell>
          <cell r="T287" t="str">
            <v>LANDIVISIAU</v>
          </cell>
          <cell r="V287">
            <v>621413153</v>
          </cell>
          <cell r="W287" t="str">
            <v>FABIEN.LEROCH@GENERALI.COM</v>
          </cell>
        </row>
        <row r="288">
          <cell r="B288">
            <v>192661</v>
          </cell>
          <cell r="C288">
            <v>20071201</v>
          </cell>
          <cell r="E288" t="str">
            <v>GPA</v>
          </cell>
          <cell r="F288" t="str">
            <v>COMMERCIALE</v>
          </cell>
          <cell r="G288" t="str">
            <v>SUPPORT COMMERCIAL</v>
          </cell>
          <cell r="I288">
            <v>250</v>
          </cell>
          <cell r="J288" t="str">
            <v>IF</v>
          </cell>
          <cell r="K288" t="str">
            <v>Inspecteur Formateur</v>
          </cell>
          <cell r="L288">
            <v>0</v>
          </cell>
          <cell r="M288" t="str">
            <v>M.</v>
          </cell>
          <cell r="N288" t="str">
            <v>BILLECOCQ</v>
          </cell>
          <cell r="O288" t="str">
            <v>CHRISTOPHE</v>
          </cell>
          <cell r="P288" t="str">
            <v>660 RUE DE VERDEMONT</v>
          </cell>
          <cell r="S288">
            <v>1540</v>
          </cell>
          <cell r="T288" t="str">
            <v>VONNAS</v>
          </cell>
          <cell r="V288">
            <v>619425338</v>
          </cell>
          <cell r="W288" t="str">
            <v>CHRISTOPHE.BILLECOCQ@GENERALI.COM</v>
          </cell>
        </row>
        <row r="289">
          <cell r="B289">
            <v>192666</v>
          </cell>
          <cell r="C289">
            <v>20071201</v>
          </cell>
          <cell r="E289" t="str">
            <v>GPA</v>
          </cell>
          <cell r="F289" t="str">
            <v>COMMERCIALE</v>
          </cell>
          <cell r="G289" t="str">
            <v>REGION GRAND OUEST</v>
          </cell>
          <cell r="H289" t="str">
            <v>OD YVELINES - EURE ET LOIR</v>
          </cell>
          <cell r="I289">
            <v>200</v>
          </cell>
          <cell r="J289" t="str">
            <v>IMP</v>
          </cell>
          <cell r="K289" t="str">
            <v>Inspecteur Manager Performance</v>
          </cell>
          <cell r="L289">
            <v>104</v>
          </cell>
          <cell r="M289" t="str">
            <v>M.</v>
          </cell>
          <cell r="N289" t="str">
            <v>FOSSEY</v>
          </cell>
          <cell r="O289" t="str">
            <v>SEBASTIEN</v>
          </cell>
          <cell r="P289" t="str">
            <v>22 AVENUE DE L ETANG NEUF</v>
          </cell>
          <cell r="S289">
            <v>91460</v>
          </cell>
          <cell r="T289" t="str">
            <v>MARCOUSSIS</v>
          </cell>
          <cell r="V289">
            <v>620763455</v>
          </cell>
          <cell r="W289" t="str">
            <v>SEBASTIEN.FOSSEY@GENERALI.COM</v>
          </cell>
        </row>
        <row r="290">
          <cell r="B290">
            <v>192673</v>
          </cell>
          <cell r="C290">
            <v>20080201</v>
          </cell>
          <cell r="E290" t="str">
            <v>GPA</v>
          </cell>
          <cell r="F290" t="str">
            <v>COMMERCIALE</v>
          </cell>
          <cell r="G290" t="str">
            <v>REGION ILE DE FRANCE NORD EST</v>
          </cell>
          <cell r="H290" t="str">
            <v>OD BAS RHIN - MOSELLE</v>
          </cell>
          <cell r="I290">
            <v>440</v>
          </cell>
          <cell r="J290" t="str">
            <v>CCT</v>
          </cell>
          <cell r="K290" t="str">
            <v>Conseiller Commercial Titulaire</v>
          </cell>
          <cell r="L290">
            <v>105</v>
          </cell>
          <cell r="M290" t="str">
            <v>M.</v>
          </cell>
          <cell r="N290" t="str">
            <v>CARCAT</v>
          </cell>
          <cell r="O290" t="str">
            <v>CHRISTOPHE</v>
          </cell>
          <cell r="P290" t="str">
            <v>26 RUE KAGENECK</v>
          </cell>
          <cell r="S290">
            <v>67000</v>
          </cell>
          <cell r="T290" t="str">
            <v>STRASBOURG</v>
          </cell>
          <cell r="W290" t="str">
            <v>CHRISTOPHE.CARCAT@GENERALI.COM</v>
          </cell>
        </row>
        <row r="291">
          <cell r="B291">
            <v>192699</v>
          </cell>
          <cell r="C291">
            <v>20080201</v>
          </cell>
          <cell r="E291" t="str">
            <v>GPA</v>
          </cell>
          <cell r="F291" t="str">
            <v>COMMERCIALE</v>
          </cell>
          <cell r="G291" t="str">
            <v>REGION GRAND OUEST</v>
          </cell>
          <cell r="H291" t="str">
            <v>OD YVELINES - EURE ET LOIR</v>
          </cell>
          <cell r="I291">
            <v>440</v>
          </cell>
          <cell r="J291" t="str">
            <v>CCT</v>
          </cell>
          <cell r="K291" t="str">
            <v>Conseiller Commercial Titulaire</v>
          </cell>
          <cell r="L291">
            <v>105</v>
          </cell>
          <cell r="M291" t="str">
            <v>M.</v>
          </cell>
          <cell r="N291" t="str">
            <v>HAZARD</v>
          </cell>
          <cell r="O291" t="str">
            <v>THIERRY</v>
          </cell>
          <cell r="P291" t="str">
            <v>21 ALLEE ANDRE LE NOTRE</v>
          </cell>
          <cell r="S291">
            <v>78760</v>
          </cell>
          <cell r="T291" t="str">
            <v>JOUARS PONTCHARTRAIN</v>
          </cell>
          <cell r="V291">
            <v>621672541</v>
          </cell>
          <cell r="W291" t="str">
            <v>THIERRY.HAZARD@GENERALI.COM</v>
          </cell>
        </row>
        <row r="292">
          <cell r="B292">
            <v>192743</v>
          </cell>
          <cell r="C292">
            <v>20080601</v>
          </cell>
          <cell r="E292" t="str">
            <v>GPA</v>
          </cell>
          <cell r="F292" t="str">
            <v>COMMERCIALE</v>
          </cell>
          <cell r="G292" t="str">
            <v>REGION GRAND OUEST</v>
          </cell>
          <cell r="H292" t="str">
            <v>OD ILLE ET VILAINE-COTES D'ARMOR</v>
          </cell>
          <cell r="I292">
            <v>370</v>
          </cell>
          <cell r="J292" t="str">
            <v>CC.E</v>
          </cell>
          <cell r="K292" t="str">
            <v>Conseiller Commercial Expert</v>
          </cell>
          <cell r="L292">
            <v>105</v>
          </cell>
          <cell r="M292" t="str">
            <v>M.</v>
          </cell>
          <cell r="N292" t="str">
            <v>DOUDARD</v>
          </cell>
          <cell r="O292" t="str">
            <v>MICHAEL</v>
          </cell>
          <cell r="P292" t="str">
            <v>5 AVENUE DE LA LIBERATIION</v>
          </cell>
          <cell r="S292">
            <v>35380</v>
          </cell>
          <cell r="T292" t="str">
            <v>PLELAN LE GRAND</v>
          </cell>
          <cell r="V292">
            <v>613556171</v>
          </cell>
          <cell r="W292" t="str">
            <v>MICHAEL.DOUDARD@GENERALI.COM</v>
          </cell>
        </row>
        <row r="293">
          <cell r="B293">
            <v>192744</v>
          </cell>
          <cell r="C293">
            <v>20080601</v>
          </cell>
          <cell r="E293" t="str">
            <v>GPA</v>
          </cell>
          <cell r="F293" t="str">
            <v>COMMERCIALE</v>
          </cell>
          <cell r="G293" t="str">
            <v>REGION GRAND OUEST</v>
          </cell>
          <cell r="H293" t="str">
            <v>OD VAL D'OISE - EURE</v>
          </cell>
          <cell r="I293">
            <v>440</v>
          </cell>
          <cell r="J293" t="str">
            <v>CCT</v>
          </cell>
          <cell r="K293" t="str">
            <v>Conseiller Commercial Titulaire</v>
          </cell>
          <cell r="L293">
            <v>105</v>
          </cell>
          <cell r="M293" t="str">
            <v>M.</v>
          </cell>
          <cell r="N293" t="str">
            <v>JUILLARD</v>
          </cell>
          <cell r="O293" t="str">
            <v>KEWIN</v>
          </cell>
          <cell r="P293" t="str">
            <v>26 RUE DE LA PLAINE</v>
          </cell>
          <cell r="Q293" t="str">
            <v>APT 3</v>
          </cell>
          <cell r="S293">
            <v>27700</v>
          </cell>
          <cell r="T293" t="str">
            <v>BOUAFLES</v>
          </cell>
          <cell r="U293" t="str">
            <v>APT 3</v>
          </cell>
          <cell r="V293">
            <v>617105967</v>
          </cell>
          <cell r="W293" t="str">
            <v>KEWIN.JUILLARD@GENERALI.COM</v>
          </cell>
        </row>
        <row r="294">
          <cell r="B294">
            <v>192792</v>
          </cell>
          <cell r="C294">
            <v>20080501</v>
          </cell>
          <cell r="E294" t="str">
            <v>GPA</v>
          </cell>
          <cell r="F294" t="str">
            <v>COMMERCIALE</v>
          </cell>
          <cell r="G294" t="str">
            <v>REGION GRAND OUEST</v>
          </cell>
          <cell r="H294" t="str">
            <v>OD ILLE ET VILAINE-COTES D'ARMOR</v>
          </cell>
          <cell r="I294">
            <v>386</v>
          </cell>
          <cell r="J294" t="str">
            <v>IE</v>
          </cell>
          <cell r="K294" t="str">
            <v>Inspecteur Expert</v>
          </cell>
          <cell r="L294">
            <v>105</v>
          </cell>
          <cell r="M294" t="str">
            <v>Mme</v>
          </cell>
          <cell r="N294" t="str">
            <v>GIBOIRE</v>
          </cell>
          <cell r="O294" t="str">
            <v>NATHALIE</v>
          </cell>
          <cell r="P294" t="str">
            <v>7 B ROUTE DE LA GUESDONNIERE</v>
          </cell>
          <cell r="S294">
            <v>35470</v>
          </cell>
          <cell r="T294" t="str">
            <v>PLECHATEL</v>
          </cell>
          <cell r="V294">
            <v>613556256</v>
          </cell>
          <cell r="W294" t="str">
            <v>NATHALIE.GIBOIRE@GENERALI.COM</v>
          </cell>
        </row>
        <row r="295">
          <cell r="B295">
            <v>192803</v>
          </cell>
          <cell r="C295">
            <v>20080501</v>
          </cell>
          <cell r="E295" t="str">
            <v>GPA</v>
          </cell>
          <cell r="F295" t="str">
            <v>COMMERCIALE</v>
          </cell>
          <cell r="G295" t="str">
            <v>REGION ILE DE FRANCE NORD EST</v>
          </cell>
          <cell r="H295" t="str">
            <v>OD SOMME - OISE - AISNE</v>
          </cell>
          <cell r="I295">
            <v>200</v>
          </cell>
          <cell r="J295" t="str">
            <v>IMP</v>
          </cell>
          <cell r="K295" t="str">
            <v>Inspecteur Manager Performance</v>
          </cell>
          <cell r="L295">
            <v>104</v>
          </cell>
          <cell r="M295" t="str">
            <v>Mme</v>
          </cell>
          <cell r="N295" t="str">
            <v>MAGRE</v>
          </cell>
          <cell r="O295" t="str">
            <v>CENDRINE</v>
          </cell>
          <cell r="P295" t="str">
            <v>5 ALLEE DU PARC</v>
          </cell>
          <cell r="S295">
            <v>95330</v>
          </cell>
          <cell r="T295" t="str">
            <v>DOMONT</v>
          </cell>
          <cell r="V295">
            <v>603514514</v>
          </cell>
          <cell r="W295" t="str">
            <v>CENDRINE.MAGRE@GENERALI.COM</v>
          </cell>
        </row>
        <row r="296">
          <cell r="B296">
            <v>192829</v>
          </cell>
          <cell r="C296">
            <v>20080601</v>
          </cell>
          <cell r="E296" t="str">
            <v>GPA</v>
          </cell>
          <cell r="F296" t="str">
            <v>COMMERCIALE</v>
          </cell>
          <cell r="G296" t="str">
            <v>REGION GRAND EST</v>
          </cell>
          <cell r="H296" t="str">
            <v>OD ALLIER-SAONE &amp; LOIRE-NIEVRE-COTE D'OR</v>
          </cell>
          <cell r="I296">
            <v>440</v>
          </cell>
          <cell r="J296" t="str">
            <v>CCT</v>
          </cell>
          <cell r="K296" t="str">
            <v>Conseiller Commercial Titulaire</v>
          </cell>
          <cell r="L296">
            <v>105</v>
          </cell>
          <cell r="M296" t="str">
            <v>M.</v>
          </cell>
          <cell r="N296" t="str">
            <v>FORESTIER</v>
          </cell>
          <cell r="O296" t="str">
            <v>ARNAUD</v>
          </cell>
          <cell r="P296" t="str">
            <v>1 RUE DE LA COMBOTTE</v>
          </cell>
          <cell r="S296">
            <v>21200</v>
          </cell>
          <cell r="T296" t="str">
            <v>STE MARIE LA BLANCHE</v>
          </cell>
          <cell r="V296">
            <v>612216109</v>
          </cell>
          <cell r="W296" t="str">
            <v>ARNAUD.FORESTIER2@GENERALI.COM</v>
          </cell>
        </row>
        <row r="297">
          <cell r="B297">
            <v>192837</v>
          </cell>
          <cell r="C297">
            <v>20081001</v>
          </cell>
          <cell r="E297" t="str">
            <v>GPA</v>
          </cell>
          <cell r="F297" t="str">
            <v>COMMERCIALE</v>
          </cell>
          <cell r="G297" t="str">
            <v>REGION GRAND EST</v>
          </cell>
          <cell r="H297" t="str">
            <v>OD BOUCHES DU RHONE</v>
          </cell>
          <cell r="I297">
            <v>440</v>
          </cell>
          <cell r="J297" t="str">
            <v>CCT</v>
          </cell>
          <cell r="K297" t="str">
            <v>Conseiller Commercial Titulaire</v>
          </cell>
          <cell r="L297">
            <v>105</v>
          </cell>
          <cell r="M297" t="str">
            <v>Mme</v>
          </cell>
          <cell r="N297" t="str">
            <v>TIPALDI</v>
          </cell>
          <cell r="O297" t="str">
            <v>CHRISTINE</v>
          </cell>
          <cell r="P297" t="str">
            <v>52 AVENUE DES 3 LUCS</v>
          </cell>
          <cell r="S297">
            <v>13012</v>
          </cell>
          <cell r="T297" t="str">
            <v>MARSEILLE</v>
          </cell>
          <cell r="V297">
            <v>620764401</v>
          </cell>
          <cell r="W297" t="str">
            <v>CHRISTINE.TIPALDI@GENERALI.COM</v>
          </cell>
        </row>
        <row r="298">
          <cell r="B298">
            <v>192888</v>
          </cell>
          <cell r="C298">
            <v>20080901</v>
          </cell>
          <cell r="E298" t="str">
            <v>GPA</v>
          </cell>
          <cell r="F298" t="str">
            <v>COMMERCIALE</v>
          </cell>
          <cell r="G298" t="str">
            <v>REGION GRAND EST</v>
          </cell>
          <cell r="H298" t="str">
            <v>OD ALLIER-SAONE &amp; LOIRE-NIEVRE-COTE D'OR</v>
          </cell>
          <cell r="I298">
            <v>371</v>
          </cell>
          <cell r="J298" t="str">
            <v>CCM.E</v>
          </cell>
          <cell r="K298" t="str">
            <v>Conseiller Commercial Moniteur Expert</v>
          </cell>
          <cell r="L298">
            <v>105</v>
          </cell>
          <cell r="M298" t="str">
            <v>Mme</v>
          </cell>
          <cell r="N298" t="str">
            <v>AGGOUN</v>
          </cell>
          <cell r="O298" t="str">
            <v>BIRSEL</v>
          </cell>
          <cell r="P298" t="str">
            <v>43 LOTISSEMENT GRANDE PIECE</v>
          </cell>
          <cell r="S298">
            <v>71600</v>
          </cell>
          <cell r="T298" t="str">
            <v>ST LEGER LES PARAY</v>
          </cell>
          <cell r="V298">
            <v>603704606</v>
          </cell>
          <cell r="W298" t="str">
            <v>BIRSEL.AGGOUN@GENERALI.COM</v>
          </cell>
        </row>
        <row r="299">
          <cell r="B299">
            <v>192906</v>
          </cell>
          <cell r="C299">
            <v>20080901</v>
          </cell>
          <cell r="E299" t="str">
            <v>GPA</v>
          </cell>
          <cell r="F299" t="str">
            <v>COMMERCIALE</v>
          </cell>
          <cell r="G299" t="str">
            <v>REGION ILE DE FRANCE NORD EST</v>
          </cell>
          <cell r="H299" t="str">
            <v>OD NORD LILLE</v>
          </cell>
          <cell r="I299">
            <v>440</v>
          </cell>
          <cell r="J299" t="str">
            <v>CCT</v>
          </cell>
          <cell r="K299" t="str">
            <v>Conseiller Commercial Titulaire</v>
          </cell>
          <cell r="L299">
            <v>105</v>
          </cell>
          <cell r="M299" t="str">
            <v>M.</v>
          </cell>
          <cell r="N299" t="str">
            <v>LEGRAND</v>
          </cell>
          <cell r="O299" t="str">
            <v>CHRISTOPHE</v>
          </cell>
          <cell r="P299" t="str">
            <v>7 ALLEE DES LABOUREURS</v>
          </cell>
          <cell r="S299">
            <v>59780</v>
          </cell>
          <cell r="T299" t="str">
            <v>WILLEMS</v>
          </cell>
          <cell r="V299">
            <v>763745431</v>
          </cell>
          <cell r="W299" t="str">
            <v>CHRISTOPHE.LEGRAND@GENERALI.COM</v>
          </cell>
        </row>
        <row r="300">
          <cell r="B300">
            <v>192912</v>
          </cell>
          <cell r="C300">
            <v>20080901</v>
          </cell>
          <cell r="E300" t="str">
            <v>GPA</v>
          </cell>
          <cell r="F300" t="str">
            <v>COMMERCIALE</v>
          </cell>
          <cell r="G300" t="str">
            <v>REGION GRAND OUEST</v>
          </cell>
          <cell r="H300" t="str">
            <v>OD LOIRE ATLANTIQUE - VENDEE</v>
          </cell>
          <cell r="I300">
            <v>386</v>
          </cell>
          <cell r="J300" t="str">
            <v>IE</v>
          </cell>
          <cell r="K300" t="str">
            <v>Inspecteur Expert</v>
          </cell>
          <cell r="L300">
            <v>105</v>
          </cell>
          <cell r="M300" t="str">
            <v>M.</v>
          </cell>
          <cell r="N300" t="str">
            <v>FOURNIER</v>
          </cell>
          <cell r="O300" t="str">
            <v>NOANN</v>
          </cell>
          <cell r="P300" t="str">
            <v>85 AVENUE DE BRETAGNE</v>
          </cell>
          <cell r="S300">
            <v>85100</v>
          </cell>
          <cell r="T300" t="str">
            <v>LES SABLES D OLONNE</v>
          </cell>
          <cell r="V300">
            <v>635434714</v>
          </cell>
          <cell r="W300" t="str">
            <v>NOANN.FOURNIER@GENERALI.COM</v>
          </cell>
        </row>
        <row r="301">
          <cell r="B301">
            <v>192931</v>
          </cell>
          <cell r="C301">
            <v>20081101</v>
          </cell>
          <cell r="E301" t="str">
            <v>GPA</v>
          </cell>
          <cell r="F301" t="str">
            <v>COMMERCIALE</v>
          </cell>
          <cell r="G301" t="str">
            <v>REGION GRAND OUEST</v>
          </cell>
          <cell r="H301" t="str">
            <v>OD ILLE ET VILAINE-COTES D'ARMOR</v>
          </cell>
          <cell r="I301">
            <v>370</v>
          </cell>
          <cell r="J301" t="str">
            <v>CC.E</v>
          </cell>
          <cell r="K301" t="str">
            <v>Conseiller Commercial Expert</v>
          </cell>
          <cell r="L301">
            <v>105</v>
          </cell>
          <cell r="M301" t="str">
            <v>M.</v>
          </cell>
          <cell r="N301" t="str">
            <v>GAILLARD</v>
          </cell>
          <cell r="O301" t="str">
            <v>NICOLAS</v>
          </cell>
          <cell r="P301" t="str">
            <v>3 LIEU DIT</v>
          </cell>
          <cell r="S301">
            <v>35540</v>
          </cell>
          <cell r="T301" t="str">
            <v>PLERGUER</v>
          </cell>
          <cell r="V301">
            <v>613556226</v>
          </cell>
          <cell r="W301" t="str">
            <v>NICOLAS.GAILLARD@GENERALI.COM</v>
          </cell>
        </row>
        <row r="302">
          <cell r="B302">
            <v>192943</v>
          </cell>
          <cell r="C302">
            <v>20081001</v>
          </cell>
          <cell r="D302">
            <v>20240311</v>
          </cell>
          <cell r="E302" t="str">
            <v>GPA</v>
          </cell>
          <cell r="G302" t="str">
            <v>REGION GRAND EST</v>
          </cell>
          <cell r="H302" t="str">
            <v>OD FICTIVE</v>
          </cell>
          <cell r="I302">
            <v>100</v>
          </cell>
          <cell r="J302" t="str">
            <v>IMD</v>
          </cell>
          <cell r="K302" t="str">
            <v>Inspecteur Manager Developpement</v>
          </cell>
          <cell r="L302">
            <v>103</v>
          </cell>
          <cell r="M302" t="str">
            <v>M.</v>
          </cell>
          <cell r="N302" t="str">
            <v>MEUNIER</v>
          </cell>
          <cell r="O302" t="str">
            <v>STEPHANE</v>
          </cell>
          <cell r="P302" t="str">
            <v>7 RUE GUSTAVE HIRN</v>
          </cell>
          <cell r="Q302" t="str">
            <v>GENERALI BAT B5 RDC DROITE</v>
          </cell>
          <cell r="S302">
            <v>68100</v>
          </cell>
          <cell r="T302" t="str">
            <v>MULHOUSE</v>
          </cell>
          <cell r="U302" t="str">
            <v>GENERALI BAT B5 RDC DROITE</v>
          </cell>
          <cell r="W302" t="str">
            <v>STEPHANE.MEUNIER@GENERALI.COM</v>
          </cell>
        </row>
        <row r="303">
          <cell r="B303">
            <v>192975</v>
          </cell>
          <cell r="C303">
            <v>20081101</v>
          </cell>
          <cell r="E303" t="str">
            <v>GPA</v>
          </cell>
          <cell r="F303" t="str">
            <v>COMMERCIALE</v>
          </cell>
          <cell r="G303" t="str">
            <v>REGION GRAND OUEST</v>
          </cell>
          <cell r="H303" t="str">
            <v>OD MANCHE - CALVADOS - ORNE - MAYENNE</v>
          </cell>
          <cell r="I303">
            <v>386</v>
          </cell>
          <cell r="J303" t="str">
            <v>IE</v>
          </cell>
          <cell r="K303" t="str">
            <v>Inspecteur Expert</v>
          </cell>
          <cell r="L303">
            <v>105</v>
          </cell>
          <cell r="M303" t="str">
            <v>M.</v>
          </cell>
          <cell r="N303" t="str">
            <v>LEROUX</v>
          </cell>
          <cell r="O303" t="str">
            <v>FRANK</v>
          </cell>
          <cell r="P303" t="str">
            <v>5 RUE DES COUTUMES</v>
          </cell>
          <cell r="S303">
            <v>14210</v>
          </cell>
          <cell r="T303" t="str">
            <v>EVRECY</v>
          </cell>
          <cell r="V303">
            <v>661308429</v>
          </cell>
          <cell r="W303" t="str">
            <v>FRANK.LEROUX@GENERALI.COM</v>
          </cell>
        </row>
        <row r="304">
          <cell r="B304">
            <v>193000</v>
          </cell>
          <cell r="C304">
            <v>20081201</v>
          </cell>
          <cell r="E304" t="str">
            <v>GPA</v>
          </cell>
          <cell r="F304" t="str">
            <v>COMMERCIALE</v>
          </cell>
          <cell r="G304" t="str">
            <v>REGION ILE DE FRANCE NORD EST</v>
          </cell>
          <cell r="H304" t="str">
            <v>OD NORD LILLE</v>
          </cell>
          <cell r="I304">
            <v>200</v>
          </cell>
          <cell r="J304" t="str">
            <v>IMP</v>
          </cell>
          <cell r="K304" t="str">
            <v>Inspecteur Manager Performance</v>
          </cell>
          <cell r="L304">
            <v>104</v>
          </cell>
          <cell r="M304" t="str">
            <v>M.</v>
          </cell>
          <cell r="N304" t="str">
            <v>CAPPON</v>
          </cell>
          <cell r="O304" t="str">
            <v>BENJAMIN</v>
          </cell>
          <cell r="P304" t="str">
            <v>465 RUE DU CHENE CRUPEAU</v>
          </cell>
          <cell r="S304">
            <v>59230</v>
          </cell>
          <cell r="T304" t="str">
            <v>ST AMAND LES EAUX</v>
          </cell>
          <cell r="V304">
            <v>603704813</v>
          </cell>
          <cell r="W304" t="str">
            <v>BENJAMIN.CAPPON@GENERALI.COM</v>
          </cell>
        </row>
        <row r="305">
          <cell r="B305">
            <v>193005</v>
          </cell>
          <cell r="C305">
            <v>20081201</v>
          </cell>
          <cell r="E305" t="str">
            <v>GPA</v>
          </cell>
          <cell r="F305" t="str">
            <v>COMMERCIALE</v>
          </cell>
          <cell r="G305" t="str">
            <v>REGION ILE DE FRANCE NORD EST</v>
          </cell>
          <cell r="H305" t="str">
            <v>OD SEINE MARITIME</v>
          </cell>
          <cell r="I305">
            <v>100</v>
          </cell>
          <cell r="J305" t="str">
            <v>IMD</v>
          </cell>
          <cell r="K305" t="str">
            <v>Inspecteur Manager Developpement</v>
          </cell>
          <cell r="L305">
            <v>103</v>
          </cell>
          <cell r="M305" t="str">
            <v>M.</v>
          </cell>
          <cell r="N305" t="str">
            <v>COTE</v>
          </cell>
          <cell r="O305" t="str">
            <v>SEBASTIEN</v>
          </cell>
          <cell r="P305" t="str">
            <v>20 PASSAGE DE LA LUCILINE</v>
          </cell>
          <cell r="Q305" t="str">
            <v>GENERALI BAT B</v>
          </cell>
          <cell r="S305">
            <v>76000</v>
          </cell>
          <cell r="T305" t="str">
            <v>ROUEN</v>
          </cell>
          <cell r="U305" t="str">
            <v>GENERALI BAT B</v>
          </cell>
          <cell r="V305">
            <v>629956268</v>
          </cell>
          <cell r="W305" t="str">
            <v>SEBASTIEN.COTE@GENERALI.COM</v>
          </cell>
        </row>
        <row r="306">
          <cell r="B306">
            <v>193018</v>
          </cell>
          <cell r="C306">
            <v>20090501</v>
          </cell>
          <cell r="E306" t="str">
            <v>GPA</v>
          </cell>
          <cell r="F306" t="str">
            <v>COMMERCIALE</v>
          </cell>
          <cell r="G306" t="str">
            <v>REGION GRAND EST</v>
          </cell>
          <cell r="H306" t="str">
            <v>OD VAR - BOUCHES DU RHONE</v>
          </cell>
          <cell r="I306">
            <v>200</v>
          </cell>
          <cell r="J306" t="str">
            <v>IMP</v>
          </cell>
          <cell r="K306" t="str">
            <v>Inspecteur Manager Performance</v>
          </cell>
          <cell r="L306">
            <v>104</v>
          </cell>
          <cell r="M306" t="str">
            <v>M.</v>
          </cell>
          <cell r="N306" t="str">
            <v>CARRE</v>
          </cell>
          <cell r="O306" t="str">
            <v>NICOLAS</v>
          </cell>
          <cell r="P306" t="str">
            <v>17 IMPASSE DES TERMES</v>
          </cell>
          <cell r="S306">
            <v>6530</v>
          </cell>
          <cell r="T306" t="str">
            <v>PEYMEINADE</v>
          </cell>
          <cell r="V306">
            <v>619265937</v>
          </cell>
          <cell r="W306" t="str">
            <v>NICOLAS.CARRE@GENERALI.COM</v>
          </cell>
        </row>
        <row r="307">
          <cell r="B307">
            <v>193038</v>
          </cell>
          <cell r="C307">
            <v>20090101</v>
          </cell>
          <cell r="E307" t="str">
            <v>GPA</v>
          </cell>
          <cell r="F307" t="str">
            <v>COMMERCIALE</v>
          </cell>
          <cell r="G307" t="str">
            <v>REGION ILE DE FRANCE NORD EST</v>
          </cell>
          <cell r="H307" t="str">
            <v>OD ARDENNES - MARNE - MEUSE - AUBE</v>
          </cell>
          <cell r="I307">
            <v>440</v>
          </cell>
          <cell r="J307" t="str">
            <v>CCT</v>
          </cell>
          <cell r="K307" t="str">
            <v>Conseiller Commercial Titulaire</v>
          </cell>
          <cell r="L307">
            <v>105</v>
          </cell>
          <cell r="M307" t="str">
            <v>M.</v>
          </cell>
          <cell r="N307" t="str">
            <v>PLISSON</v>
          </cell>
          <cell r="O307" t="str">
            <v>CHRISTOPHE</v>
          </cell>
          <cell r="P307" t="str">
            <v>56 RUE LEDRU ROLLIN</v>
          </cell>
          <cell r="S307">
            <v>8000</v>
          </cell>
          <cell r="T307" t="str">
            <v>CHARLEVILLE MEZIERES</v>
          </cell>
          <cell r="V307">
            <v>629956204</v>
          </cell>
          <cell r="W307" t="str">
            <v>CHRISTOPHE.PLISSON@GENERALI.COM</v>
          </cell>
        </row>
        <row r="308">
          <cell r="B308">
            <v>193044</v>
          </cell>
          <cell r="C308">
            <v>20090101</v>
          </cell>
          <cell r="E308" t="str">
            <v>GPA</v>
          </cell>
          <cell r="F308" t="str">
            <v>COMMERCIALE</v>
          </cell>
          <cell r="G308" t="str">
            <v>REGION GRAND OUEST</v>
          </cell>
          <cell r="H308" t="str">
            <v>OD SARTHE - MAINE ET LOIRE</v>
          </cell>
          <cell r="I308">
            <v>371</v>
          </cell>
          <cell r="J308" t="str">
            <v>CCM.E</v>
          </cell>
          <cell r="K308" t="str">
            <v>Conseiller Commercial Moniteur Expert</v>
          </cell>
          <cell r="L308">
            <v>105</v>
          </cell>
          <cell r="M308" t="str">
            <v>Mme</v>
          </cell>
          <cell r="N308" t="str">
            <v>POUPARD</v>
          </cell>
          <cell r="O308" t="str">
            <v>MARIE NOELLE</v>
          </cell>
          <cell r="P308" t="str">
            <v>6 RUE DES ALISIERS</v>
          </cell>
          <cell r="S308">
            <v>72110</v>
          </cell>
          <cell r="T308" t="str">
            <v>BEAUFAY</v>
          </cell>
          <cell r="V308">
            <v>634434995</v>
          </cell>
          <cell r="W308" t="str">
            <v>MARIENOELLE.POUPARD@GENERALI.COM</v>
          </cell>
        </row>
        <row r="309">
          <cell r="B309">
            <v>193053</v>
          </cell>
          <cell r="C309">
            <v>20090101</v>
          </cell>
          <cell r="E309" t="str">
            <v>GPA</v>
          </cell>
          <cell r="F309" t="str">
            <v>COMMERCIALE</v>
          </cell>
          <cell r="G309" t="str">
            <v>REGION GRAND EST</v>
          </cell>
          <cell r="H309" t="str">
            <v>OD AVEYRON-HERAULT-AUDE-PYRENEES ORIENT.</v>
          </cell>
          <cell r="I309">
            <v>441</v>
          </cell>
          <cell r="J309" t="str">
            <v>CCTM</v>
          </cell>
          <cell r="K309" t="str">
            <v>Conseiller Commercial Titulaire Moniteur</v>
          </cell>
          <cell r="L309">
            <v>105</v>
          </cell>
          <cell r="M309" t="str">
            <v>Mme</v>
          </cell>
          <cell r="N309" t="str">
            <v>BOUSQUET</v>
          </cell>
          <cell r="O309" t="str">
            <v>NATHALIE</v>
          </cell>
          <cell r="P309" t="str">
            <v>14 RUE DE LA SERP</v>
          </cell>
          <cell r="S309">
            <v>34770</v>
          </cell>
          <cell r="T309" t="str">
            <v>GIGEAN</v>
          </cell>
          <cell r="V309">
            <v>625424697</v>
          </cell>
          <cell r="W309" t="str">
            <v>NATHALIE.BOUSQUET@GENERALI.COM</v>
          </cell>
        </row>
        <row r="310">
          <cell r="B310">
            <v>193057</v>
          </cell>
          <cell r="C310">
            <v>20090101</v>
          </cell>
          <cell r="E310" t="str">
            <v>GPA</v>
          </cell>
          <cell r="F310" t="str">
            <v>COMMERCIALE</v>
          </cell>
          <cell r="G310" t="str">
            <v>POLE PILOTAGE DU RESEAU COMMERCIAL</v>
          </cell>
          <cell r="H310" t="str">
            <v>CELLULE SENIORS</v>
          </cell>
          <cell r="I310">
            <v>448</v>
          </cell>
          <cell r="J310" t="str">
            <v>CRC</v>
          </cell>
          <cell r="K310" t="str">
            <v>Chargé de Relations Commerciales</v>
          </cell>
          <cell r="L310">
            <v>0</v>
          </cell>
          <cell r="M310" t="str">
            <v>M.</v>
          </cell>
          <cell r="N310" t="str">
            <v>LUER</v>
          </cell>
          <cell r="O310" t="str">
            <v>FREDERIC</v>
          </cell>
          <cell r="P310" t="str">
            <v>56 AVE GUY DE MAUPASSANT</v>
          </cell>
          <cell r="S310">
            <v>6130</v>
          </cell>
          <cell r="T310" t="str">
            <v>GRASSE</v>
          </cell>
          <cell r="V310">
            <v>761291237</v>
          </cell>
          <cell r="W310" t="str">
            <v>FREDERIC.LUER@GENERALI.COM</v>
          </cell>
        </row>
        <row r="311">
          <cell r="B311">
            <v>193078</v>
          </cell>
          <cell r="C311">
            <v>20090201</v>
          </cell>
          <cell r="E311" t="str">
            <v>GPA</v>
          </cell>
          <cell r="F311" t="str">
            <v>COMMERCIALE</v>
          </cell>
          <cell r="G311" t="str">
            <v>REGION ILE DE FRANCE NORD EST</v>
          </cell>
          <cell r="H311" t="str">
            <v>OD SEINE MARITIME</v>
          </cell>
          <cell r="I311">
            <v>440</v>
          </cell>
          <cell r="J311" t="str">
            <v>CCT</v>
          </cell>
          <cell r="K311" t="str">
            <v>Conseiller Commercial Titulaire</v>
          </cell>
          <cell r="L311">
            <v>105</v>
          </cell>
          <cell r="M311" t="str">
            <v>M.</v>
          </cell>
          <cell r="N311" t="str">
            <v>CHAUVIN</v>
          </cell>
          <cell r="O311" t="str">
            <v>GUILLAUME</v>
          </cell>
          <cell r="P311" t="str">
            <v>3 RUE DU CAMP DOLENT</v>
          </cell>
          <cell r="S311">
            <v>27370</v>
          </cell>
          <cell r="T311" t="str">
            <v>LE THUIT DE L OISON</v>
          </cell>
          <cell r="W311" t="str">
            <v>GUILLAUME.CHAUVIN@GENERALI.COM</v>
          </cell>
        </row>
        <row r="312">
          <cell r="B312">
            <v>193087</v>
          </cell>
          <cell r="C312">
            <v>20090201</v>
          </cell>
          <cell r="E312" t="str">
            <v>GPA</v>
          </cell>
          <cell r="F312" t="str">
            <v>COMMERCIALE</v>
          </cell>
          <cell r="G312" t="str">
            <v>REGION GRAND EST</v>
          </cell>
          <cell r="H312" t="str">
            <v>OD PUY DE DOME - LOIRE - HAUTE LOIRE</v>
          </cell>
          <cell r="I312">
            <v>100</v>
          </cell>
          <cell r="J312" t="str">
            <v>IMD</v>
          </cell>
          <cell r="K312" t="str">
            <v>Inspecteur Manager Developpement</v>
          </cell>
          <cell r="L312">
            <v>103</v>
          </cell>
          <cell r="M312" t="str">
            <v>M.</v>
          </cell>
          <cell r="N312" t="str">
            <v>LEVEQUE</v>
          </cell>
          <cell r="O312" t="str">
            <v>NICOLAS</v>
          </cell>
          <cell r="P312" t="str">
            <v>32 RUE DE SARLIEVE</v>
          </cell>
          <cell r="Q312" t="str">
            <v>GENERALI CENTRE D'AFFAIRE ZENITH</v>
          </cell>
          <cell r="S312">
            <v>63800</v>
          </cell>
          <cell r="T312" t="str">
            <v>COURNON D'AUVERGNE</v>
          </cell>
          <cell r="U312" t="str">
            <v>GENERALI CENTRE D'AFFAIRE ZENITH</v>
          </cell>
          <cell r="V312">
            <v>618968996</v>
          </cell>
          <cell r="W312" t="str">
            <v>NICOLAS.LEVEQUE@GENERALI.COM</v>
          </cell>
        </row>
        <row r="313">
          <cell r="B313">
            <v>193106</v>
          </cell>
          <cell r="C313">
            <v>20090301</v>
          </cell>
          <cell r="E313" t="str">
            <v>GPA</v>
          </cell>
          <cell r="F313" t="str">
            <v>COMMERCIALE</v>
          </cell>
          <cell r="G313" t="str">
            <v>REGION GRAND EST</v>
          </cell>
          <cell r="H313" t="str">
            <v>OD PUY DE DOME - LOIRE - HAUTE LOIRE</v>
          </cell>
          <cell r="I313">
            <v>371</v>
          </cell>
          <cell r="J313" t="str">
            <v>CCM.E</v>
          </cell>
          <cell r="K313" t="str">
            <v>Conseiller Commercial Moniteur Expert</v>
          </cell>
          <cell r="L313">
            <v>105</v>
          </cell>
          <cell r="M313" t="str">
            <v>M.</v>
          </cell>
          <cell r="N313" t="str">
            <v>RUIZ</v>
          </cell>
          <cell r="O313" t="str">
            <v>EMILIEN</v>
          </cell>
          <cell r="P313" t="str">
            <v>53 RUE DU PILAT</v>
          </cell>
          <cell r="Q313" t="str">
            <v>LIEU DIT AVERNAY</v>
          </cell>
          <cell r="S313">
            <v>42170</v>
          </cell>
          <cell r="T313" t="str">
            <v>ST JUST ST RAMBERT</v>
          </cell>
          <cell r="U313" t="str">
            <v>LIEU DIT AVERNAY</v>
          </cell>
          <cell r="V313">
            <v>634434826</v>
          </cell>
          <cell r="W313" t="str">
            <v>EMILIEN.RUIZ@GENERALI.COM</v>
          </cell>
        </row>
        <row r="314">
          <cell r="B314">
            <v>193111</v>
          </cell>
          <cell r="C314">
            <v>20090301</v>
          </cell>
          <cell r="E314" t="str">
            <v>GPA</v>
          </cell>
          <cell r="F314" t="str">
            <v>COMMERCIALE</v>
          </cell>
          <cell r="G314" t="str">
            <v>REGION GRAND OUEST</v>
          </cell>
          <cell r="H314" t="str">
            <v>OD LOIRE ATLANTIQUE - VENDEE</v>
          </cell>
          <cell r="I314">
            <v>440</v>
          </cell>
          <cell r="J314" t="str">
            <v>CCT</v>
          </cell>
          <cell r="K314" t="str">
            <v>Conseiller Commercial Titulaire</v>
          </cell>
          <cell r="L314">
            <v>105</v>
          </cell>
          <cell r="M314" t="str">
            <v>M.</v>
          </cell>
          <cell r="N314" t="str">
            <v>LEFEUVRE</v>
          </cell>
          <cell r="O314" t="str">
            <v>GUENOLE</v>
          </cell>
          <cell r="P314" t="str">
            <v>12 AVENUE DE LA DUCHESSE ANNE</v>
          </cell>
          <cell r="S314">
            <v>44250</v>
          </cell>
          <cell r="T314" t="str">
            <v>ST BREVIN LES PINS</v>
          </cell>
          <cell r="V314">
            <v>635434833</v>
          </cell>
          <cell r="W314" t="str">
            <v>GUENOLE.LEFEUVRE@GENERALI.COM</v>
          </cell>
        </row>
        <row r="315">
          <cell r="B315">
            <v>193112</v>
          </cell>
          <cell r="C315">
            <v>20090301</v>
          </cell>
          <cell r="E315" t="str">
            <v>GPA</v>
          </cell>
          <cell r="F315" t="str">
            <v>COMMERCIALE</v>
          </cell>
          <cell r="G315" t="str">
            <v>POLE PILOTAGE DU RESEAU COMMERCIAL</v>
          </cell>
          <cell r="H315" t="str">
            <v>CELLULE SENIORS</v>
          </cell>
          <cell r="I315">
            <v>448</v>
          </cell>
          <cell r="J315" t="str">
            <v>CRC</v>
          </cell>
          <cell r="K315" t="str">
            <v>Chargé de Relations Commerciales</v>
          </cell>
          <cell r="L315">
            <v>0</v>
          </cell>
          <cell r="M315" t="str">
            <v>M.</v>
          </cell>
          <cell r="N315" t="str">
            <v>BICHET</v>
          </cell>
          <cell r="O315" t="str">
            <v>THIERRY</v>
          </cell>
          <cell r="P315" t="str">
            <v>LA PRISE FRESNEL</v>
          </cell>
          <cell r="S315">
            <v>35160</v>
          </cell>
          <cell r="T315" t="str">
            <v>MONTFORT SUR MEU</v>
          </cell>
          <cell r="V315">
            <v>613556144</v>
          </cell>
          <cell r="W315" t="str">
            <v>THIERRY.BICHET@GENERALI.COM</v>
          </cell>
        </row>
        <row r="316">
          <cell r="B316">
            <v>193129</v>
          </cell>
          <cell r="C316">
            <v>20090301</v>
          </cell>
          <cell r="E316" t="str">
            <v>GPA</v>
          </cell>
          <cell r="F316" t="str">
            <v>COMMERCIALE</v>
          </cell>
          <cell r="G316" t="str">
            <v>REGION ILE DE FRANCE NORD EST</v>
          </cell>
          <cell r="H316" t="str">
            <v>OD BAS RHIN - MOSELLE</v>
          </cell>
          <cell r="I316">
            <v>386</v>
          </cell>
          <cell r="J316" t="str">
            <v>IE</v>
          </cell>
          <cell r="K316" t="str">
            <v>Inspecteur Expert</v>
          </cell>
          <cell r="L316">
            <v>105</v>
          </cell>
          <cell r="M316" t="str">
            <v>M.</v>
          </cell>
          <cell r="N316" t="str">
            <v>BREZIN</v>
          </cell>
          <cell r="O316" t="str">
            <v>DANIEL</v>
          </cell>
          <cell r="P316" t="str">
            <v>7 RUE VICTOR HUGO</v>
          </cell>
          <cell r="S316">
            <v>67204</v>
          </cell>
          <cell r="T316" t="str">
            <v>ACHENHEIM</v>
          </cell>
          <cell r="V316">
            <v>619425385</v>
          </cell>
          <cell r="W316" t="str">
            <v>DANIEL.BREZIN@GENERALI.COM</v>
          </cell>
        </row>
        <row r="317">
          <cell r="B317">
            <v>193146</v>
          </cell>
          <cell r="C317">
            <v>20090401</v>
          </cell>
          <cell r="E317" t="str">
            <v>GPA</v>
          </cell>
          <cell r="F317" t="str">
            <v>COMMERCIALE</v>
          </cell>
          <cell r="G317" t="str">
            <v>REGION GRAND EST</v>
          </cell>
          <cell r="H317" t="str">
            <v>OD VAR - BOUCHES DU RHONE</v>
          </cell>
          <cell r="I317">
            <v>386</v>
          </cell>
          <cell r="J317" t="str">
            <v>IE</v>
          </cell>
          <cell r="K317" t="str">
            <v>Inspecteur Expert</v>
          </cell>
          <cell r="L317">
            <v>105</v>
          </cell>
          <cell r="M317" t="str">
            <v>M.</v>
          </cell>
          <cell r="N317" t="str">
            <v>SERRANO</v>
          </cell>
          <cell r="O317" t="str">
            <v>ERIC</v>
          </cell>
          <cell r="P317" t="str">
            <v>6 AVE DE LA TRINITE</v>
          </cell>
          <cell r="S317">
            <v>13600</v>
          </cell>
          <cell r="T317" t="str">
            <v>LA CIOTAT</v>
          </cell>
          <cell r="V317">
            <v>603954947</v>
          </cell>
          <cell r="W317" t="str">
            <v>ERIC.SERRANO@GENERALI.COM</v>
          </cell>
        </row>
        <row r="318">
          <cell r="B318">
            <v>193201</v>
          </cell>
          <cell r="C318">
            <v>20090901</v>
          </cell>
          <cell r="E318" t="str">
            <v>GPA</v>
          </cell>
          <cell r="F318" t="str">
            <v>COMMERCIALE</v>
          </cell>
          <cell r="G318" t="str">
            <v>REGION GRAND OUEST</v>
          </cell>
          <cell r="H318" t="str">
            <v>OD YVELINES - EURE ET LOIR</v>
          </cell>
          <cell r="I318">
            <v>200</v>
          </cell>
          <cell r="J318" t="str">
            <v>IMP</v>
          </cell>
          <cell r="K318" t="str">
            <v>Inspecteur Manager Performance</v>
          </cell>
          <cell r="L318">
            <v>104</v>
          </cell>
          <cell r="M318" t="str">
            <v>M.</v>
          </cell>
          <cell r="N318" t="str">
            <v>KUHN</v>
          </cell>
          <cell r="O318" t="str">
            <v>STEPHANE</v>
          </cell>
          <cell r="P318" t="str">
            <v>5 ALLEE COUDRAIE</v>
          </cell>
          <cell r="S318">
            <v>78480</v>
          </cell>
          <cell r="T318" t="str">
            <v>VERNEUIL SUR SEINE</v>
          </cell>
          <cell r="V318">
            <v>620763588</v>
          </cell>
          <cell r="W318" t="str">
            <v>STEPHANE.KUHN@GENERALI.COM</v>
          </cell>
        </row>
        <row r="319">
          <cell r="B319">
            <v>193254</v>
          </cell>
          <cell r="C319">
            <v>20090601</v>
          </cell>
          <cell r="E319" t="str">
            <v>GPA</v>
          </cell>
          <cell r="F319" t="str">
            <v>COMMERCIALE</v>
          </cell>
          <cell r="G319" t="str">
            <v>REGION ILE DE FRANCE NORD EST</v>
          </cell>
          <cell r="H319" t="str">
            <v>OD GRAND PARIS 75-92-93-94</v>
          </cell>
          <cell r="I319">
            <v>100</v>
          </cell>
          <cell r="J319" t="str">
            <v>IMD</v>
          </cell>
          <cell r="K319" t="str">
            <v>Inspecteur Manager Developpement</v>
          </cell>
          <cell r="L319">
            <v>103</v>
          </cell>
          <cell r="M319" t="str">
            <v>M.</v>
          </cell>
          <cell r="N319" t="str">
            <v>BOURE</v>
          </cell>
          <cell r="O319" t="str">
            <v>DAVID</v>
          </cell>
          <cell r="P319" t="str">
            <v>2 - 8 RUE LUIGI CHERUBINI</v>
          </cell>
          <cell r="Q319" t="str">
            <v>IMMEUBLE INNO RSG</v>
          </cell>
          <cell r="S319">
            <v>93200</v>
          </cell>
          <cell r="T319" t="str">
            <v>SAINT DENIS</v>
          </cell>
          <cell r="U319" t="str">
            <v>IMMEUBLE INNO RSG</v>
          </cell>
          <cell r="V319">
            <v>760447758</v>
          </cell>
          <cell r="W319" t="str">
            <v>DAVID.BOURE@GENERALI.COM</v>
          </cell>
        </row>
        <row r="320">
          <cell r="B320">
            <v>193296</v>
          </cell>
          <cell r="C320">
            <v>20100101</v>
          </cell>
          <cell r="E320" t="str">
            <v>GPA</v>
          </cell>
          <cell r="F320" t="str">
            <v>COMMERCIALE</v>
          </cell>
          <cell r="G320" t="str">
            <v>REGION GRAND OUEST</v>
          </cell>
          <cell r="H320" t="str">
            <v>OD CHARENTES-VIENNES-DEUX SEVRES</v>
          </cell>
          <cell r="I320">
            <v>386</v>
          </cell>
          <cell r="J320" t="str">
            <v>IE</v>
          </cell>
          <cell r="K320" t="str">
            <v>Inspecteur Expert</v>
          </cell>
          <cell r="L320">
            <v>105</v>
          </cell>
          <cell r="M320" t="str">
            <v>M.</v>
          </cell>
          <cell r="N320" t="str">
            <v>ROMO</v>
          </cell>
          <cell r="O320" t="str">
            <v>DAVID</v>
          </cell>
          <cell r="P320" t="str">
            <v>5 IMPASSE DES CYTISES</v>
          </cell>
          <cell r="S320">
            <v>17200</v>
          </cell>
          <cell r="T320" t="str">
            <v>ROYAN</v>
          </cell>
          <cell r="V320">
            <v>603954708</v>
          </cell>
          <cell r="W320" t="str">
            <v>DAVID.ROMO@GENERALI.COM</v>
          </cell>
        </row>
        <row r="321">
          <cell r="B321">
            <v>193306</v>
          </cell>
          <cell r="C321">
            <v>20090901</v>
          </cell>
          <cell r="E321" t="str">
            <v>GPA</v>
          </cell>
          <cell r="F321" t="str">
            <v>COMMERCIALE</v>
          </cell>
          <cell r="G321" t="str">
            <v>REGION ILE DE FRANCE NORD EST</v>
          </cell>
          <cell r="H321" t="str">
            <v>OD GRAND PARIS 75-92-93-94</v>
          </cell>
          <cell r="I321">
            <v>391</v>
          </cell>
          <cell r="J321" t="str">
            <v>CCEIM</v>
          </cell>
          <cell r="K321" t="str">
            <v>Conseiller Commercial Echelon Interm. Moniteu</v>
          </cell>
          <cell r="L321">
            <v>105</v>
          </cell>
          <cell r="M321" t="str">
            <v>Mme</v>
          </cell>
          <cell r="N321" t="str">
            <v>SABAN</v>
          </cell>
          <cell r="O321" t="str">
            <v>NURAN</v>
          </cell>
          <cell r="P321" t="str">
            <v>3 IMPASSE DES CHAMPS</v>
          </cell>
          <cell r="S321">
            <v>95170</v>
          </cell>
          <cell r="T321" t="str">
            <v>DEUIL LA BARRE</v>
          </cell>
          <cell r="V321">
            <v>620994343</v>
          </cell>
          <cell r="W321" t="str">
            <v>NURAN.SABAN@GENERALI.COM</v>
          </cell>
        </row>
        <row r="322">
          <cell r="B322">
            <v>193307</v>
          </cell>
          <cell r="C322">
            <v>20090901</v>
          </cell>
          <cell r="E322" t="str">
            <v>GPA</v>
          </cell>
          <cell r="F322" t="str">
            <v>COMMERCIALE</v>
          </cell>
          <cell r="G322" t="str">
            <v>REGION ILE DE FRANCE NORD EST</v>
          </cell>
          <cell r="H322" t="str">
            <v>OD SEINE MARITIME</v>
          </cell>
          <cell r="I322">
            <v>440</v>
          </cell>
          <cell r="J322" t="str">
            <v>CCT</v>
          </cell>
          <cell r="K322" t="str">
            <v>Conseiller Commercial Titulaire</v>
          </cell>
          <cell r="L322">
            <v>105</v>
          </cell>
          <cell r="M322" t="str">
            <v>M.</v>
          </cell>
          <cell r="N322" t="str">
            <v>BEUZIT</v>
          </cell>
          <cell r="O322" t="str">
            <v>LUDOVIC</v>
          </cell>
          <cell r="P322" t="str">
            <v>215 COTE DE LA SURFERIE</v>
          </cell>
          <cell r="S322">
            <v>76210</v>
          </cell>
          <cell r="T322" t="str">
            <v>ST EUSTACHE LA FORET</v>
          </cell>
          <cell r="V322">
            <v>629956252</v>
          </cell>
          <cell r="W322" t="str">
            <v>LUDOVIC.BEUZIT@GENERALI.COM</v>
          </cell>
        </row>
        <row r="323">
          <cell r="B323">
            <v>193324</v>
          </cell>
          <cell r="C323">
            <v>20090901</v>
          </cell>
          <cell r="E323" t="str">
            <v>GPA</v>
          </cell>
          <cell r="F323" t="str">
            <v>COMMERCIALE</v>
          </cell>
          <cell r="G323" t="str">
            <v>REGION GRAND EST</v>
          </cell>
          <cell r="H323" t="str">
            <v>OD VAUCLUSE - DROME - ARDECHE - GARD</v>
          </cell>
          <cell r="I323">
            <v>440</v>
          </cell>
          <cell r="J323" t="str">
            <v>CCT</v>
          </cell>
          <cell r="K323" t="str">
            <v>Conseiller Commercial Titulaire</v>
          </cell>
          <cell r="L323">
            <v>105</v>
          </cell>
          <cell r="M323" t="str">
            <v>M.</v>
          </cell>
          <cell r="N323" t="str">
            <v>GREGOIRE</v>
          </cell>
          <cell r="O323" t="str">
            <v>REMI</v>
          </cell>
          <cell r="P323" t="str">
            <v>10 RUE VELOUTERIE</v>
          </cell>
          <cell r="S323">
            <v>84000</v>
          </cell>
          <cell r="T323" t="str">
            <v>AVIGNON</v>
          </cell>
          <cell r="V323">
            <v>614364330</v>
          </cell>
          <cell r="W323" t="str">
            <v>REMI.GREGOIRE@GENERALI.COM</v>
          </cell>
        </row>
        <row r="324">
          <cell r="B324">
            <v>193326</v>
          </cell>
          <cell r="C324">
            <v>20090901</v>
          </cell>
          <cell r="E324" t="str">
            <v>GPA</v>
          </cell>
          <cell r="F324" t="str">
            <v>COMMERCIALE</v>
          </cell>
          <cell r="G324" t="str">
            <v>REGION GRAND EST</v>
          </cell>
          <cell r="H324" t="str">
            <v>OD AVEYRON-HERAULT-AUDE-PYRENEES ORIENT.</v>
          </cell>
          <cell r="I324">
            <v>440</v>
          </cell>
          <cell r="J324" t="str">
            <v>CCT</v>
          </cell>
          <cell r="K324" t="str">
            <v>Conseiller Commercial Titulaire</v>
          </cell>
          <cell r="L324">
            <v>105</v>
          </cell>
          <cell r="M324" t="str">
            <v>M.</v>
          </cell>
          <cell r="N324" t="str">
            <v>GADAT</v>
          </cell>
          <cell r="O324" t="str">
            <v>XAVIER</v>
          </cell>
          <cell r="P324" t="str">
            <v>11 RUE DES TROUBADOURS</v>
          </cell>
          <cell r="S324">
            <v>66350</v>
          </cell>
          <cell r="T324" t="str">
            <v>TOULOUGES</v>
          </cell>
          <cell r="V324">
            <v>625424756</v>
          </cell>
          <cell r="W324" t="str">
            <v>XAVIER.GADAT@GENERALI.COM</v>
          </cell>
        </row>
        <row r="325">
          <cell r="B325">
            <v>193388</v>
          </cell>
          <cell r="C325">
            <v>20091101</v>
          </cell>
          <cell r="E325" t="str">
            <v>GPA</v>
          </cell>
          <cell r="F325" t="str">
            <v>COMMERCIALE</v>
          </cell>
          <cell r="G325" t="str">
            <v>REGION GRAND EST</v>
          </cell>
          <cell r="H325" t="str">
            <v>OD HAUTE SAVOIE AIN JURA AIX LES BAINS</v>
          </cell>
          <cell r="I325">
            <v>440</v>
          </cell>
          <cell r="J325" t="str">
            <v>CCT</v>
          </cell>
          <cell r="K325" t="str">
            <v>Conseiller Commercial Titulaire</v>
          </cell>
          <cell r="L325">
            <v>105</v>
          </cell>
          <cell r="M325" t="str">
            <v>Mme</v>
          </cell>
          <cell r="N325" t="str">
            <v>RAMBAUD</v>
          </cell>
          <cell r="O325" t="str">
            <v>ISABELLE</v>
          </cell>
          <cell r="P325" t="str">
            <v>375 RUE DES CHARDONNERETS</v>
          </cell>
          <cell r="S325">
            <v>1300</v>
          </cell>
          <cell r="T325" t="str">
            <v>BELLEY</v>
          </cell>
          <cell r="V325">
            <v>603704788</v>
          </cell>
          <cell r="W325" t="str">
            <v>ISABELLE.RAMBAUD@GENERALI.COM</v>
          </cell>
        </row>
        <row r="326">
          <cell r="B326">
            <v>193430</v>
          </cell>
          <cell r="C326">
            <v>20091201</v>
          </cell>
          <cell r="E326" t="str">
            <v>GPA</v>
          </cell>
          <cell r="F326" t="str">
            <v>COMMERCIALE</v>
          </cell>
          <cell r="G326" t="str">
            <v>REGION GRAND EST</v>
          </cell>
          <cell r="H326" t="str">
            <v>OD ISERE ALBERTVILLE</v>
          </cell>
          <cell r="I326">
            <v>440</v>
          </cell>
          <cell r="J326" t="str">
            <v>CCT</v>
          </cell>
          <cell r="K326" t="str">
            <v>Conseiller Commercial Titulaire</v>
          </cell>
          <cell r="L326">
            <v>105</v>
          </cell>
          <cell r="M326" t="str">
            <v>M.</v>
          </cell>
          <cell r="N326" t="str">
            <v>DEVAL</v>
          </cell>
          <cell r="O326" t="str">
            <v>MARC</v>
          </cell>
          <cell r="P326" t="str">
            <v>195 CHEMIN DES POMMIERS</v>
          </cell>
          <cell r="S326">
            <v>73400</v>
          </cell>
          <cell r="T326" t="str">
            <v>UGINE</v>
          </cell>
          <cell r="V326">
            <v>634416270</v>
          </cell>
          <cell r="W326" t="str">
            <v>MARC.DEVAL@GENERALI.COM</v>
          </cell>
        </row>
        <row r="327">
          <cell r="B327">
            <v>193446</v>
          </cell>
          <cell r="C327">
            <v>20100101</v>
          </cell>
          <cell r="E327" t="str">
            <v>GPA</v>
          </cell>
          <cell r="F327" t="str">
            <v>COMMERCIALE</v>
          </cell>
          <cell r="G327" t="str">
            <v>REGION GRAND OUEST</v>
          </cell>
          <cell r="H327" t="str">
            <v>OD ILLE ET VILAINE-COTES D'ARMOR</v>
          </cell>
          <cell r="I327">
            <v>440</v>
          </cell>
          <cell r="J327" t="str">
            <v>CCT</v>
          </cell>
          <cell r="K327" t="str">
            <v>Conseiller Commercial Titulaire</v>
          </cell>
          <cell r="L327">
            <v>105</v>
          </cell>
          <cell r="M327" t="str">
            <v>M.</v>
          </cell>
          <cell r="N327" t="str">
            <v>CARDONA GIL</v>
          </cell>
          <cell r="O327" t="str">
            <v>THIERRY</v>
          </cell>
          <cell r="P327" t="str">
            <v>5 RUE JEAN 23</v>
          </cell>
          <cell r="S327">
            <v>35400</v>
          </cell>
          <cell r="T327" t="str">
            <v>ST MALO</v>
          </cell>
          <cell r="W327" t="str">
            <v>THIERRY.CARDONAGIL@GENERALI.COM</v>
          </cell>
        </row>
        <row r="328">
          <cell r="B328">
            <v>193450</v>
          </cell>
          <cell r="C328">
            <v>20100101</v>
          </cell>
          <cell r="E328" t="str">
            <v>GPA</v>
          </cell>
          <cell r="F328" t="str">
            <v>COMMERCIALE</v>
          </cell>
          <cell r="G328" t="str">
            <v>REGION GRAND EST</v>
          </cell>
          <cell r="H328" t="str">
            <v>OD AVEYRON-HERAULT-AUDE-PYRENEES ORIENT.</v>
          </cell>
          <cell r="I328">
            <v>386</v>
          </cell>
          <cell r="J328" t="str">
            <v>IE</v>
          </cell>
          <cell r="K328" t="str">
            <v>Inspecteur Expert</v>
          </cell>
          <cell r="L328">
            <v>105</v>
          </cell>
          <cell r="M328" t="str">
            <v>Mme</v>
          </cell>
          <cell r="N328" t="str">
            <v>THOURAULT</v>
          </cell>
          <cell r="O328" t="str">
            <v>SANDRINE</v>
          </cell>
          <cell r="P328" t="str">
            <v>715 RUE DE LA CAVE COOPERATIVE</v>
          </cell>
          <cell r="S328">
            <v>11590</v>
          </cell>
          <cell r="T328" t="str">
            <v>SALLELES D AUDE</v>
          </cell>
          <cell r="V328">
            <v>643363838</v>
          </cell>
          <cell r="W328" t="str">
            <v>SANDRINE.THOURAULT@GENERALI.COM</v>
          </cell>
        </row>
        <row r="329">
          <cell r="B329">
            <v>193452</v>
          </cell>
          <cell r="C329">
            <v>20100101</v>
          </cell>
          <cell r="E329" t="str">
            <v>GPA</v>
          </cell>
          <cell r="F329" t="str">
            <v>COMMERCIALE</v>
          </cell>
          <cell r="G329" t="str">
            <v>REGION GRAND EST</v>
          </cell>
          <cell r="H329" t="str">
            <v>OD VOSGES-HT RHIN-TR BEL-DOUBS-HTE MARNE</v>
          </cell>
          <cell r="I329">
            <v>200</v>
          </cell>
          <cell r="J329" t="str">
            <v>IMP</v>
          </cell>
          <cell r="K329" t="str">
            <v>Inspecteur Manager Performance</v>
          </cell>
          <cell r="L329">
            <v>104</v>
          </cell>
          <cell r="M329" t="str">
            <v>M.</v>
          </cell>
          <cell r="N329" t="str">
            <v>RODET</v>
          </cell>
          <cell r="O329" t="str">
            <v>ACHILLE</v>
          </cell>
          <cell r="P329" t="str">
            <v>2 RUE DU MARECHAL LECLERC</v>
          </cell>
          <cell r="S329">
            <v>68630</v>
          </cell>
          <cell r="T329" t="str">
            <v>BENNWIHR MITTELWIHR</v>
          </cell>
          <cell r="V329">
            <v>624390487</v>
          </cell>
          <cell r="W329" t="str">
            <v>ACHILLE.RODET@GENERALI.COM</v>
          </cell>
        </row>
        <row r="330">
          <cell r="B330">
            <v>193495</v>
          </cell>
          <cell r="C330">
            <v>20100301</v>
          </cell>
          <cell r="E330" t="str">
            <v>GPA</v>
          </cell>
          <cell r="F330" t="str">
            <v>COMMERCIALE</v>
          </cell>
          <cell r="G330" t="str">
            <v>REGION GRAND OUEST</v>
          </cell>
          <cell r="H330" t="str">
            <v>OD VAL D'OISE - EURE</v>
          </cell>
          <cell r="I330">
            <v>440</v>
          </cell>
          <cell r="J330" t="str">
            <v>CCT</v>
          </cell>
          <cell r="K330" t="str">
            <v>Conseiller Commercial Titulaire</v>
          </cell>
          <cell r="L330">
            <v>105</v>
          </cell>
          <cell r="M330" t="str">
            <v>Mme</v>
          </cell>
          <cell r="N330" t="str">
            <v>VERDU</v>
          </cell>
          <cell r="O330" t="str">
            <v>SEVERINE</v>
          </cell>
          <cell r="P330" t="str">
            <v>18 RUE JEAN BAPTISTE CLEMENT</v>
          </cell>
          <cell r="S330">
            <v>77280</v>
          </cell>
          <cell r="T330" t="str">
            <v>OTHIS</v>
          </cell>
          <cell r="V330">
            <v>603704499</v>
          </cell>
          <cell r="W330" t="str">
            <v>SEVERINE.VERDU@GENERALI.COM</v>
          </cell>
        </row>
        <row r="331">
          <cell r="B331">
            <v>193526</v>
          </cell>
          <cell r="C331">
            <v>20100401</v>
          </cell>
          <cell r="E331" t="str">
            <v>GPA</v>
          </cell>
          <cell r="F331" t="str">
            <v>COMMERCIALE</v>
          </cell>
          <cell r="G331" t="str">
            <v>REGION GRAND OUEST</v>
          </cell>
          <cell r="H331" t="str">
            <v>OD ILLE ET VILAINE-COTES D'ARMOR</v>
          </cell>
          <cell r="I331">
            <v>386</v>
          </cell>
          <cell r="J331" t="str">
            <v>IE</v>
          </cell>
          <cell r="K331" t="str">
            <v>Inspecteur Expert</v>
          </cell>
          <cell r="L331">
            <v>105</v>
          </cell>
          <cell r="M331" t="str">
            <v>M.</v>
          </cell>
          <cell r="N331" t="str">
            <v>AUGER</v>
          </cell>
          <cell r="O331" t="str">
            <v>CHRISTOPHE</v>
          </cell>
          <cell r="P331" t="str">
            <v>1 RUE DES CHAMPS DU BOURG</v>
          </cell>
          <cell r="S331">
            <v>56490</v>
          </cell>
          <cell r="T331" t="str">
            <v>EVRIGUET</v>
          </cell>
          <cell r="V331">
            <v>617102521</v>
          </cell>
          <cell r="W331" t="str">
            <v>CHRISTOPHE.AUGER@GENERALI.COM</v>
          </cell>
        </row>
        <row r="332">
          <cell r="B332">
            <v>193536</v>
          </cell>
          <cell r="C332">
            <v>20100401</v>
          </cell>
          <cell r="E332" t="str">
            <v>GPA</v>
          </cell>
          <cell r="F332" t="str">
            <v>COMMERCIALE</v>
          </cell>
          <cell r="G332" t="str">
            <v>REGION ILE DE FRANCE NORD EST</v>
          </cell>
          <cell r="H332" t="str">
            <v>OD ESSONNE - LOIRET</v>
          </cell>
          <cell r="I332">
            <v>440</v>
          </cell>
          <cell r="J332" t="str">
            <v>CCT</v>
          </cell>
          <cell r="K332" t="str">
            <v>Conseiller Commercial Titulaire</v>
          </cell>
          <cell r="L332">
            <v>105</v>
          </cell>
          <cell r="M332" t="str">
            <v>Mme</v>
          </cell>
          <cell r="N332" t="str">
            <v>NADREAU</v>
          </cell>
          <cell r="O332" t="str">
            <v>STEPHANIE</v>
          </cell>
          <cell r="P332" t="str">
            <v>35 RUE DU GENERAL DE GAULLE</v>
          </cell>
          <cell r="S332">
            <v>91610</v>
          </cell>
          <cell r="T332" t="str">
            <v>BALLANCOURT SUR ESSONNE</v>
          </cell>
          <cell r="V332">
            <v>613098630</v>
          </cell>
          <cell r="W332" t="str">
            <v>STEPHANIE.NADREAU@GENERALI.COM</v>
          </cell>
        </row>
        <row r="333">
          <cell r="B333">
            <v>193568</v>
          </cell>
          <cell r="C333">
            <v>20100501</v>
          </cell>
          <cell r="E333" t="str">
            <v>GPA</v>
          </cell>
          <cell r="F333" t="str">
            <v>COMMERCIALE</v>
          </cell>
          <cell r="G333" t="str">
            <v>REGION ILE DE FRANCE NORD EST</v>
          </cell>
          <cell r="H333" t="str">
            <v>OD NORD ARTOIS</v>
          </cell>
          <cell r="I333">
            <v>391</v>
          </cell>
          <cell r="J333" t="str">
            <v>CCEIM</v>
          </cell>
          <cell r="K333" t="str">
            <v>Conseiller Commercial Echelon Interm. Moniteu</v>
          </cell>
          <cell r="L333">
            <v>105</v>
          </cell>
          <cell r="M333" t="str">
            <v>M.</v>
          </cell>
          <cell r="N333" t="str">
            <v>HEQUET</v>
          </cell>
          <cell r="O333" t="str">
            <v>DAVID</v>
          </cell>
          <cell r="P333" t="str">
            <v>5 RUE DU FAUBOURG</v>
          </cell>
          <cell r="S333">
            <v>62156</v>
          </cell>
          <cell r="T333" t="str">
            <v>BOIRY NOTRE DAME</v>
          </cell>
          <cell r="V333">
            <v>635435154</v>
          </cell>
          <cell r="W333" t="str">
            <v>DAVID.HEQUET@GENERALI.COM</v>
          </cell>
        </row>
        <row r="334">
          <cell r="B334">
            <v>193601</v>
          </cell>
          <cell r="C334">
            <v>20100601</v>
          </cell>
          <cell r="E334" t="str">
            <v>GPA</v>
          </cell>
          <cell r="F334" t="str">
            <v>COMMERCIALE</v>
          </cell>
          <cell r="G334" t="str">
            <v>REGION ILE DE FRANCE NORD EST</v>
          </cell>
          <cell r="H334" t="str">
            <v>OD SEINE ET MARNE - YONNE</v>
          </cell>
          <cell r="I334">
            <v>100</v>
          </cell>
          <cell r="J334" t="str">
            <v>IMD</v>
          </cell>
          <cell r="K334" t="str">
            <v>Inspecteur Manager Developpement</v>
          </cell>
          <cell r="L334">
            <v>103</v>
          </cell>
          <cell r="M334" t="str">
            <v>M.</v>
          </cell>
          <cell r="N334" t="str">
            <v>MORTIER</v>
          </cell>
          <cell r="O334" t="str">
            <v>PIERRICK</v>
          </cell>
          <cell r="P334" t="str">
            <v>1 RUE DE BERLIN ZAC DE MONTEVRAIN</v>
          </cell>
          <cell r="Q334" t="str">
            <v>GENERALI VAL D'EUROPE</v>
          </cell>
          <cell r="S334">
            <v>77144</v>
          </cell>
          <cell r="T334" t="str">
            <v>MONTEVRAIN</v>
          </cell>
          <cell r="U334" t="str">
            <v>GENERALI VAL D'EUROPE</v>
          </cell>
          <cell r="V334">
            <v>616703642</v>
          </cell>
          <cell r="W334" t="str">
            <v>PIERRICK.MORTIER@GENERALI.COM</v>
          </cell>
        </row>
        <row r="335">
          <cell r="B335">
            <v>193602</v>
          </cell>
          <cell r="C335">
            <v>20100601</v>
          </cell>
          <cell r="E335" t="str">
            <v>GPA</v>
          </cell>
          <cell r="F335" t="str">
            <v>COMMERCIALE</v>
          </cell>
          <cell r="G335" t="str">
            <v>REGION GRAND EST</v>
          </cell>
          <cell r="H335" t="str">
            <v>OD HAUTE SAVOIE AIN JURA AIX LES BAINS</v>
          </cell>
          <cell r="I335">
            <v>440</v>
          </cell>
          <cell r="J335" t="str">
            <v>CCT</v>
          </cell>
          <cell r="K335" t="str">
            <v>Conseiller Commercial Titulaire</v>
          </cell>
          <cell r="L335">
            <v>105</v>
          </cell>
          <cell r="M335" t="str">
            <v>Mme</v>
          </cell>
          <cell r="N335" t="str">
            <v>VIEIRA RODRIGUES</v>
          </cell>
          <cell r="O335" t="str">
            <v>MILENE</v>
          </cell>
          <cell r="P335" t="str">
            <v>5 LE PAVILLON</v>
          </cell>
          <cell r="Q335" t="str">
            <v>MOLINGES</v>
          </cell>
          <cell r="S335">
            <v>39360</v>
          </cell>
          <cell r="T335" t="str">
            <v>CHASSAL</v>
          </cell>
          <cell r="U335" t="str">
            <v>MOLINGES</v>
          </cell>
          <cell r="V335">
            <v>603704799</v>
          </cell>
          <cell r="W335" t="str">
            <v>MILENE.VIEIRARODRIGUES@GENERALI.COM</v>
          </cell>
        </row>
        <row r="336">
          <cell r="B336">
            <v>193607</v>
          </cell>
          <cell r="C336">
            <v>20100601</v>
          </cell>
          <cell r="E336" t="str">
            <v>GPA</v>
          </cell>
          <cell r="F336" t="str">
            <v>COMMERCIALE</v>
          </cell>
          <cell r="G336" t="str">
            <v>REGION ILE DE FRANCE NORD EST</v>
          </cell>
          <cell r="H336" t="str">
            <v>OD SOMME - OISE - AISNE</v>
          </cell>
          <cell r="I336">
            <v>200</v>
          </cell>
          <cell r="J336" t="str">
            <v>IMP</v>
          </cell>
          <cell r="K336" t="str">
            <v>Inspecteur Manager Performance</v>
          </cell>
          <cell r="L336">
            <v>104</v>
          </cell>
          <cell r="M336" t="str">
            <v>M.</v>
          </cell>
          <cell r="N336" t="str">
            <v>ZAPPARATA</v>
          </cell>
          <cell r="O336" t="str">
            <v>ANTHONY</v>
          </cell>
          <cell r="P336" t="str">
            <v>1 C RUE EMILE MALEZIEUX</v>
          </cell>
          <cell r="S336">
            <v>2100</v>
          </cell>
          <cell r="T336" t="str">
            <v>GRICOURT</v>
          </cell>
          <cell r="V336">
            <v>617105800</v>
          </cell>
          <cell r="W336" t="str">
            <v>ANTHONY.ZAPPARATA@GENERALI.COM</v>
          </cell>
        </row>
        <row r="337">
          <cell r="B337">
            <v>193608</v>
          </cell>
          <cell r="C337">
            <v>20100601</v>
          </cell>
          <cell r="E337" t="str">
            <v>GPA</v>
          </cell>
          <cell r="F337" t="str">
            <v>COMMERCIALE</v>
          </cell>
          <cell r="G337" t="str">
            <v>REGION GRAND OUEST</v>
          </cell>
          <cell r="H337" t="str">
            <v>OD LANDES-PYRENEES-GERS-HTE GARONNE SUD</v>
          </cell>
          <cell r="I337">
            <v>386</v>
          </cell>
          <cell r="J337" t="str">
            <v>IE</v>
          </cell>
          <cell r="K337" t="str">
            <v>Inspecteur Expert</v>
          </cell>
          <cell r="L337">
            <v>105</v>
          </cell>
          <cell r="M337" t="str">
            <v>Mme</v>
          </cell>
          <cell r="N337" t="str">
            <v>BRUN</v>
          </cell>
          <cell r="O337" t="str">
            <v>GAELLE</v>
          </cell>
          <cell r="P337" t="str">
            <v>10 CHEMIN DES ARNIS</v>
          </cell>
          <cell r="Q337" t="str">
            <v>BAT B APPT 8</v>
          </cell>
          <cell r="S337">
            <v>31130</v>
          </cell>
          <cell r="T337" t="str">
            <v>BALMA</v>
          </cell>
          <cell r="U337" t="str">
            <v>BAT B APPT 8</v>
          </cell>
          <cell r="V337">
            <v>681543487</v>
          </cell>
          <cell r="W337" t="str">
            <v>GAELLE.BRUN@GENERALI.COM</v>
          </cell>
        </row>
        <row r="338">
          <cell r="B338">
            <v>193629</v>
          </cell>
          <cell r="C338">
            <v>20100601</v>
          </cell>
          <cell r="E338" t="str">
            <v>GPA</v>
          </cell>
          <cell r="F338" t="str">
            <v>COMMERCIALE</v>
          </cell>
          <cell r="G338" t="str">
            <v>REGION ILE DE FRANCE NORD EST</v>
          </cell>
          <cell r="H338" t="str">
            <v>OD NORD LILLE</v>
          </cell>
          <cell r="I338">
            <v>390</v>
          </cell>
          <cell r="J338" t="str">
            <v>CCEI</v>
          </cell>
          <cell r="K338" t="str">
            <v>Conseiller Commercial Echelon Intermédiaire</v>
          </cell>
          <cell r="L338">
            <v>105</v>
          </cell>
          <cell r="M338" t="str">
            <v>M.</v>
          </cell>
          <cell r="N338" t="str">
            <v>HUBRECHT</v>
          </cell>
          <cell r="O338" t="str">
            <v>ARNAUD</v>
          </cell>
          <cell r="P338" t="str">
            <v>46 BIS R DES MARTYRS RESISTAN</v>
          </cell>
          <cell r="S338">
            <v>59520</v>
          </cell>
          <cell r="T338" t="str">
            <v>MARQUETTE LEZ LILLE</v>
          </cell>
          <cell r="V338">
            <v>610612753</v>
          </cell>
          <cell r="W338" t="str">
            <v>ARNAUD.HUBRECHT@GENERALI.COM</v>
          </cell>
        </row>
        <row r="339">
          <cell r="B339">
            <v>193654</v>
          </cell>
          <cell r="C339">
            <v>20100801</v>
          </cell>
          <cell r="E339" t="str">
            <v>GPA</v>
          </cell>
          <cell r="F339" t="str">
            <v>COMMERCIALE</v>
          </cell>
          <cell r="G339" t="str">
            <v>REGION GRAND EST</v>
          </cell>
          <cell r="H339" t="str">
            <v>OD AVEYRON-HERAULT-AUDE-PYRENEES ORIENT.</v>
          </cell>
          <cell r="I339">
            <v>370</v>
          </cell>
          <cell r="J339" t="str">
            <v>CC.E</v>
          </cell>
          <cell r="K339" t="str">
            <v>Conseiller Commercial Expert</v>
          </cell>
          <cell r="L339">
            <v>105</v>
          </cell>
          <cell r="M339" t="str">
            <v>Mme</v>
          </cell>
          <cell r="N339" t="str">
            <v>MURZEREAU</v>
          </cell>
          <cell r="O339" t="str">
            <v>ANNICK</v>
          </cell>
          <cell r="P339" t="str">
            <v>13 ALLEE DE LA CHAZELIERE</v>
          </cell>
          <cell r="S339">
            <v>42700</v>
          </cell>
          <cell r="T339" t="str">
            <v>FIRMINY</v>
          </cell>
          <cell r="V339">
            <v>625424994</v>
          </cell>
          <cell r="W339" t="str">
            <v>ANNICK.MURZEREAU@GENERALI.COM</v>
          </cell>
        </row>
        <row r="340">
          <cell r="B340">
            <v>193688</v>
          </cell>
          <cell r="C340">
            <v>20100901</v>
          </cell>
          <cell r="E340" t="str">
            <v>GPA</v>
          </cell>
          <cell r="F340" t="str">
            <v>COMMERCIALE</v>
          </cell>
          <cell r="G340" t="str">
            <v>REGION GRAND EST</v>
          </cell>
          <cell r="H340" t="str">
            <v>OD ALPES MARITIMES</v>
          </cell>
          <cell r="I340">
            <v>370</v>
          </cell>
          <cell r="J340" t="str">
            <v>CC.E</v>
          </cell>
          <cell r="K340" t="str">
            <v>Conseiller Commercial Expert</v>
          </cell>
          <cell r="L340">
            <v>105</v>
          </cell>
          <cell r="M340" t="str">
            <v>Mme</v>
          </cell>
          <cell r="N340" t="str">
            <v>ELBAZ</v>
          </cell>
          <cell r="O340" t="str">
            <v>VANESSA</v>
          </cell>
          <cell r="P340" t="str">
            <v>707 ALLEE DES AULNES</v>
          </cell>
          <cell r="Q340" t="str">
            <v>LES ESTERETS DU LAC</v>
          </cell>
          <cell r="S340">
            <v>83440</v>
          </cell>
          <cell r="T340" t="str">
            <v>MONTAUROUX</v>
          </cell>
          <cell r="U340" t="str">
            <v>LES ESTERETS DU LAC</v>
          </cell>
          <cell r="V340">
            <v>626176819</v>
          </cell>
          <cell r="W340" t="str">
            <v>VANESSA.ELBAZ@GENERALI.COM</v>
          </cell>
        </row>
        <row r="341">
          <cell r="B341">
            <v>193689</v>
          </cell>
          <cell r="C341">
            <v>20100901</v>
          </cell>
          <cell r="E341" t="str">
            <v>GPA</v>
          </cell>
          <cell r="F341" t="str">
            <v>COMMERCIALE</v>
          </cell>
          <cell r="G341" t="str">
            <v>POLE PILOTAGE DU RESEAU COMMERCIAL</v>
          </cell>
          <cell r="H341" t="str">
            <v>CELLULE SENIORS</v>
          </cell>
          <cell r="I341">
            <v>448</v>
          </cell>
          <cell r="J341" t="str">
            <v>CRC</v>
          </cell>
          <cell r="K341" t="str">
            <v>Chargé de Relations Commerciales</v>
          </cell>
          <cell r="L341">
            <v>0</v>
          </cell>
          <cell r="M341" t="str">
            <v>M.</v>
          </cell>
          <cell r="N341" t="str">
            <v>LABRO</v>
          </cell>
          <cell r="O341" t="str">
            <v>ALAIN</v>
          </cell>
          <cell r="P341" t="str">
            <v>37 TER AVENUE JACQUES TROUILLET</v>
          </cell>
          <cell r="S341">
            <v>13160</v>
          </cell>
          <cell r="T341" t="str">
            <v>CHATEAURENARD</v>
          </cell>
          <cell r="W341" t="str">
            <v>ALAIN.LABRO@GENERALI.COM</v>
          </cell>
        </row>
        <row r="342">
          <cell r="B342">
            <v>193690</v>
          </cell>
          <cell r="C342">
            <v>20100901</v>
          </cell>
          <cell r="E342" t="str">
            <v>GPA</v>
          </cell>
          <cell r="F342" t="str">
            <v>COMMERCIALE</v>
          </cell>
          <cell r="G342" t="str">
            <v>REGION ILE DE FRANCE NORD EST</v>
          </cell>
          <cell r="H342" t="str">
            <v>OD NORD ARTOIS</v>
          </cell>
          <cell r="I342">
            <v>371</v>
          </cell>
          <cell r="J342" t="str">
            <v>CCM.E</v>
          </cell>
          <cell r="K342" t="str">
            <v>Conseiller Commercial Moniteur Expert</v>
          </cell>
          <cell r="L342">
            <v>105</v>
          </cell>
          <cell r="M342" t="str">
            <v>Mme</v>
          </cell>
          <cell r="N342" t="str">
            <v>MANTEL</v>
          </cell>
          <cell r="O342" t="str">
            <v>AUDREY</v>
          </cell>
          <cell r="P342" t="str">
            <v>16 RUE DE PERNES</v>
          </cell>
          <cell r="S342">
            <v>62550</v>
          </cell>
          <cell r="T342" t="str">
            <v>MAREST</v>
          </cell>
          <cell r="V342">
            <v>635435246</v>
          </cell>
          <cell r="W342" t="str">
            <v>AUDREY.MANTEL@GENERALI.COM</v>
          </cell>
        </row>
        <row r="343">
          <cell r="B343">
            <v>193692</v>
          </cell>
          <cell r="C343">
            <v>20100901</v>
          </cell>
          <cell r="E343" t="str">
            <v>GPA</v>
          </cell>
          <cell r="F343" t="str">
            <v>COMMERCIALE</v>
          </cell>
          <cell r="G343" t="str">
            <v>REGION ILE DE FRANCE NORD EST</v>
          </cell>
          <cell r="H343" t="str">
            <v>OD SOMME - OISE - AISNE</v>
          </cell>
          <cell r="I343">
            <v>391</v>
          </cell>
          <cell r="J343" t="str">
            <v>CCEIM</v>
          </cell>
          <cell r="K343" t="str">
            <v>Conseiller Commercial Echelon Interm. Moniteu</v>
          </cell>
          <cell r="L343">
            <v>105</v>
          </cell>
          <cell r="M343" t="str">
            <v>Mme</v>
          </cell>
          <cell r="N343" t="str">
            <v>DELHOMMELLE</v>
          </cell>
          <cell r="O343" t="str">
            <v>CAROLINE</v>
          </cell>
          <cell r="P343" t="str">
            <v>130 RUE DU SOUVENIR</v>
          </cell>
          <cell r="S343">
            <v>80150</v>
          </cell>
          <cell r="T343" t="str">
            <v>FOREST L ABBAYE</v>
          </cell>
          <cell r="V343">
            <v>671018694</v>
          </cell>
          <cell r="W343" t="str">
            <v>CAROLINE.DELHOMMELLE@GENERALI.COM</v>
          </cell>
        </row>
        <row r="344">
          <cell r="B344">
            <v>193693</v>
          </cell>
          <cell r="C344">
            <v>20100901</v>
          </cell>
          <cell r="E344" t="str">
            <v>GPA</v>
          </cell>
          <cell r="F344" t="str">
            <v>COMMERCIALE</v>
          </cell>
          <cell r="G344" t="str">
            <v>REGION GRAND OUEST</v>
          </cell>
          <cell r="H344" t="str">
            <v>OD ILLE ET VILAINE-COTES D'ARMOR</v>
          </cell>
          <cell r="I344">
            <v>200</v>
          </cell>
          <cell r="J344" t="str">
            <v>IMP</v>
          </cell>
          <cell r="K344" t="str">
            <v>Inspecteur Manager Performance</v>
          </cell>
          <cell r="L344">
            <v>104</v>
          </cell>
          <cell r="M344" t="str">
            <v>M.</v>
          </cell>
          <cell r="N344" t="str">
            <v>BOUTTEMAND</v>
          </cell>
          <cell r="O344" t="str">
            <v>SEBASTIEN</v>
          </cell>
          <cell r="P344" t="str">
            <v>9 LA VILLE ES DENIS</v>
          </cell>
          <cell r="S344">
            <v>22130</v>
          </cell>
          <cell r="T344" t="str">
            <v>CORSEUL</v>
          </cell>
          <cell r="V344">
            <v>629956254</v>
          </cell>
          <cell r="W344" t="str">
            <v>SEBASTIEN.BOUTTEMAND@GENERALI.COM</v>
          </cell>
        </row>
        <row r="345">
          <cell r="B345">
            <v>193699</v>
          </cell>
          <cell r="C345">
            <v>20100901</v>
          </cell>
          <cell r="E345" t="str">
            <v>GPA</v>
          </cell>
          <cell r="F345" t="str">
            <v>COMMERCIALE</v>
          </cell>
          <cell r="G345" t="str">
            <v>REGION ILE DE FRANCE NORD EST</v>
          </cell>
          <cell r="H345" t="str">
            <v>OD GRAND PARIS 75-92-93-94</v>
          </cell>
          <cell r="I345">
            <v>440</v>
          </cell>
          <cell r="J345" t="str">
            <v>CCT</v>
          </cell>
          <cell r="K345" t="str">
            <v>Conseiller Commercial Titulaire</v>
          </cell>
          <cell r="L345">
            <v>105</v>
          </cell>
          <cell r="M345" t="str">
            <v>M.</v>
          </cell>
          <cell r="N345" t="str">
            <v>NEVO</v>
          </cell>
          <cell r="O345" t="str">
            <v>LUDOVIC</v>
          </cell>
          <cell r="P345" t="str">
            <v>220 BOULEVARD DE L EUROPE</v>
          </cell>
          <cell r="S345">
            <v>93370</v>
          </cell>
          <cell r="T345" t="str">
            <v>MONTFERMEIL</v>
          </cell>
          <cell r="W345" t="str">
            <v>LUDOVIC.NEVO@GENERALI.COM</v>
          </cell>
        </row>
        <row r="346">
          <cell r="B346">
            <v>193703</v>
          </cell>
          <cell r="C346">
            <v>20100901</v>
          </cell>
          <cell r="E346" t="str">
            <v>GPA</v>
          </cell>
          <cell r="F346" t="str">
            <v>COMMERCIALE</v>
          </cell>
          <cell r="G346" t="str">
            <v>REGION GRAND OUEST</v>
          </cell>
          <cell r="H346" t="str">
            <v>OD GIRONDE - DORDOGNE</v>
          </cell>
          <cell r="I346">
            <v>443</v>
          </cell>
          <cell r="J346" t="str">
            <v>CCT.S</v>
          </cell>
          <cell r="K346" t="str">
            <v>Conseiller Commercial Titulaire Sénior</v>
          </cell>
          <cell r="L346">
            <v>105</v>
          </cell>
          <cell r="M346" t="str">
            <v>Mme</v>
          </cell>
          <cell r="N346" t="str">
            <v>MICHELENA</v>
          </cell>
          <cell r="O346" t="str">
            <v>ISABELLE</v>
          </cell>
          <cell r="P346" t="str">
            <v>4 IMPASSE DE L ASPIDIE</v>
          </cell>
          <cell r="S346">
            <v>33121</v>
          </cell>
          <cell r="T346" t="str">
            <v>CARCANS</v>
          </cell>
          <cell r="V346">
            <v>620763716</v>
          </cell>
          <cell r="W346" t="str">
            <v>ISABELLE.MICHELENA@GENERALI.COM</v>
          </cell>
        </row>
        <row r="347">
          <cell r="B347">
            <v>193726</v>
          </cell>
          <cell r="C347">
            <v>20101001</v>
          </cell>
          <cell r="E347" t="str">
            <v>GPA</v>
          </cell>
          <cell r="F347" t="str">
            <v>COMMERCIALE</v>
          </cell>
          <cell r="G347" t="str">
            <v>REGION GRAND OUEST</v>
          </cell>
          <cell r="H347" t="str">
            <v>OD ILLE ET VILAINE-COTES D'ARMOR</v>
          </cell>
          <cell r="I347">
            <v>386</v>
          </cell>
          <cell r="J347" t="str">
            <v>IE</v>
          </cell>
          <cell r="K347" t="str">
            <v>Inspecteur Expert</v>
          </cell>
          <cell r="L347">
            <v>105</v>
          </cell>
          <cell r="M347" t="str">
            <v>Mme</v>
          </cell>
          <cell r="N347" t="str">
            <v>DUSSART</v>
          </cell>
          <cell r="O347" t="str">
            <v>JUSTINE</v>
          </cell>
          <cell r="P347" t="str">
            <v>7 RUE DE BELGIQUE</v>
          </cell>
          <cell r="S347">
            <v>35200</v>
          </cell>
          <cell r="T347" t="str">
            <v>RENNES</v>
          </cell>
          <cell r="V347">
            <v>613556207</v>
          </cell>
          <cell r="W347" t="str">
            <v>JUSTINE.DUSSART@GENERALI.COM</v>
          </cell>
        </row>
        <row r="348">
          <cell r="B348">
            <v>193729</v>
          </cell>
          <cell r="C348">
            <v>20101001</v>
          </cell>
          <cell r="E348" t="str">
            <v>GPA</v>
          </cell>
          <cell r="F348" t="str">
            <v>COMMERCIALE</v>
          </cell>
          <cell r="G348" t="str">
            <v>POLE PILOTAGE DU RESEAU COMMERCIAL</v>
          </cell>
          <cell r="H348" t="str">
            <v>CELLULE SENIORS</v>
          </cell>
          <cell r="I348">
            <v>448</v>
          </cell>
          <cell r="J348" t="str">
            <v>CRC</v>
          </cell>
          <cell r="K348" t="str">
            <v>Chargé de Relations Commerciales</v>
          </cell>
          <cell r="L348">
            <v>0</v>
          </cell>
          <cell r="M348" t="str">
            <v>M.</v>
          </cell>
          <cell r="N348" t="str">
            <v>ROUSSEL</v>
          </cell>
          <cell r="O348" t="str">
            <v>ANTONY</v>
          </cell>
          <cell r="P348" t="str">
            <v>2 C RUE DE L EGLISE</v>
          </cell>
          <cell r="S348">
            <v>76220</v>
          </cell>
          <cell r="T348" t="str">
            <v>BOSC HYONS</v>
          </cell>
          <cell r="W348" t="str">
            <v>ANTONY.ROUSSEL@GENERALI.COM</v>
          </cell>
        </row>
        <row r="349">
          <cell r="B349">
            <v>193733</v>
          </cell>
          <cell r="C349">
            <v>20110201</v>
          </cell>
          <cell r="E349" t="str">
            <v>GPA</v>
          </cell>
          <cell r="F349" t="str">
            <v>COMMERCIALE</v>
          </cell>
          <cell r="G349" t="str">
            <v>REGION ILE DE FRANCE NORD EST</v>
          </cell>
          <cell r="H349" t="str">
            <v>OD NORD ARTOIS</v>
          </cell>
          <cell r="I349">
            <v>370</v>
          </cell>
          <cell r="J349" t="str">
            <v>CC.E</v>
          </cell>
          <cell r="K349" t="str">
            <v>Conseiller Commercial Expert</v>
          </cell>
          <cell r="L349">
            <v>105</v>
          </cell>
          <cell r="M349" t="str">
            <v>M.</v>
          </cell>
          <cell r="N349" t="str">
            <v>HENNERON</v>
          </cell>
          <cell r="O349" t="str">
            <v>CHRISTOPHE</v>
          </cell>
          <cell r="P349" t="str">
            <v>102 A RUE DU VERT DEBOUT</v>
          </cell>
          <cell r="S349">
            <v>59194</v>
          </cell>
          <cell r="T349" t="str">
            <v>RACHES</v>
          </cell>
          <cell r="V349">
            <v>603514339</v>
          </cell>
          <cell r="W349" t="str">
            <v>CHRISTOPHE.HENNERON@GENERALI.COM</v>
          </cell>
        </row>
        <row r="350">
          <cell r="B350">
            <v>193748</v>
          </cell>
          <cell r="C350">
            <v>20101101</v>
          </cell>
          <cell r="E350" t="str">
            <v>GPA</v>
          </cell>
          <cell r="F350" t="str">
            <v>COMMERCIALE</v>
          </cell>
          <cell r="G350" t="str">
            <v>REGION GRAND OUEST</v>
          </cell>
          <cell r="H350" t="str">
            <v>OD LOIRE ATLANTIQUE - VENDEE</v>
          </cell>
          <cell r="I350">
            <v>440</v>
          </cell>
          <cell r="J350" t="str">
            <v>CCT</v>
          </cell>
          <cell r="K350" t="str">
            <v>Conseiller Commercial Titulaire</v>
          </cell>
          <cell r="L350">
            <v>105</v>
          </cell>
          <cell r="M350" t="str">
            <v>M.</v>
          </cell>
          <cell r="N350" t="str">
            <v>JOALLAND</v>
          </cell>
          <cell r="O350" t="str">
            <v>OLIVIER</v>
          </cell>
          <cell r="P350" t="str">
            <v>LA CROIX MORZEL</v>
          </cell>
          <cell r="S350">
            <v>44360</v>
          </cell>
          <cell r="T350" t="str">
            <v>CORDEMAIS</v>
          </cell>
          <cell r="V350">
            <v>635434823</v>
          </cell>
          <cell r="W350" t="str">
            <v>OLIVIER.JOALLAND@GENERALI.COM</v>
          </cell>
        </row>
        <row r="351">
          <cell r="B351">
            <v>193762</v>
          </cell>
          <cell r="C351">
            <v>20101101</v>
          </cell>
          <cell r="E351" t="str">
            <v>GPA</v>
          </cell>
          <cell r="F351" t="str">
            <v>COMMERCIALE</v>
          </cell>
          <cell r="G351" t="str">
            <v>REGION ILE DE FRANCE NORD EST</v>
          </cell>
          <cell r="H351" t="str">
            <v>OD NORD ARTOIS</v>
          </cell>
          <cell r="I351">
            <v>370</v>
          </cell>
          <cell r="J351" t="str">
            <v>CC.E</v>
          </cell>
          <cell r="K351" t="str">
            <v>Conseiller Commercial Expert</v>
          </cell>
          <cell r="L351">
            <v>105</v>
          </cell>
          <cell r="M351" t="str">
            <v>M.</v>
          </cell>
          <cell r="N351" t="str">
            <v>STRUZIK</v>
          </cell>
          <cell r="O351" t="str">
            <v>JEAN CHRISTOPHE</v>
          </cell>
          <cell r="P351" t="str">
            <v>5 LE HAUT DU PARC</v>
          </cell>
          <cell r="S351">
            <v>59830</v>
          </cell>
          <cell r="T351" t="str">
            <v>BACHY</v>
          </cell>
          <cell r="V351">
            <v>610612456</v>
          </cell>
          <cell r="W351" t="str">
            <v>JEANCHRISTOPHE.STRUZIK@GENERALI.COM</v>
          </cell>
        </row>
        <row r="352">
          <cell r="B352">
            <v>193772</v>
          </cell>
          <cell r="C352">
            <v>20101201</v>
          </cell>
          <cell r="E352" t="str">
            <v>GPA</v>
          </cell>
          <cell r="F352" t="str">
            <v>COMMERCIALE</v>
          </cell>
          <cell r="G352" t="str">
            <v>REGION GRAND OUEST</v>
          </cell>
          <cell r="H352" t="str">
            <v>OD FINISTERE - MORBIHAN</v>
          </cell>
          <cell r="I352">
            <v>370</v>
          </cell>
          <cell r="J352" t="str">
            <v>CC.E</v>
          </cell>
          <cell r="K352" t="str">
            <v>Conseiller Commercial Expert</v>
          </cell>
          <cell r="L352">
            <v>105</v>
          </cell>
          <cell r="M352" t="str">
            <v>Mme</v>
          </cell>
          <cell r="N352" t="str">
            <v>CARIOU</v>
          </cell>
          <cell r="O352" t="str">
            <v>CLAUDIA</v>
          </cell>
          <cell r="P352" t="str">
            <v>7 HENT AR REST</v>
          </cell>
          <cell r="S352">
            <v>29700</v>
          </cell>
          <cell r="T352" t="str">
            <v>PLOMELIN</v>
          </cell>
          <cell r="V352">
            <v>629956002</v>
          </cell>
          <cell r="W352" t="str">
            <v>CLAUDIA.CARIOU@GENERALI.COM</v>
          </cell>
        </row>
        <row r="353">
          <cell r="B353">
            <v>193779</v>
          </cell>
          <cell r="C353">
            <v>20101201</v>
          </cell>
          <cell r="E353" t="str">
            <v>GPA</v>
          </cell>
          <cell r="F353" t="str">
            <v>COMMERCIALE</v>
          </cell>
          <cell r="G353" t="str">
            <v>REGION ILE DE FRANCE NORD EST</v>
          </cell>
          <cell r="H353" t="str">
            <v>OD NORD LITTORAL</v>
          </cell>
          <cell r="I353">
            <v>370</v>
          </cell>
          <cell r="J353" t="str">
            <v>CC.E</v>
          </cell>
          <cell r="K353" t="str">
            <v>Conseiller Commercial Expert</v>
          </cell>
          <cell r="L353">
            <v>105</v>
          </cell>
          <cell r="M353" t="str">
            <v>M.</v>
          </cell>
          <cell r="N353" t="str">
            <v>LEMAN</v>
          </cell>
          <cell r="O353" t="str">
            <v>NICOLAS</v>
          </cell>
          <cell r="P353" t="str">
            <v>33 RUE DE BELFORT</v>
          </cell>
          <cell r="S353">
            <v>59200</v>
          </cell>
          <cell r="T353" t="str">
            <v>TOURCOING</v>
          </cell>
          <cell r="V353">
            <v>610612198</v>
          </cell>
          <cell r="W353" t="str">
            <v>NICOLAS.LEMAN@GENERALI.COM</v>
          </cell>
        </row>
        <row r="354">
          <cell r="B354">
            <v>193781</v>
          </cell>
          <cell r="C354">
            <v>20101201</v>
          </cell>
          <cell r="E354" t="str">
            <v>GPA</v>
          </cell>
          <cell r="F354" t="str">
            <v>COMMERCIALE</v>
          </cell>
          <cell r="G354" t="str">
            <v>REGION GRAND EST</v>
          </cell>
          <cell r="H354" t="str">
            <v>OD ALLIER-SAONE &amp; LOIRE-NIEVRE-COTE D'OR</v>
          </cell>
          <cell r="I354">
            <v>386</v>
          </cell>
          <cell r="J354" t="str">
            <v>IE</v>
          </cell>
          <cell r="K354" t="str">
            <v>Inspecteur Expert</v>
          </cell>
          <cell r="L354">
            <v>105</v>
          </cell>
          <cell r="M354" t="str">
            <v>Mme</v>
          </cell>
          <cell r="N354" t="str">
            <v>PERRIN</v>
          </cell>
          <cell r="O354" t="str">
            <v>NATHALIE</v>
          </cell>
          <cell r="P354" t="str">
            <v>5 RUE DES SAULES</v>
          </cell>
          <cell r="S354">
            <v>21310</v>
          </cell>
          <cell r="T354" t="str">
            <v>MIREBEAU SUR BEZE</v>
          </cell>
          <cell r="V354">
            <v>616703664</v>
          </cell>
          <cell r="W354" t="str">
            <v>NATHALIE.PERRIN@GENERALI.COM</v>
          </cell>
        </row>
        <row r="355">
          <cell r="B355">
            <v>193791</v>
          </cell>
          <cell r="C355">
            <v>20101201</v>
          </cell>
          <cell r="E355" t="str">
            <v>GPA</v>
          </cell>
          <cell r="F355" t="str">
            <v>COMMERCIALE</v>
          </cell>
          <cell r="G355" t="str">
            <v>REGION GRAND EST</v>
          </cell>
          <cell r="H355" t="str">
            <v>OD VAUCLUSE - DROME - ARDECHE - GARD</v>
          </cell>
          <cell r="I355">
            <v>440</v>
          </cell>
          <cell r="J355" t="str">
            <v>CCT</v>
          </cell>
          <cell r="K355" t="str">
            <v>Conseiller Commercial Titulaire</v>
          </cell>
          <cell r="L355">
            <v>105</v>
          </cell>
          <cell r="M355" t="str">
            <v>Mme</v>
          </cell>
          <cell r="N355" t="str">
            <v>BEDHOUCHE</v>
          </cell>
          <cell r="O355" t="str">
            <v>CELIA</v>
          </cell>
          <cell r="P355" t="str">
            <v>1557 CHEMIN DES GYPIERES</v>
          </cell>
          <cell r="S355">
            <v>84800</v>
          </cell>
          <cell r="T355" t="str">
            <v>L ISLE SUR LA SORGUE</v>
          </cell>
          <cell r="V355">
            <v>620764003</v>
          </cell>
          <cell r="W355" t="str">
            <v>CELIA.BEDHOUCHE@GENERALI.COM</v>
          </cell>
        </row>
        <row r="356">
          <cell r="B356">
            <v>300018</v>
          </cell>
          <cell r="C356">
            <v>20110101</v>
          </cell>
          <cell r="E356" t="str">
            <v>GPA</v>
          </cell>
          <cell r="F356" t="str">
            <v>COMMERCIALE</v>
          </cell>
          <cell r="G356" t="str">
            <v>REGION ILE DE FRANCE NORD EST</v>
          </cell>
          <cell r="H356" t="str">
            <v>OD MOSELLE - MEURTHE ET MOSELLE</v>
          </cell>
          <cell r="I356">
            <v>441</v>
          </cell>
          <cell r="J356" t="str">
            <v>CCTM</v>
          </cell>
          <cell r="K356" t="str">
            <v>Conseiller Commercial Titulaire Moniteur</v>
          </cell>
          <cell r="L356">
            <v>105</v>
          </cell>
          <cell r="M356" t="str">
            <v>M.</v>
          </cell>
          <cell r="N356" t="str">
            <v>MADELLA</v>
          </cell>
          <cell r="O356" t="str">
            <v>JULIEN</v>
          </cell>
          <cell r="P356" t="str">
            <v>11 RUE DU VIEUX POIRIER</v>
          </cell>
          <cell r="S356">
            <v>57420</v>
          </cell>
          <cell r="T356" t="str">
            <v>POUILLY</v>
          </cell>
          <cell r="V356">
            <v>623853660</v>
          </cell>
          <cell r="W356" t="str">
            <v>JULIEN.MADELLA@GENERALI.COM</v>
          </cell>
        </row>
        <row r="357">
          <cell r="B357">
            <v>300021</v>
          </cell>
          <cell r="C357">
            <v>20110101</v>
          </cell>
          <cell r="E357" t="str">
            <v>GPA</v>
          </cell>
          <cell r="F357" t="str">
            <v>COMMERCIALE</v>
          </cell>
          <cell r="G357" t="str">
            <v>REGION GRAND OUEST</v>
          </cell>
          <cell r="H357" t="str">
            <v>OD SARTHE - MAINE ET LOIRE</v>
          </cell>
          <cell r="I357">
            <v>386</v>
          </cell>
          <cell r="J357" t="str">
            <v>IE</v>
          </cell>
          <cell r="K357" t="str">
            <v>Inspecteur Expert</v>
          </cell>
          <cell r="L357">
            <v>105</v>
          </cell>
          <cell r="M357" t="str">
            <v>M.</v>
          </cell>
          <cell r="N357" t="str">
            <v>HUCHET</v>
          </cell>
          <cell r="O357" t="str">
            <v>ANTHONY</v>
          </cell>
          <cell r="P357" t="str">
            <v>LIEU DIT LES MARAIS</v>
          </cell>
          <cell r="S357">
            <v>49370</v>
          </cell>
          <cell r="T357" t="str">
            <v>ST CLEMENT DE LA PLACE</v>
          </cell>
          <cell r="V357">
            <v>610612730</v>
          </cell>
          <cell r="W357" t="str">
            <v>ANTHONY.HUCHET@GENERALI.COM</v>
          </cell>
        </row>
        <row r="358">
          <cell r="B358">
            <v>300056</v>
          </cell>
          <cell r="C358">
            <v>20110201</v>
          </cell>
          <cell r="E358" t="str">
            <v>GPA</v>
          </cell>
          <cell r="F358" t="str">
            <v>COMMERCIALE</v>
          </cell>
          <cell r="G358" t="str">
            <v>REGION GRAND EST</v>
          </cell>
          <cell r="H358" t="str">
            <v>OD HAUTE SAVOIE AIN JURA AIX LES BAINS</v>
          </cell>
          <cell r="I358">
            <v>440</v>
          </cell>
          <cell r="J358" t="str">
            <v>CCT</v>
          </cell>
          <cell r="K358" t="str">
            <v>Conseiller Commercial Titulaire</v>
          </cell>
          <cell r="L358">
            <v>105</v>
          </cell>
          <cell r="M358" t="str">
            <v>Mme</v>
          </cell>
          <cell r="N358" t="str">
            <v>GASSE</v>
          </cell>
          <cell r="O358" t="str">
            <v>CHRISTIANE</v>
          </cell>
          <cell r="P358" t="str">
            <v>185 IMPASSE DE LA TAILLAT</v>
          </cell>
          <cell r="S358">
            <v>74350</v>
          </cell>
          <cell r="T358" t="str">
            <v>CRUSEILLES</v>
          </cell>
          <cell r="V358">
            <v>603954640</v>
          </cell>
          <cell r="W358" t="str">
            <v>CHRISTIANE.GASSE@GENERALI.COM</v>
          </cell>
        </row>
        <row r="359">
          <cell r="B359">
            <v>300109</v>
          </cell>
          <cell r="C359">
            <v>20110301</v>
          </cell>
          <cell r="E359" t="str">
            <v>GPA</v>
          </cell>
          <cell r="F359" t="str">
            <v>COMMERCIALE</v>
          </cell>
          <cell r="G359" t="str">
            <v>REGION GRAND EST</v>
          </cell>
          <cell r="H359" t="str">
            <v>OD ISERE ALBERTVILLE</v>
          </cell>
          <cell r="I359">
            <v>380</v>
          </cell>
          <cell r="J359" t="str">
            <v>CCEI.S</v>
          </cell>
          <cell r="K359" t="str">
            <v>Conseiller Commercial Ech. Interm. Sénior</v>
          </cell>
          <cell r="L359">
            <v>105</v>
          </cell>
          <cell r="M359" t="str">
            <v>M.</v>
          </cell>
          <cell r="N359" t="str">
            <v>GOY</v>
          </cell>
          <cell r="O359" t="str">
            <v>LEONARD</v>
          </cell>
          <cell r="P359" t="str">
            <v>2 RUE BERANGER</v>
          </cell>
          <cell r="S359">
            <v>38000</v>
          </cell>
          <cell r="T359" t="str">
            <v>GRENOBLE</v>
          </cell>
          <cell r="V359">
            <v>623854174</v>
          </cell>
          <cell r="W359" t="str">
            <v>LEONARD.GOY@GENERALI.COM</v>
          </cell>
        </row>
        <row r="360">
          <cell r="B360">
            <v>300128</v>
          </cell>
          <cell r="C360">
            <v>20110801</v>
          </cell>
          <cell r="E360" t="str">
            <v>GPA</v>
          </cell>
          <cell r="F360" t="str">
            <v>COMMERCIALE</v>
          </cell>
          <cell r="G360" t="str">
            <v>REGION GRAND OUEST</v>
          </cell>
          <cell r="H360" t="str">
            <v>OD SARTHE - MAINE ET LOIRE</v>
          </cell>
          <cell r="I360">
            <v>441</v>
          </cell>
          <cell r="J360" t="str">
            <v>CCTM</v>
          </cell>
          <cell r="K360" t="str">
            <v>Conseiller Commercial Titulaire Moniteur</v>
          </cell>
          <cell r="L360">
            <v>105</v>
          </cell>
          <cell r="M360" t="str">
            <v>Mme</v>
          </cell>
          <cell r="N360" t="str">
            <v>DUCHE</v>
          </cell>
          <cell r="O360" t="str">
            <v>NADEGE</v>
          </cell>
          <cell r="P360" t="str">
            <v>7 RUE DE LA BUVETTE</v>
          </cell>
          <cell r="Q360" t="str">
            <v>BEAUPREAU</v>
          </cell>
          <cell r="S360">
            <v>49600</v>
          </cell>
          <cell r="T360" t="str">
            <v>BEAUPREAU</v>
          </cell>
          <cell r="U360" t="str">
            <v>BEAUPREAU</v>
          </cell>
          <cell r="V360">
            <v>629956283</v>
          </cell>
          <cell r="W360" t="str">
            <v>NADEGE.DUCHE@GENERALI.COM</v>
          </cell>
        </row>
        <row r="361">
          <cell r="B361">
            <v>300142</v>
          </cell>
          <cell r="C361">
            <v>20110401</v>
          </cell>
          <cell r="E361" t="str">
            <v>GPA</v>
          </cell>
          <cell r="F361" t="str">
            <v>COMMERCIALE</v>
          </cell>
          <cell r="G361" t="str">
            <v>REGION GRAND OUEST</v>
          </cell>
          <cell r="H361" t="str">
            <v>OD ILLE ET VILAINE-COTES D'ARMOR</v>
          </cell>
          <cell r="I361">
            <v>370</v>
          </cell>
          <cell r="J361" t="str">
            <v>CC.E</v>
          </cell>
          <cell r="K361" t="str">
            <v>Conseiller Commercial Expert</v>
          </cell>
          <cell r="L361">
            <v>105</v>
          </cell>
          <cell r="M361" t="str">
            <v>M.</v>
          </cell>
          <cell r="N361" t="str">
            <v>KERSUZAN</v>
          </cell>
          <cell r="O361" t="str">
            <v>BENOIT</v>
          </cell>
          <cell r="P361" t="str">
            <v>35 LE VERGER</v>
          </cell>
          <cell r="S361">
            <v>35580</v>
          </cell>
          <cell r="T361" t="str">
            <v>GUICHEN</v>
          </cell>
          <cell r="V361">
            <v>615743879</v>
          </cell>
          <cell r="W361" t="str">
            <v>BENOIT.KERSUZAN@GENERALI.COM</v>
          </cell>
        </row>
        <row r="362">
          <cell r="B362">
            <v>300146</v>
          </cell>
          <cell r="C362">
            <v>20110401</v>
          </cell>
          <cell r="E362" t="str">
            <v>GPA</v>
          </cell>
          <cell r="F362" t="str">
            <v>COMMERCIALE</v>
          </cell>
          <cell r="G362" t="str">
            <v>REGION ILE DE FRANCE NORD EST</v>
          </cell>
          <cell r="H362" t="str">
            <v>OD SOMME - OISE - AISNE</v>
          </cell>
          <cell r="I362">
            <v>386</v>
          </cell>
          <cell r="J362" t="str">
            <v>IE</v>
          </cell>
          <cell r="K362" t="str">
            <v>Inspecteur Expert</v>
          </cell>
          <cell r="L362">
            <v>105</v>
          </cell>
          <cell r="M362" t="str">
            <v>M.</v>
          </cell>
          <cell r="N362" t="str">
            <v>LEU</v>
          </cell>
          <cell r="O362" t="str">
            <v>GREGORY</v>
          </cell>
          <cell r="P362" t="str">
            <v>4 RUE DU MARAIS</v>
          </cell>
          <cell r="Q362" t="str">
            <v>SAINT HILAIRE</v>
          </cell>
          <cell r="S362">
            <v>80620</v>
          </cell>
          <cell r="T362" t="str">
            <v>LANCHES ST HILAIRE</v>
          </cell>
          <cell r="U362" t="str">
            <v>SAINT HILAIRE</v>
          </cell>
          <cell r="V362">
            <v>617105742</v>
          </cell>
          <cell r="W362" t="str">
            <v>GREGORY.LEU@GENERALI.COM</v>
          </cell>
        </row>
        <row r="363">
          <cell r="B363">
            <v>300211</v>
          </cell>
          <cell r="C363">
            <v>20110501</v>
          </cell>
          <cell r="E363" t="str">
            <v>GPA</v>
          </cell>
          <cell r="F363" t="str">
            <v>COMMERCIALE</v>
          </cell>
          <cell r="G363" t="str">
            <v>REGION ILE DE FRANCE NORD EST</v>
          </cell>
          <cell r="H363" t="str">
            <v>OD MOSELLE - MEURTHE ET MOSELLE</v>
          </cell>
          <cell r="I363">
            <v>371</v>
          </cell>
          <cell r="J363" t="str">
            <v>CCM.E</v>
          </cell>
          <cell r="K363" t="str">
            <v>Conseiller Commercial Moniteur Expert</v>
          </cell>
          <cell r="L363">
            <v>105</v>
          </cell>
          <cell r="M363" t="str">
            <v>M.</v>
          </cell>
          <cell r="N363" t="str">
            <v>PAJAK</v>
          </cell>
          <cell r="O363" t="str">
            <v>JULIEN</v>
          </cell>
          <cell r="P363" t="str">
            <v>10 RUE CHAMP DOUA</v>
          </cell>
          <cell r="S363">
            <v>57420</v>
          </cell>
          <cell r="T363" t="str">
            <v>FLEURY</v>
          </cell>
          <cell r="V363">
            <v>623853671</v>
          </cell>
          <cell r="W363" t="str">
            <v>JULIEN.PAJAK@GENERALI.COM</v>
          </cell>
        </row>
        <row r="364">
          <cell r="B364">
            <v>300232</v>
          </cell>
          <cell r="C364">
            <v>20100830</v>
          </cell>
          <cell r="E364" t="str">
            <v>GPA</v>
          </cell>
          <cell r="F364" t="str">
            <v>COMMERCIALE</v>
          </cell>
          <cell r="G364" t="str">
            <v>REGION GRAND EST</v>
          </cell>
          <cell r="H364" t="str">
            <v>OD VAR - BOUCHES DU RHONE</v>
          </cell>
          <cell r="I364">
            <v>855</v>
          </cell>
          <cell r="J364" t="str">
            <v>AD</v>
          </cell>
          <cell r="K364" t="str">
            <v>Assistant Division</v>
          </cell>
          <cell r="M364" t="str">
            <v>Mme</v>
          </cell>
          <cell r="N364" t="str">
            <v>ALBERTINI</v>
          </cell>
          <cell r="O364" t="str">
            <v>LAURIANE</v>
          </cell>
          <cell r="P364" t="str">
            <v>245 AV DE L'UNIVERSITE</v>
          </cell>
          <cell r="Q364" t="str">
            <v>GENERALI PARC STE CLAIRE IMM LE GOUDON</v>
          </cell>
          <cell r="S364">
            <v>83160</v>
          </cell>
          <cell r="T364" t="str">
            <v>LA VALETTE DU VAR</v>
          </cell>
          <cell r="U364" t="str">
            <v>GENERALI PARC STE CLAIRE IMM LE GOUDON</v>
          </cell>
          <cell r="W364" t="str">
            <v>LAURIANE.ALBERTINI@GENERALI.COM</v>
          </cell>
        </row>
        <row r="365">
          <cell r="B365">
            <v>300263</v>
          </cell>
          <cell r="C365">
            <v>20110601</v>
          </cell>
          <cell r="E365" t="str">
            <v>GPA</v>
          </cell>
          <cell r="F365" t="str">
            <v>COMMERCIALE</v>
          </cell>
          <cell r="G365" t="str">
            <v>REGION ILE DE FRANCE NORD EST</v>
          </cell>
          <cell r="H365" t="str">
            <v>OD NORD ARTOIS</v>
          </cell>
          <cell r="I365">
            <v>440</v>
          </cell>
          <cell r="J365" t="str">
            <v>CCT</v>
          </cell>
          <cell r="K365" t="str">
            <v>Conseiller Commercial Titulaire</v>
          </cell>
          <cell r="L365">
            <v>105</v>
          </cell>
          <cell r="M365" t="str">
            <v>M.</v>
          </cell>
          <cell r="N365" t="str">
            <v>MACHA</v>
          </cell>
          <cell r="O365" t="str">
            <v>DAVID</v>
          </cell>
          <cell r="P365" t="str">
            <v>10 RUE SAINT MARTIN</v>
          </cell>
          <cell r="S365">
            <v>62128</v>
          </cell>
          <cell r="T365" t="str">
            <v>HENINEL</v>
          </cell>
          <cell r="V365">
            <v>635435230</v>
          </cell>
          <cell r="W365" t="str">
            <v>DAVID.MACHA@GENERALI.COM</v>
          </cell>
        </row>
        <row r="366">
          <cell r="B366">
            <v>300266</v>
          </cell>
          <cell r="C366">
            <v>20110601</v>
          </cell>
          <cell r="E366" t="str">
            <v>GPA</v>
          </cell>
          <cell r="F366" t="str">
            <v>COMMERCIALE</v>
          </cell>
          <cell r="G366" t="str">
            <v>REGION ILE DE FRANCE NORD EST</v>
          </cell>
          <cell r="H366" t="str">
            <v>OD ARDENNES - MARNE - MEUSE - AUBE</v>
          </cell>
          <cell r="I366">
            <v>200</v>
          </cell>
          <cell r="J366" t="str">
            <v>IMP</v>
          </cell>
          <cell r="K366" t="str">
            <v>Inspecteur Manager Performance</v>
          </cell>
          <cell r="L366">
            <v>104</v>
          </cell>
          <cell r="M366" t="str">
            <v>M.</v>
          </cell>
          <cell r="N366" t="str">
            <v>RAVEL</v>
          </cell>
          <cell r="O366" t="str">
            <v>JULIEN</v>
          </cell>
          <cell r="P366" t="str">
            <v>1 CHEMIN DU CHAUX FOUR</v>
          </cell>
          <cell r="S366">
            <v>2190</v>
          </cell>
          <cell r="T366" t="str">
            <v>VILLENEUVE SUR AISNE</v>
          </cell>
          <cell r="V366">
            <v>614357964</v>
          </cell>
          <cell r="W366" t="str">
            <v>JULIEN.RAVEL@GENERALI.COM</v>
          </cell>
        </row>
        <row r="367">
          <cell r="B367">
            <v>300268</v>
          </cell>
          <cell r="C367">
            <v>20110601</v>
          </cell>
          <cell r="E367" t="str">
            <v>GPA</v>
          </cell>
          <cell r="F367" t="str">
            <v>COMMERCIALE</v>
          </cell>
          <cell r="G367" t="str">
            <v>REGION ILE DE FRANCE NORD EST</v>
          </cell>
          <cell r="H367" t="str">
            <v>OD BAS RHIN - MOSELLE</v>
          </cell>
          <cell r="I367">
            <v>100</v>
          </cell>
          <cell r="J367" t="str">
            <v>IMD</v>
          </cell>
          <cell r="K367" t="str">
            <v>Inspecteur Manager Developpement</v>
          </cell>
          <cell r="L367">
            <v>103</v>
          </cell>
          <cell r="M367" t="str">
            <v>M.</v>
          </cell>
          <cell r="N367" t="str">
            <v>LAURA</v>
          </cell>
          <cell r="O367" t="str">
            <v>PIERRE FRANCOIS</v>
          </cell>
          <cell r="P367" t="str">
            <v>24 RUE WOLMAR</v>
          </cell>
          <cell r="S367">
            <v>67500</v>
          </cell>
          <cell r="T367" t="str">
            <v>HAGUENAU</v>
          </cell>
          <cell r="V367">
            <v>635435173</v>
          </cell>
          <cell r="W367" t="str">
            <v>PIERREFRANCOIS.LAURA@GENERALI.COM</v>
          </cell>
        </row>
        <row r="368">
          <cell r="B368">
            <v>300322</v>
          </cell>
          <cell r="C368">
            <v>20110801</v>
          </cell>
          <cell r="E368" t="str">
            <v>GPA</v>
          </cell>
          <cell r="F368" t="str">
            <v>COMMERCIALE</v>
          </cell>
          <cell r="G368" t="str">
            <v>REGION GRAND EST</v>
          </cell>
          <cell r="H368" t="str">
            <v>OD BOUCHES DU RHONE</v>
          </cell>
          <cell r="I368">
            <v>440</v>
          </cell>
          <cell r="J368" t="str">
            <v>CCT</v>
          </cell>
          <cell r="K368" t="str">
            <v>Conseiller Commercial Titulaire</v>
          </cell>
          <cell r="L368">
            <v>105</v>
          </cell>
          <cell r="M368" t="str">
            <v>M.</v>
          </cell>
          <cell r="N368" t="str">
            <v>BARTOLI</v>
          </cell>
          <cell r="O368" t="str">
            <v>MICHEL</v>
          </cell>
          <cell r="P368" t="str">
            <v>6 IMPASSE LOU CLAUSON D'ANNA</v>
          </cell>
          <cell r="S368">
            <v>13220</v>
          </cell>
          <cell r="T368" t="str">
            <v>CHATEAUNEUF LES MARTIGUES</v>
          </cell>
          <cell r="W368" t="str">
            <v>MICHEL.BARTOLI@GENERALI.COM</v>
          </cell>
        </row>
        <row r="369">
          <cell r="B369">
            <v>300331</v>
          </cell>
          <cell r="C369">
            <v>20110801</v>
          </cell>
          <cell r="E369" t="str">
            <v>GPA</v>
          </cell>
          <cell r="F369" t="str">
            <v>COMMERCIALE</v>
          </cell>
          <cell r="G369" t="str">
            <v>REGION GRAND EST</v>
          </cell>
          <cell r="H369" t="str">
            <v>OD BOUCHES DU RHONE</v>
          </cell>
          <cell r="I369">
            <v>370</v>
          </cell>
          <cell r="J369" t="str">
            <v>CC.E</v>
          </cell>
          <cell r="K369" t="str">
            <v>Conseiller Commercial Expert</v>
          </cell>
          <cell r="L369">
            <v>105</v>
          </cell>
          <cell r="M369" t="str">
            <v>M.</v>
          </cell>
          <cell r="N369" t="str">
            <v>BAFFIE</v>
          </cell>
          <cell r="O369" t="str">
            <v>CEDRIC</v>
          </cell>
          <cell r="P369" t="str">
            <v>6 AVENUE PHILIPPE MATHERON</v>
          </cell>
          <cell r="S369">
            <v>13009</v>
          </cell>
          <cell r="T369" t="str">
            <v>MARSEILLE</v>
          </cell>
          <cell r="V369">
            <v>620763943</v>
          </cell>
          <cell r="W369" t="str">
            <v>CEDRIC.BAFFIE@GENERALI.COM</v>
          </cell>
        </row>
        <row r="370">
          <cell r="B370">
            <v>300362</v>
          </cell>
          <cell r="C370">
            <v>20110901</v>
          </cell>
          <cell r="E370" t="str">
            <v>GPA</v>
          </cell>
          <cell r="F370" t="str">
            <v>COMMERCIALE</v>
          </cell>
          <cell r="G370" t="str">
            <v>REGION GRAND EST</v>
          </cell>
          <cell r="H370" t="str">
            <v>OD ISERE ALBERTVILLE</v>
          </cell>
          <cell r="I370">
            <v>370</v>
          </cell>
          <cell r="J370" t="str">
            <v>CC.E</v>
          </cell>
          <cell r="K370" t="str">
            <v>Conseiller Commercial Expert</v>
          </cell>
          <cell r="L370">
            <v>105</v>
          </cell>
          <cell r="M370" t="str">
            <v>Mme</v>
          </cell>
          <cell r="N370" t="str">
            <v>GAUTHIER</v>
          </cell>
          <cell r="O370" t="str">
            <v>SOLANGE</v>
          </cell>
          <cell r="P370" t="str">
            <v>500 RUE DE LA CHAUDANNE</v>
          </cell>
          <cell r="S370">
            <v>73700</v>
          </cell>
          <cell r="T370" t="str">
            <v>BOURG ST MAURICE</v>
          </cell>
          <cell r="V370">
            <v>603954798</v>
          </cell>
          <cell r="W370" t="str">
            <v>SOLANGE.GAUTHIER@GENERALI.COM</v>
          </cell>
        </row>
        <row r="371">
          <cell r="B371">
            <v>300376</v>
          </cell>
          <cell r="C371">
            <v>20110901</v>
          </cell>
          <cell r="E371" t="str">
            <v>GPA</v>
          </cell>
          <cell r="F371" t="str">
            <v>COMMERCIALE</v>
          </cell>
          <cell r="G371" t="str">
            <v>REGION GRAND EST</v>
          </cell>
          <cell r="H371" t="str">
            <v>OD VAR - BOUCHES DU RHONE</v>
          </cell>
          <cell r="I371">
            <v>441</v>
          </cell>
          <cell r="J371" t="str">
            <v>CCTM</v>
          </cell>
          <cell r="K371" t="str">
            <v>Conseiller Commercial Titulaire Moniteur</v>
          </cell>
          <cell r="L371">
            <v>105</v>
          </cell>
          <cell r="M371" t="str">
            <v>M.</v>
          </cell>
          <cell r="N371" t="str">
            <v>DEBAVELAERE</v>
          </cell>
          <cell r="O371" t="str">
            <v>ALEXANDRE</v>
          </cell>
          <cell r="P371" t="str">
            <v xml:space="preserve">81 BOULEVARD DE L ESPERANCE </v>
          </cell>
          <cell r="S371">
            <v>83490</v>
          </cell>
          <cell r="T371" t="str">
            <v>LE MUY</v>
          </cell>
          <cell r="V371">
            <v>635435151</v>
          </cell>
          <cell r="W371" t="str">
            <v>ALEXANDRE.DEBAVELAERE@GENERALI.COM</v>
          </cell>
        </row>
        <row r="372">
          <cell r="B372">
            <v>300377</v>
          </cell>
          <cell r="C372">
            <v>20110901</v>
          </cell>
          <cell r="E372" t="str">
            <v>GPA</v>
          </cell>
          <cell r="F372" t="str">
            <v>COMMERCIALE</v>
          </cell>
          <cell r="G372" t="str">
            <v>REGION ILE DE FRANCE NORD EST</v>
          </cell>
          <cell r="H372" t="str">
            <v>OD NORD LITTORAL</v>
          </cell>
          <cell r="I372">
            <v>200</v>
          </cell>
          <cell r="J372" t="str">
            <v>IMP</v>
          </cell>
          <cell r="K372" t="str">
            <v>Inspecteur Manager Performance</v>
          </cell>
          <cell r="L372">
            <v>104</v>
          </cell>
          <cell r="M372" t="str">
            <v>Mme</v>
          </cell>
          <cell r="N372" t="str">
            <v>WICART</v>
          </cell>
          <cell r="O372" t="str">
            <v>AURORE</v>
          </cell>
          <cell r="P372" t="str">
            <v>549 RUE DE MERVILLE</v>
          </cell>
          <cell r="S372">
            <v>59660</v>
          </cell>
          <cell r="T372" t="str">
            <v>HAVERSKERQUE</v>
          </cell>
          <cell r="V372">
            <v>610612216</v>
          </cell>
          <cell r="W372" t="str">
            <v>AURORE.WICART@GENERALI.COM</v>
          </cell>
        </row>
        <row r="373">
          <cell r="B373">
            <v>300381</v>
          </cell>
          <cell r="C373">
            <v>20110623</v>
          </cell>
          <cell r="E373" t="str">
            <v>GPA</v>
          </cell>
          <cell r="F373" t="str">
            <v>COMMERCIALE</v>
          </cell>
          <cell r="G373" t="str">
            <v>POLE PILOTAGE DU RESEAU COMMERCIAL</v>
          </cell>
          <cell r="H373" t="str">
            <v>ASSISTANCE DU RESEAU COMMERCIAL</v>
          </cell>
          <cell r="I373">
            <v>855</v>
          </cell>
          <cell r="J373" t="str">
            <v>AD</v>
          </cell>
          <cell r="K373" t="str">
            <v>Assistant Division</v>
          </cell>
          <cell r="M373" t="str">
            <v>Mme</v>
          </cell>
          <cell r="N373" t="str">
            <v>YAMAHATA</v>
          </cell>
          <cell r="O373" t="str">
            <v>MARIANNE</v>
          </cell>
          <cell r="P373" t="str">
            <v>7 AV DU GENERAL DE GAULLE</v>
          </cell>
          <cell r="Q373" t="str">
            <v>LA CROIX AUX BERGERS</v>
          </cell>
          <cell r="S373">
            <v>91090</v>
          </cell>
          <cell r="T373" t="str">
            <v>LISSES</v>
          </cell>
          <cell r="U373" t="str">
            <v>LA CROIX AUX BERGERS</v>
          </cell>
          <cell r="W373" t="str">
            <v>MARIANNE.YAMAHATA@GENERALI.COM</v>
          </cell>
        </row>
        <row r="374">
          <cell r="B374">
            <v>300493</v>
          </cell>
          <cell r="C374">
            <v>20111101</v>
          </cell>
          <cell r="E374" t="str">
            <v>GPA</v>
          </cell>
          <cell r="F374" t="str">
            <v>COMMERCIALE</v>
          </cell>
          <cell r="G374" t="str">
            <v>REGION GRAND OUEST</v>
          </cell>
          <cell r="H374" t="str">
            <v>OD LOIRE ATLANTIQUE - VENDEE</v>
          </cell>
          <cell r="I374">
            <v>440</v>
          </cell>
          <cell r="J374" t="str">
            <v>CCT</v>
          </cell>
          <cell r="K374" t="str">
            <v>Conseiller Commercial Titulaire</v>
          </cell>
          <cell r="L374">
            <v>105</v>
          </cell>
          <cell r="M374" t="str">
            <v>M.</v>
          </cell>
          <cell r="N374" t="str">
            <v>GUIBERT</v>
          </cell>
          <cell r="O374" t="str">
            <v>GAEL</v>
          </cell>
          <cell r="P374" t="str">
            <v>22 RUE DE LA LEVEE DES DONS</v>
          </cell>
          <cell r="S374">
            <v>44119</v>
          </cell>
          <cell r="T374" t="str">
            <v>GRANDCHAMPS DES FONTAINES</v>
          </cell>
          <cell r="V374">
            <v>635434785</v>
          </cell>
          <cell r="W374" t="str">
            <v>GAEL.GUIBERT@GENERALI.COM</v>
          </cell>
        </row>
        <row r="375">
          <cell r="B375">
            <v>300499</v>
          </cell>
          <cell r="C375">
            <v>20111101</v>
          </cell>
          <cell r="E375" t="str">
            <v>GPA</v>
          </cell>
          <cell r="F375" t="str">
            <v>COMMERCIALE</v>
          </cell>
          <cell r="G375" t="str">
            <v>REGION ILE DE FRANCE NORD EST</v>
          </cell>
          <cell r="H375" t="str">
            <v>OD SOMME - OISE - AISNE</v>
          </cell>
          <cell r="I375">
            <v>386</v>
          </cell>
          <cell r="J375" t="str">
            <v>IE</v>
          </cell>
          <cell r="K375" t="str">
            <v>Inspecteur Expert</v>
          </cell>
          <cell r="L375">
            <v>105</v>
          </cell>
          <cell r="M375" t="str">
            <v>M.</v>
          </cell>
          <cell r="N375" t="str">
            <v>FONGUEUSE</v>
          </cell>
          <cell r="O375" t="str">
            <v>MICKAEL</v>
          </cell>
          <cell r="P375" t="str">
            <v>6 RUE BOURBON</v>
          </cell>
          <cell r="S375">
            <v>60860</v>
          </cell>
          <cell r="T375" t="str">
            <v>PISSELEU</v>
          </cell>
          <cell r="V375">
            <v>617105674</v>
          </cell>
          <cell r="W375" t="str">
            <v>MICKAEL.FONGUEUSE@GENERALI.COM</v>
          </cell>
        </row>
        <row r="376">
          <cell r="B376">
            <v>300552</v>
          </cell>
          <cell r="C376">
            <v>20111201</v>
          </cell>
          <cell r="E376" t="str">
            <v>GPA</v>
          </cell>
          <cell r="F376" t="str">
            <v>COMMERCIALE</v>
          </cell>
          <cell r="G376" t="str">
            <v>REGION ILE DE FRANCE NORD EST</v>
          </cell>
          <cell r="H376" t="str">
            <v>OD ARDENNES - MARNE - MEUSE - AUBE</v>
          </cell>
          <cell r="I376">
            <v>440</v>
          </cell>
          <cell r="J376" t="str">
            <v>CCT</v>
          </cell>
          <cell r="K376" t="str">
            <v>Conseiller Commercial Titulaire</v>
          </cell>
          <cell r="L376">
            <v>105</v>
          </cell>
          <cell r="M376" t="str">
            <v>M.</v>
          </cell>
          <cell r="N376" t="str">
            <v>MEON</v>
          </cell>
          <cell r="O376" t="str">
            <v>EMMANUEL</v>
          </cell>
          <cell r="P376" t="str">
            <v>289 RUELLE DU BOIS</v>
          </cell>
          <cell r="S376">
            <v>8150</v>
          </cell>
          <cell r="T376" t="str">
            <v>RIMOGNE</v>
          </cell>
          <cell r="V376">
            <v>629956185</v>
          </cell>
          <cell r="W376" t="str">
            <v>EMMANUEL.MEON@GENERALI.COM</v>
          </cell>
        </row>
        <row r="377">
          <cell r="B377">
            <v>300588</v>
          </cell>
          <cell r="C377">
            <v>20120101</v>
          </cell>
          <cell r="E377" t="str">
            <v>GPA</v>
          </cell>
          <cell r="F377" t="str">
            <v>COMMERCIALE</v>
          </cell>
          <cell r="G377" t="str">
            <v>REGION ILE DE FRANCE NORD EST</v>
          </cell>
          <cell r="H377" t="str">
            <v>OD BAS RHIN - MOSELLE</v>
          </cell>
          <cell r="I377">
            <v>391</v>
          </cell>
          <cell r="J377" t="str">
            <v>CCEIM</v>
          </cell>
          <cell r="K377" t="str">
            <v>Conseiller Commercial Echelon Interm. Moniteu</v>
          </cell>
          <cell r="L377">
            <v>105</v>
          </cell>
          <cell r="M377" t="str">
            <v>M.</v>
          </cell>
          <cell r="N377" t="str">
            <v>MESSANA</v>
          </cell>
          <cell r="O377" t="str">
            <v>CHARLES</v>
          </cell>
          <cell r="P377" t="str">
            <v>12 RUE DE LA FONTAINE</v>
          </cell>
          <cell r="S377">
            <v>57450</v>
          </cell>
          <cell r="T377" t="str">
            <v>HENRIVILLE</v>
          </cell>
          <cell r="V377">
            <v>619703640</v>
          </cell>
          <cell r="W377" t="str">
            <v>CHARLES.MESSANA@GENERALI.COM</v>
          </cell>
        </row>
        <row r="378">
          <cell r="B378">
            <v>300592</v>
          </cell>
          <cell r="C378">
            <v>20120101</v>
          </cell>
          <cell r="E378" t="str">
            <v>GPA</v>
          </cell>
          <cell r="F378" t="str">
            <v>COMMERCIALE</v>
          </cell>
          <cell r="G378" t="str">
            <v>REGION ILE DE FRANCE NORD EST</v>
          </cell>
          <cell r="H378" t="str">
            <v>OD GRAND PARIS 75-92-93-94</v>
          </cell>
          <cell r="I378">
            <v>440</v>
          </cell>
          <cell r="J378" t="str">
            <v>CCT</v>
          </cell>
          <cell r="K378" t="str">
            <v>Conseiller Commercial Titulaire</v>
          </cell>
          <cell r="L378">
            <v>105</v>
          </cell>
          <cell r="M378" t="str">
            <v>Mme</v>
          </cell>
          <cell r="N378" t="str">
            <v>MELLOUKA</v>
          </cell>
          <cell r="O378" t="str">
            <v>NAWAL</v>
          </cell>
          <cell r="P378" t="str">
            <v>9 RUE DANTON</v>
          </cell>
          <cell r="S378">
            <v>91210</v>
          </cell>
          <cell r="T378" t="str">
            <v>DRAVEIL</v>
          </cell>
          <cell r="V378">
            <v>616702715</v>
          </cell>
          <cell r="W378" t="str">
            <v>NAWAL.MELLOUKA@GENERALI.COM</v>
          </cell>
        </row>
        <row r="379">
          <cell r="B379">
            <v>300601</v>
          </cell>
          <cell r="C379">
            <v>20120101</v>
          </cell>
          <cell r="E379" t="str">
            <v>GPA</v>
          </cell>
          <cell r="F379" t="str">
            <v>COMMERCIALE</v>
          </cell>
          <cell r="G379" t="str">
            <v>REGION ILE DE FRANCE NORD EST</v>
          </cell>
          <cell r="H379" t="str">
            <v>OD SOMME - OISE - AISNE</v>
          </cell>
          <cell r="I379">
            <v>200</v>
          </cell>
          <cell r="J379" t="str">
            <v>IMP</v>
          </cell>
          <cell r="K379" t="str">
            <v>Inspecteur Manager Performance</v>
          </cell>
          <cell r="L379">
            <v>104</v>
          </cell>
          <cell r="M379" t="str">
            <v>M.</v>
          </cell>
          <cell r="N379" t="str">
            <v>FICHEUX</v>
          </cell>
          <cell r="O379" t="str">
            <v>ERIC</v>
          </cell>
          <cell r="P379" t="str">
            <v xml:space="preserve">199 AVENUE JEAN BENE </v>
          </cell>
          <cell r="Q379" t="str">
            <v>RES LE MAGELLAN APPT 2A9</v>
          </cell>
          <cell r="S379">
            <v>34280</v>
          </cell>
          <cell r="T379" t="str">
            <v>LA GRANDE MOTTE</v>
          </cell>
          <cell r="U379" t="str">
            <v>RES LE MAGELLAN APPT 2A9</v>
          </cell>
          <cell r="V379">
            <v>617105665</v>
          </cell>
          <cell r="W379" t="str">
            <v>ERIC.FICHEUX@GENERALI.COM</v>
          </cell>
        </row>
        <row r="380">
          <cell r="B380">
            <v>300602</v>
          </cell>
          <cell r="C380">
            <v>20120101</v>
          </cell>
          <cell r="E380" t="str">
            <v>GPA</v>
          </cell>
          <cell r="F380" t="str">
            <v>COMMERCIALE</v>
          </cell>
          <cell r="G380" t="str">
            <v>REGION GRAND OUEST</v>
          </cell>
          <cell r="H380" t="str">
            <v>OD LANDES-PYRENEES-GERS-HTE GARONNE SUD</v>
          </cell>
          <cell r="I380">
            <v>100</v>
          </cell>
          <cell r="J380" t="str">
            <v>IMD</v>
          </cell>
          <cell r="K380" t="str">
            <v>Inspecteur Manager Developpement</v>
          </cell>
          <cell r="L380">
            <v>103</v>
          </cell>
          <cell r="M380" t="str">
            <v>M.</v>
          </cell>
          <cell r="N380" t="str">
            <v>HARY</v>
          </cell>
          <cell r="O380" t="str">
            <v>MARYAN</v>
          </cell>
          <cell r="P380" t="str">
            <v>13 RUE FARADAY</v>
          </cell>
          <cell r="Q380" t="str">
            <v>GENERALI CITE MULTIMEDIA BAT NEMO</v>
          </cell>
          <cell r="S380">
            <v>64000</v>
          </cell>
          <cell r="T380" t="str">
            <v>PAU</v>
          </cell>
          <cell r="U380" t="str">
            <v>GENERALI CITE MULTIMEDIA BAT NEMO</v>
          </cell>
          <cell r="V380">
            <v>627235879</v>
          </cell>
          <cell r="W380" t="str">
            <v>MARYAN.HARY@GENERALI.COM</v>
          </cell>
        </row>
        <row r="381">
          <cell r="B381">
            <v>300604</v>
          </cell>
          <cell r="C381">
            <v>20120101</v>
          </cell>
          <cell r="E381" t="str">
            <v>GPA</v>
          </cell>
          <cell r="F381" t="str">
            <v>COMMERCIALE</v>
          </cell>
          <cell r="G381" t="str">
            <v>REGION GRAND EST</v>
          </cell>
          <cell r="H381" t="str">
            <v>OD BOUCHES DU RHONE</v>
          </cell>
          <cell r="I381">
            <v>371</v>
          </cell>
          <cell r="J381" t="str">
            <v>CCM.E</v>
          </cell>
          <cell r="K381" t="str">
            <v>Conseiller Commercial Moniteur Expert</v>
          </cell>
          <cell r="L381">
            <v>105</v>
          </cell>
          <cell r="M381" t="str">
            <v>M.</v>
          </cell>
          <cell r="N381" t="str">
            <v>AUBERT</v>
          </cell>
          <cell r="O381" t="str">
            <v>ANTHONY</v>
          </cell>
          <cell r="P381" t="str">
            <v>383 AVENUE BEAUSOLEIL</v>
          </cell>
          <cell r="Q381" t="str">
            <v>RESIDENCE LA GRAPPE</v>
          </cell>
          <cell r="S381">
            <v>13320</v>
          </cell>
          <cell r="T381" t="str">
            <v>BOUC BEL AIR</v>
          </cell>
          <cell r="U381" t="str">
            <v>RESIDENCE LA GRAPPE</v>
          </cell>
          <cell r="V381">
            <v>620763932</v>
          </cell>
          <cell r="W381" t="str">
            <v>ANTHONY.AUBERT@GENERALI.COM</v>
          </cell>
        </row>
        <row r="382">
          <cell r="B382">
            <v>300625</v>
          </cell>
          <cell r="C382">
            <v>20120201</v>
          </cell>
          <cell r="E382" t="str">
            <v>GPA</v>
          </cell>
          <cell r="F382" t="str">
            <v>COMMERCIALE</v>
          </cell>
          <cell r="G382" t="str">
            <v>REGION GRAND EST</v>
          </cell>
          <cell r="H382" t="str">
            <v>OD PUY DE DOME - LOIRE - HAUTE LOIRE</v>
          </cell>
          <cell r="I382">
            <v>200</v>
          </cell>
          <cell r="J382" t="str">
            <v>IMP</v>
          </cell>
          <cell r="K382" t="str">
            <v>Inspecteur Manager Performance</v>
          </cell>
          <cell r="L382">
            <v>104</v>
          </cell>
          <cell r="M382" t="str">
            <v>M.</v>
          </cell>
          <cell r="N382" t="str">
            <v>CLEMENT</v>
          </cell>
          <cell r="O382" t="str">
            <v>JOHANN</v>
          </cell>
          <cell r="P382" t="str">
            <v>16 RUE ROBERT SCHUMAN</v>
          </cell>
          <cell r="S382">
            <v>42330</v>
          </cell>
          <cell r="T382" t="str">
            <v>CHAMBOEUF</v>
          </cell>
          <cell r="V382">
            <v>634434621</v>
          </cell>
          <cell r="W382" t="str">
            <v>JOHANN.CLEMENT@GENERALI.COM</v>
          </cell>
        </row>
        <row r="383">
          <cell r="B383">
            <v>300644</v>
          </cell>
          <cell r="C383">
            <v>20120201</v>
          </cell>
          <cell r="E383" t="str">
            <v>GPA</v>
          </cell>
          <cell r="F383" t="str">
            <v>COMMERCIALE</v>
          </cell>
          <cell r="G383" t="str">
            <v>REGION GRAND OUEST</v>
          </cell>
          <cell r="H383" t="str">
            <v>OD LOIRE ATLANTIQUE - VENDEE</v>
          </cell>
          <cell r="I383">
            <v>386</v>
          </cell>
          <cell r="J383" t="str">
            <v>IE</v>
          </cell>
          <cell r="K383" t="str">
            <v>Inspecteur Expert</v>
          </cell>
          <cell r="L383">
            <v>105</v>
          </cell>
          <cell r="M383" t="str">
            <v>M.</v>
          </cell>
          <cell r="N383" t="str">
            <v>HIRBEC</v>
          </cell>
          <cell r="O383" t="str">
            <v>PAUL</v>
          </cell>
          <cell r="P383" t="str">
            <v>13 AVENUE GENERAL RODES</v>
          </cell>
          <cell r="S383">
            <v>44500</v>
          </cell>
          <cell r="T383" t="str">
            <v>LA BAULE</v>
          </cell>
          <cell r="V383">
            <v>635434790</v>
          </cell>
          <cell r="W383" t="str">
            <v>PAUL.HIRBEC@GENERALI.COM</v>
          </cell>
        </row>
        <row r="384">
          <cell r="B384">
            <v>300676</v>
          </cell>
          <cell r="C384">
            <v>20120301</v>
          </cell>
          <cell r="E384" t="str">
            <v>GPA</v>
          </cell>
          <cell r="F384" t="str">
            <v>COMMERCIALE</v>
          </cell>
          <cell r="G384" t="str">
            <v>REGION ILE DE FRANCE NORD EST</v>
          </cell>
          <cell r="H384" t="str">
            <v>OD GRAND PARIS 75-92-93-94</v>
          </cell>
          <cell r="I384">
            <v>440</v>
          </cell>
          <cell r="J384" t="str">
            <v>CCT</v>
          </cell>
          <cell r="K384" t="str">
            <v>Conseiller Commercial Titulaire</v>
          </cell>
          <cell r="L384">
            <v>105</v>
          </cell>
          <cell r="M384" t="str">
            <v>M.</v>
          </cell>
          <cell r="N384" t="str">
            <v>CANDASSAMY</v>
          </cell>
          <cell r="O384" t="str">
            <v>VELAVANE</v>
          </cell>
          <cell r="P384" t="str">
            <v>7 VENELLE GERMAINE TILLION</v>
          </cell>
          <cell r="S384">
            <v>91700</v>
          </cell>
          <cell r="T384" t="str">
            <v>STE GENEVIEVE DES BOIS</v>
          </cell>
          <cell r="V384">
            <v>616702569</v>
          </cell>
          <cell r="W384" t="str">
            <v>VELAVANE.CANDASSAMY@GENERALI.COM</v>
          </cell>
        </row>
        <row r="385">
          <cell r="B385">
            <v>300687</v>
          </cell>
          <cell r="C385">
            <v>20031013</v>
          </cell>
          <cell r="E385" t="str">
            <v>GPA</v>
          </cell>
          <cell r="F385" t="str">
            <v>COMMERCIALE</v>
          </cell>
          <cell r="G385" t="str">
            <v>REGION GRAND EST</v>
          </cell>
          <cell r="H385" t="str">
            <v>OD AVEYRON-HERAULT-AUDE-PYRENEES ORIENT.</v>
          </cell>
          <cell r="I385">
            <v>855</v>
          </cell>
          <cell r="J385" t="str">
            <v>AD</v>
          </cell>
          <cell r="K385" t="str">
            <v>Assistant Division</v>
          </cell>
          <cell r="M385" t="str">
            <v>M.</v>
          </cell>
          <cell r="N385" t="str">
            <v>MOUSSET</v>
          </cell>
          <cell r="O385" t="str">
            <v>JEAN PAUL</v>
          </cell>
          <cell r="P385" t="str">
            <v>159 RUE DE THOR</v>
          </cell>
          <cell r="Q385" t="str">
            <v>GENERALI PARK EUREKA</v>
          </cell>
          <cell r="S385">
            <v>34000</v>
          </cell>
          <cell r="T385" t="str">
            <v>MONTPELLIER</v>
          </cell>
          <cell r="U385" t="str">
            <v>GENERALI PARK EUREKA</v>
          </cell>
          <cell r="W385" t="str">
            <v>JEANPAUL.MOUSSET@GENERALI.COM</v>
          </cell>
        </row>
        <row r="386">
          <cell r="B386">
            <v>300713</v>
          </cell>
          <cell r="C386">
            <v>20120401</v>
          </cell>
          <cell r="E386" t="str">
            <v>GPA</v>
          </cell>
          <cell r="F386" t="str">
            <v>COMMERCIALE</v>
          </cell>
          <cell r="G386" t="str">
            <v>REGION ILE DE FRANCE NORD EST</v>
          </cell>
          <cell r="H386" t="str">
            <v>OD SEINE MARITIME</v>
          </cell>
          <cell r="I386">
            <v>440</v>
          </cell>
          <cell r="J386" t="str">
            <v>CCT</v>
          </cell>
          <cell r="K386" t="str">
            <v>Conseiller Commercial Titulaire</v>
          </cell>
          <cell r="L386">
            <v>105</v>
          </cell>
          <cell r="M386" t="str">
            <v>Mme</v>
          </cell>
          <cell r="N386" t="str">
            <v>HOUSIEAUX</v>
          </cell>
          <cell r="O386" t="str">
            <v>ZOE</v>
          </cell>
          <cell r="P386" t="str">
            <v>34 RUE ARISTIDE BRIAND</v>
          </cell>
          <cell r="S386">
            <v>76770</v>
          </cell>
          <cell r="T386" t="str">
            <v>LE HOULME</v>
          </cell>
          <cell r="W386" t="str">
            <v>ZOE.HOUSIEAUX@GENERALI.COM</v>
          </cell>
        </row>
        <row r="387">
          <cell r="B387">
            <v>300725</v>
          </cell>
          <cell r="C387">
            <v>20120401</v>
          </cell>
          <cell r="E387" t="str">
            <v>GPA</v>
          </cell>
          <cell r="F387" t="str">
            <v>COMMERCIALE</v>
          </cell>
          <cell r="G387" t="str">
            <v>REGION ILE DE FRANCE NORD EST</v>
          </cell>
          <cell r="H387" t="str">
            <v>OD ESSONNE - LOIRET</v>
          </cell>
          <cell r="I387">
            <v>440</v>
          </cell>
          <cell r="J387" t="str">
            <v>CCT</v>
          </cell>
          <cell r="K387" t="str">
            <v>Conseiller Commercial Titulaire</v>
          </cell>
          <cell r="L387">
            <v>105</v>
          </cell>
          <cell r="M387" t="str">
            <v>M.</v>
          </cell>
          <cell r="N387" t="str">
            <v>AMICEL</v>
          </cell>
          <cell r="O387" t="str">
            <v>JULIEN</v>
          </cell>
          <cell r="P387" t="str">
            <v>5 RUE MADELEINE PERRINOT</v>
          </cell>
          <cell r="S387">
            <v>91070</v>
          </cell>
          <cell r="T387" t="str">
            <v>BONDOUFLE</v>
          </cell>
          <cell r="V387">
            <v>619703907</v>
          </cell>
          <cell r="W387" t="str">
            <v>JULIEN.AMICEL@GENERALI.COM</v>
          </cell>
        </row>
        <row r="388">
          <cell r="B388">
            <v>300738</v>
          </cell>
          <cell r="C388">
            <v>20120401</v>
          </cell>
          <cell r="E388" t="str">
            <v>GPA</v>
          </cell>
          <cell r="F388" t="str">
            <v>COMMERCIALE</v>
          </cell>
          <cell r="G388" t="str">
            <v>REGION ILE DE FRANCE NORD EST</v>
          </cell>
          <cell r="H388" t="str">
            <v>OD SOMME - OISE - AISNE</v>
          </cell>
          <cell r="I388">
            <v>440</v>
          </cell>
          <cell r="J388" t="str">
            <v>CCT</v>
          </cell>
          <cell r="K388" t="str">
            <v>Conseiller Commercial Titulaire</v>
          </cell>
          <cell r="L388">
            <v>105</v>
          </cell>
          <cell r="M388" t="str">
            <v>M.</v>
          </cell>
          <cell r="N388" t="str">
            <v>DESCHAMPS</v>
          </cell>
          <cell r="O388" t="str">
            <v>RENAUD</v>
          </cell>
          <cell r="P388" t="str">
            <v>21 RUE MORGAN</v>
          </cell>
          <cell r="S388">
            <v>80000</v>
          </cell>
          <cell r="T388" t="str">
            <v>AMIENS</v>
          </cell>
          <cell r="V388">
            <v>617105628</v>
          </cell>
          <cell r="W388" t="str">
            <v>RENAUD.DESCHAMPS@GENERALI.COM</v>
          </cell>
        </row>
        <row r="389">
          <cell r="B389">
            <v>300796</v>
          </cell>
          <cell r="C389">
            <v>20120501</v>
          </cell>
          <cell r="E389" t="str">
            <v>GPA</v>
          </cell>
          <cell r="F389" t="str">
            <v>COMMERCIALE</v>
          </cell>
          <cell r="G389" t="str">
            <v>REGION ILE DE FRANCE NORD EST</v>
          </cell>
          <cell r="H389" t="str">
            <v>OD BAS RHIN - MOSELLE</v>
          </cell>
          <cell r="I389">
            <v>200</v>
          </cell>
          <cell r="J389" t="str">
            <v>IMP</v>
          </cell>
          <cell r="K389" t="str">
            <v>Inspecteur Manager Performance</v>
          </cell>
          <cell r="L389">
            <v>104</v>
          </cell>
          <cell r="M389" t="str">
            <v>Mme</v>
          </cell>
          <cell r="N389" t="str">
            <v>FRISSON</v>
          </cell>
          <cell r="O389" t="str">
            <v>GARANCE</v>
          </cell>
          <cell r="P389" t="str">
            <v>2 RUE DU MARECHAL LECLERC</v>
          </cell>
          <cell r="S389">
            <v>68630</v>
          </cell>
          <cell r="T389" t="str">
            <v>BENNWIHR MITTELWIHR</v>
          </cell>
          <cell r="V389">
            <v>619703443</v>
          </cell>
          <cell r="W389" t="str">
            <v>GARANCE.FRISSON@GENERALI.COM</v>
          </cell>
        </row>
        <row r="390">
          <cell r="B390">
            <v>300833</v>
          </cell>
          <cell r="C390">
            <v>20120601</v>
          </cell>
          <cell r="E390" t="str">
            <v>GPA</v>
          </cell>
          <cell r="F390" t="str">
            <v>COMMERCIALE</v>
          </cell>
          <cell r="G390" t="str">
            <v>POLE PILOTAGE DU RESEAU COMMERCIAL</v>
          </cell>
          <cell r="H390" t="str">
            <v>CELLULE RECRUTEMENT</v>
          </cell>
          <cell r="I390">
            <v>38</v>
          </cell>
          <cell r="J390" t="str">
            <v>IEM</v>
          </cell>
          <cell r="K390" t="str">
            <v>Inspecteur en Mission</v>
          </cell>
          <cell r="L390">
            <v>0</v>
          </cell>
          <cell r="M390" t="str">
            <v>M.</v>
          </cell>
          <cell r="N390" t="str">
            <v>FINAN</v>
          </cell>
          <cell r="O390" t="str">
            <v>THIERRY</v>
          </cell>
          <cell r="P390" t="str">
            <v>29 GRANDE RUE</v>
          </cell>
          <cell r="S390">
            <v>78610</v>
          </cell>
          <cell r="T390" t="str">
            <v>AUFFARGIS</v>
          </cell>
          <cell r="V390">
            <v>617105816</v>
          </cell>
          <cell r="W390" t="str">
            <v>THIERRY.FINAN@GENERALI.COM</v>
          </cell>
        </row>
        <row r="391">
          <cell r="B391">
            <v>300837</v>
          </cell>
          <cell r="C391">
            <v>20120601</v>
          </cell>
          <cell r="E391" t="str">
            <v>GPA</v>
          </cell>
          <cell r="F391" t="str">
            <v>COMMERCIALE</v>
          </cell>
          <cell r="G391" t="str">
            <v>REGION GRAND EST</v>
          </cell>
          <cell r="H391" t="str">
            <v>OD RHONE</v>
          </cell>
          <cell r="I391">
            <v>440</v>
          </cell>
          <cell r="J391" t="str">
            <v>CCT</v>
          </cell>
          <cell r="K391" t="str">
            <v>Conseiller Commercial Titulaire</v>
          </cell>
          <cell r="L391">
            <v>105</v>
          </cell>
          <cell r="M391" t="str">
            <v>M.</v>
          </cell>
          <cell r="N391" t="str">
            <v>ARNAUD</v>
          </cell>
          <cell r="O391" t="str">
            <v>JEAN CHRISTOPHE</v>
          </cell>
          <cell r="P391" t="str">
            <v>28 ALLEE DES PINS</v>
          </cell>
          <cell r="S391">
            <v>69440</v>
          </cell>
          <cell r="T391" t="str">
            <v>MORNANT</v>
          </cell>
          <cell r="V391">
            <v>623853906</v>
          </cell>
          <cell r="W391" t="str">
            <v>JEANCHRISTOPHE.ARNAUD@GENERALI.COM</v>
          </cell>
        </row>
        <row r="392">
          <cell r="B392">
            <v>300872</v>
          </cell>
          <cell r="C392">
            <v>20120901</v>
          </cell>
          <cell r="E392" t="str">
            <v>GPA</v>
          </cell>
          <cell r="F392" t="str">
            <v>COMMERCIALE</v>
          </cell>
          <cell r="G392" t="str">
            <v>REGION GRAND EST</v>
          </cell>
          <cell r="H392" t="str">
            <v>OD BOUCHES DU RHONE</v>
          </cell>
          <cell r="I392">
            <v>440</v>
          </cell>
          <cell r="J392" t="str">
            <v>CCT</v>
          </cell>
          <cell r="K392" t="str">
            <v>Conseiller Commercial Titulaire</v>
          </cell>
          <cell r="L392">
            <v>105</v>
          </cell>
          <cell r="M392" t="str">
            <v>Mme</v>
          </cell>
          <cell r="N392" t="str">
            <v>DECANIS</v>
          </cell>
          <cell r="O392" t="str">
            <v>MARINA</v>
          </cell>
          <cell r="P392" t="str">
            <v xml:space="preserve">23 CHEMIN DE FIGUEROLLES </v>
          </cell>
          <cell r="Q392" t="str">
            <v>VILLA MICHOU</v>
          </cell>
          <cell r="S392">
            <v>13700</v>
          </cell>
          <cell r="T392" t="str">
            <v>MARIGNANE</v>
          </cell>
          <cell r="U392" t="str">
            <v>VILLA MICHOU</v>
          </cell>
          <cell r="V392">
            <v>620764079</v>
          </cell>
          <cell r="W392" t="str">
            <v>MARINA.DECANIS@GENERALI.COM</v>
          </cell>
        </row>
        <row r="393">
          <cell r="B393">
            <v>300895</v>
          </cell>
          <cell r="C393">
            <v>20120801</v>
          </cell>
          <cell r="E393" t="str">
            <v>GPA</v>
          </cell>
          <cell r="F393" t="str">
            <v>COMMERCIALE</v>
          </cell>
          <cell r="G393" t="str">
            <v>REGION ILE DE FRANCE NORD EST</v>
          </cell>
          <cell r="H393" t="str">
            <v>OD ESSONNE - LOIRET</v>
          </cell>
          <cell r="I393">
            <v>443</v>
          </cell>
          <cell r="J393" t="str">
            <v>CCT.S</v>
          </cell>
          <cell r="K393" t="str">
            <v>Conseiller Commercial Titulaire Sénior</v>
          </cell>
          <cell r="L393">
            <v>105</v>
          </cell>
          <cell r="M393" t="str">
            <v>Mme</v>
          </cell>
          <cell r="N393" t="str">
            <v>PUTELLI</v>
          </cell>
          <cell r="O393" t="str">
            <v>LUDIVINE</v>
          </cell>
          <cell r="P393" t="str">
            <v>23 AVENUE DE LA CHAPELLE</v>
          </cell>
          <cell r="S393">
            <v>28310</v>
          </cell>
          <cell r="T393" t="str">
            <v>TOURY</v>
          </cell>
          <cell r="V393">
            <v>627235729</v>
          </cell>
          <cell r="W393" t="str">
            <v>LUDIVINE.PUTELLI@GENERALI.COM</v>
          </cell>
        </row>
        <row r="394">
          <cell r="B394">
            <v>300921</v>
          </cell>
          <cell r="C394">
            <v>20120901</v>
          </cell>
          <cell r="E394" t="str">
            <v>GPA</v>
          </cell>
          <cell r="F394" t="str">
            <v>COMMERCIALE</v>
          </cell>
          <cell r="G394" t="str">
            <v>REGION GRAND EST</v>
          </cell>
          <cell r="H394" t="str">
            <v>OD VAR - BOUCHES DU RHONE</v>
          </cell>
          <cell r="I394">
            <v>370</v>
          </cell>
          <cell r="J394" t="str">
            <v>CC.E</v>
          </cell>
          <cell r="K394" t="str">
            <v>Conseiller Commercial Expert</v>
          </cell>
          <cell r="L394">
            <v>105</v>
          </cell>
          <cell r="M394" t="str">
            <v>M.</v>
          </cell>
          <cell r="N394" t="str">
            <v>AUBERT</v>
          </cell>
          <cell r="O394" t="str">
            <v>VIRGIL</v>
          </cell>
          <cell r="P394" t="str">
            <v>470 ROCADE DES PLAYES</v>
          </cell>
          <cell r="S394">
            <v>83140</v>
          </cell>
          <cell r="T394" t="str">
            <v>SIX FOURS LES PLAGES</v>
          </cell>
          <cell r="V394">
            <v>670600417</v>
          </cell>
          <cell r="W394" t="str">
            <v>VIRGIL.AUBERT@GENERALI.COM</v>
          </cell>
        </row>
        <row r="395">
          <cell r="B395">
            <v>300943</v>
          </cell>
          <cell r="C395">
            <v>20120901</v>
          </cell>
          <cell r="E395" t="str">
            <v>GPA</v>
          </cell>
          <cell r="F395" t="str">
            <v>COMMERCIALE</v>
          </cell>
          <cell r="G395" t="str">
            <v>REGION GRAND OUEST</v>
          </cell>
          <cell r="H395" t="str">
            <v>OD LOT-TARN-TARN ET GARONNE-HTE GARONNE</v>
          </cell>
          <cell r="I395">
            <v>440</v>
          </cell>
          <cell r="J395" t="str">
            <v>CCT</v>
          </cell>
          <cell r="K395" t="str">
            <v>Conseiller Commercial Titulaire</v>
          </cell>
          <cell r="L395">
            <v>105</v>
          </cell>
          <cell r="M395" t="str">
            <v>Mme</v>
          </cell>
          <cell r="N395" t="str">
            <v>GIOAN</v>
          </cell>
          <cell r="O395" t="str">
            <v>ANNE</v>
          </cell>
          <cell r="P395" t="str">
            <v>30 CHEMIN LASCRABERES</v>
          </cell>
          <cell r="S395">
            <v>31470</v>
          </cell>
          <cell r="T395" t="str">
            <v>FONTENILLES</v>
          </cell>
          <cell r="V395">
            <v>646570037</v>
          </cell>
          <cell r="W395" t="str">
            <v>ANNE.GIOAN@GENERALI.COM</v>
          </cell>
        </row>
        <row r="396">
          <cell r="B396">
            <v>300960</v>
          </cell>
          <cell r="C396">
            <v>20120901</v>
          </cell>
          <cell r="E396" t="str">
            <v>GPA</v>
          </cell>
          <cell r="F396" t="str">
            <v>COMMERCIALE</v>
          </cell>
          <cell r="G396" t="str">
            <v>REGION ILE DE FRANCE NORD EST</v>
          </cell>
          <cell r="H396" t="str">
            <v>OD SEINE ET MARNE - YONNE</v>
          </cell>
          <cell r="I396">
            <v>200</v>
          </cell>
          <cell r="J396" t="str">
            <v>IMP</v>
          </cell>
          <cell r="K396" t="str">
            <v>Inspecteur Manager Performance</v>
          </cell>
          <cell r="L396">
            <v>104</v>
          </cell>
          <cell r="M396" t="str">
            <v>M.</v>
          </cell>
          <cell r="N396" t="str">
            <v>NEVES</v>
          </cell>
          <cell r="O396" t="str">
            <v>HELDER</v>
          </cell>
          <cell r="P396" t="str">
            <v>3 SENTE DE L AULNOYE</v>
          </cell>
          <cell r="S396">
            <v>77700</v>
          </cell>
          <cell r="T396" t="str">
            <v>COUPVRAY</v>
          </cell>
          <cell r="V396">
            <v>603514549</v>
          </cell>
          <cell r="W396" t="str">
            <v>HELDER.NEVES@GENERALI.COM</v>
          </cell>
        </row>
        <row r="397">
          <cell r="B397">
            <v>300984</v>
          </cell>
          <cell r="C397">
            <v>19990201</v>
          </cell>
          <cell r="E397" t="str">
            <v>GPA</v>
          </cell>
          <cell r="F397" t="str">
            <v>COMMERCIALE</v>
          </cell>
          <cell r="G397" t="str">
            <v>POLE PILOTAGE DU RESEAU COMMERCIAL</v>
          </cell>
          <cell r="H397" t="str">
            <v>CELLULE RECRUTEMENT</v>
          </cell>
          <cell r="I397">
            <v>855</v>
          </cell>
          <cell r="J397" t="str">
            <v>AD</v>
          </cell>
          <cell r="K397" t="str">
            <v>Assistant Division</v>
          </cell>
          <cell r="M397" t="str">
            <v>Mme</v>
          </cell>
          <cell r="N397" t="str">
            <v>HERMENIER</v>
          </cell>
          <cell r="O397" t="str">
            <v>BRIGITTE</v>
          </cell>
          <cell r="P397" t="str">
            <v>1 RUE DE BERLIN ZAC DE MONTEVRAIN</v>
          </cell>
          <cell r="Q397" t="str">
            <v>GENERALI VAL D'EUROPE</v>
          </cell>
          <cell r="S397">
            <v>77144</v>
          </cell>
          <cell r="T397" t="str">
            <v>MONTEVRAIN</v>
          </cell>
          <cell r="U397" t="str">
            <v>GENERALI VAL D'EUROPE</v>
          </cell>
          <cell r="W397" t="str">
            <v>BRIGITTE.HERMENIER@GENERALI.COM</v>
          </cell>
        </row>
        <row r="398">
          <cell r="B398">
            <v>300985</v>
          </cell>
          <cell r="C398">
            <v>19930607</v>
          </cell>
          <cell r="E398" t="str">
            <v>GPA</v>
          </cell>
          <cell r="F398" t="str">
            <v>COMMERCIALE</v>
          </cell>
          <cell r="G398" t="str">
            <v>REGION GRAND OUEST</v>
          </cell>
          <cell r="H398" t="str">
            <v>OD ILLE ET VILAINE-COTES D'ARMOR</v>
          </cell>
          <cell r="I398">
            <v>855</v>
          </cell>
          <cell r="J398" t="str">
            <v>AD</v>
          </cell>
          <cell r="K398" t="str">
            <v>Assistant Division</v>
          </cell>
          <cell r="M398" t="str">
            <v>Mme</v>
          </cell>
          <cell r="N398" t="str">
            <v>HAUTOT</v>
          </cell>
          <cell r="O398" t="str">
            <v>CHRISTELLE</v>
          </cell>
          <cell r="P398" t="str">
            <v>1 RUE DE LA TERRE DE FEU</v>
          </cell>
          <cell r="Q398" t="str">
            <v>IMMEUBLE EDONIA BAT X2</v>
          </cell>
          <cell r="S398">
            <v>35760</v>
          </cell>
          <cell r="T398" t="str">
            <v>SAINT GREGOIRE</v>
          </cell>
          <cell r="U398" t="str">
            <v>IMMEUBLE EDONIA BAT X2</v>
          </cell>
          <cell r="W398" t="str">
            <v>CHRISTELLE.HAUTOT@GENERALI.COM</v>
          </cell>
        </row>
        <row r="399">
          <cell r="B399">
            <v>300994</v>
          </cell>
          <cell r="C399">
            <v>20121001</v>
          </cell>
          <cell r="E399" t="str">
            <v>GPA</v>
          </cell>
          <cell r="F399" t="str">
            <v>COMMERCIALE</v>
          </cell>
          <cell r="G399" t="str">
            <v>REGION GRAND OUEST</v>
          </cell>
          <cell r="H399" t="str">
            <v>OD FINISTERE - MORBIHAN</v>
          </cell>
          <cell r="I399">
            <v>386</v>
          </cell>
          <cell r="J399" t="str">
            <v>IE</v>
          </cell>
          <cell r="K399" t="str">
            <v>Inspecteur Expert</v>
          </cell>
          <cell r="L399">
            <v>105</v>
          </cell>
          <cell r="M399" t="str">
            <v>M.</v>
          </cell>
          <cell r="N399" t="str">
            <v>HERVE</v>
          </cell>
          <cell r="O399" t="str">
            <v>JEROME</v>
          </cell>
          <cell r="P399" t="str">
            <v>16 RUE HEBERT</v>
          </cell>
          <cell r="S399">
            <v>56100</v>
          </cell>
          <cell r="T399" t="str">
            <v>LORIENT</v>
          </cell>
          <cell r="V399">
            <v>676586190</v>
          </cell>
          <cell r="W399" t="str">
            <v>JEROME.HERVE@GENERALI.COM</v>
          </cell>
        </row>
        <row r="400">
          <cell r="B400">
            <v>301011</v>
          </cell>
          <cell r="C400">
            <v>20121001</v>
          </cell>
          <cell r="E400" t="str">
            <v>GPA</v>
          </cell>
          <cell r="F400" t="str">
            <v>COMMERCIALE</v>
          </cell>
          <cell r="G400" t="str">
            <v>REGION GRAND EST</v>
          </cell>
          <cell r="H400" t="str">
            <v>OD VOSGES-HT RHIN-TR BEL-DOUBS-HTE MARNE</v>
          </cell>
          <cell r="I400">
            <v>386</v>
          </cell>
          <cell r="J400" t="str">
            <v>IE</v>
          </cell>
          <cell r="K400" t="str">
            <v>Inspecteur Expert</v>
          </cell>
          <cell r="L400">
            <v>105</v>
          </cell>
          <cell r="M400" t="str">
            <v>Mme</v>
          </cell>
          <cell r="N400" t="str">
            <v>AUBERTIN</v>
          </cell>
          <cell r="O400" t="str">
            <v>LINE</v>
          </cell>
          <cell r="P400" t="str">
            <v>15 RUE DU BOIS PRIEUR</v>
          </cell>
          <cell r="S400">
            <v>52500</v>
          </cell>
          <cell r="T400" t="str">
            <v>FAYL BILLOT</v>
          </cell>
          <cell r="V400">
            <v>616703568</v>
          </cell>
          <cell r="W400" t="str">
            <v>LINE.AUBERTIN@GENERALI.COM</v>
          </cell>
        </row>
        <row r="401">
          <cell r="B401">
            <v>301041</v>
          </cell>
          <cell r="C401">
            <v>20121015</v>
          </cell>
          <cell r="E401" t="str">
            <v>GPA</v>
          </cell>
          <cell r="F401" t="str">
            <v>COMMERCIALE</v>
          </cell>
          <cell r="G401" t="str">
            <v>POLE PILOTAGE DU RESEAU COMMERCIAL</v>
          </cell>
          <cell r="H401" t="str">
            <v>CELLULE RECRUTEMENT</v>
          </cell>
          <cell r="I401">
            <v>855</v>
          </cell>
          <cell r="J401" t="str">
            <v>AD</v>
          </cell>
          <cell r="K401" t="str">
            <v>Assistant Division</v>
          </cell>
          <cell r="M401" t="str">
            <v>Mme</v>
          </cell>
          <cell r="N401" t="str">
            <v>LEJEUNE METAYER</v>
          </cell>
          <cell r="O401" t="str">
            <v>EMMANUELLE</v>
          </cell>
          <cell r="P401" t="str">
            <v>181 RUE CLEMENT ADER ETAGE 1</v>
          </cell>
          <cell r="Q401" t="str">
            <v>GENERALI ZAC DU LONG BUISSON ENTREE B</v>
          </cell>
          <cell r="S401">
            <v>27000</v>
          </cell>
          <cell r="T401" t="str">
            <v>EVREUX</v>
          </cell>
          <cell r="U401" t="str">
            <v>GENERALI ZAC DU LONG BUISSON ENTREE B</v>
          </cell>
          <cell r="W401" t="str">
            <v>EMMANUELLE.LEJEUNEMETAYER@GENERALI.COM</v>
          </cell>
        </row>
        <row r="402">
          <cell r="B402">
            <v>301043</v>
          </cell>
          <cell r="C402">
            <v>20121101</v>
          </cell>
          <cell r="E402" t="str">
            <v>GPA</v>
          </cell>
          <cell r="F402" t="str">
            <v>COMMERCIALE</v>
          </cell>
          <cell r="G402" t="str">
            <v>REGION ILE DE FRANCE NORD EST</v>
          </cell>
          <cell r="H402" t="str">
            <v>OD ARDENNES - MARNE - MEUSE - AUBE</v>
          </cell>
          <cell r="I402">
            <v>440</v>
          </cell>
          <cell r="J402" t="str">
            <v>CCT</v>
          </cell>
          <cell r="K402" t="str">
            <v>Conseiller Commercial Titulaire</v>
          </cell>
          <cell r="L402">
            <v>105</v>
          </cell>
          <cell r="M402" t="str">
            <v>Mme</v>
          </cell>
          <cell r="N402" t="str">
            <v>NAZZARO</v>
          </cell>
          <cell r="O402" t="str">
            <v>MATHILDE</v>
          </cell>
          <cell r="P402" t="str">
            <v>3 RUE BOUCHERAT</v>
          </cell>
          <cell r="S402">
            <v>10000</v>
          </cell>
          <cell r="T402" t="str">
            <v>TROYES</v>
          </cell>
          <cell r="V402">
            <v>616703648</v>
          </cell>
          <cell r="W402" t="str">
            <v>MATHILDE.NAZZARO@GENERALI.COM</v>
          </cell>
        </row>
        <row r="403">
          <cell r="B403">
            <v>301061</v>
          </cell>
          <cell r="C403">
            <v>20121101</v>
          </cell>
          <cell r="E403" t="str">
            <v>GPA</v>
          </cell>
          <cell r="F403" t="str">
            <v>COMMERCIALE</v>
          </cell>
          <cell r="G403" t="str">
            <v>REGION GRAND OUEST</v>
          </cell>
          <cell r="H403" t="str">
            <v>OD LANDES-PYRENEES-GERS-HTE GARONNE SUD</v>
          </cell>
          <cell r="I403">
            <v>440</v>
          </cell>
          <cell r="J403" t="str">
            <v>CCT</v>
          </cell>
          <cell r="K403" t="str">
            <v>Conseiller Commercial Titulaire</v>
          </cell>
          <cell r="L403">
            <v>105</v>
          </cell>
          <cell r="M403" t="str">
            <v>Mme</v>
          </cell>
          <cell r="N403" t="str">
            <v>DEL RIO</v>
          </cell>
          <cell r="O403" t="str">
            <v>CELINE</v>
          </cell>
          <cell r="P403" t="str">
            <v>343 ALLEE DE MAYSOUNABE</v>
          </cell>
          <cell r="S403">
            <v>40180</v>
          </cell>
          <cell r="T403" t="str">
            <v>CANDRESSE</v>
          </cell>
          <cell r="V403">
            <v>627235798</v>
          </cell>
          <cell r="W403" t="str">
            <v>CELINE.DELRIO@GENERALI.COM</v>
          </cell>
        </row>
        <row r="404">
          <cell r="B404">
            <v>301072</v>
          </cell>
          <cell r="C404">
            <v>19910109</v>
          </cell>
          <cell r="E404" t="str">
            <v>GPA</v>
          </cell>
          <cell r="F404" t="str">
            <v>COMMERCIALE</v>
          </cell>
          <cell r="G404" t="str">
            <v>POLE PILOTAGE DU RESEAU COMMERCIAL</v>
          </cell>
          <cell r="H404" t="str">
            <v>ASSISTANCE DU RESEAU COMMERCIAL</v>
          </cell>
          <cell r="I404">
            <v>855</v>
          </cell>
          <cell r="J404" t="str">
            <v>AD</v>
          </cell>
          <cell r="K404" t="str">
            <v>Assistant Division</v>
          </cell>
          <cell r="M404" t="str">
            <v>Mme</v>
          </cell>
          <cell r="N404" t="str">
            <v>SICRE</v>
          </cell>
          <cell r="O404" t="str">
            <v>CHRISTY</v>
          </cell>
          <cell r="P404" t="str">
            <v>3 BOULEVARD JEAN MOULIN</v>
          </cell>
          <cell r="Q404" t="str">
            <v>GENERALI OMEGA PARC BAT 4 1ER ETAGE</v>
          </cell>
          <cell r="S404">
            <v>78990</v>
          </cell>
          <cell r="T404" t="str">
            <v>ELANCOURT</v>
          </cell>
          <cell r="U404" t="str">
            <v>GENERALI OMEGA PARC BAT 4 1ER ETAGE</v>
          </cell>
          <cell r="W404" t="str">
            <v>CHRISTY.SICRE@GENERALI.COM</v>
          </cell>
        </row>
        <row r="405">
          <cell r="B405">
            <v>301087</v>
          </cell>
          <cell r="C405">
            <v>20121201</v>
          </cell>
          <cell r="E405" t="str">
            <v>GPA</v>
          </cell>
          <cell r="F405" t="str">
            <v>COMMERCIALE</v>
          </cell>
          <cell r="G405" t="str">
            <v>REGION ILE DE FRANCE NORD EST</v>
          </cell>
          <cell r="H405" t="str">
            <v>OD NORD ARTOIS</v>
          </cell>
          <cell r="I405">
            <v>370</v>
          </cell>
          <cell r="J405" t="str">
            <v>CC.E</v>
          </cell>
          <cell r="K405" t="str">
            <v>Conseiller Commercial Expert</v>
          </cell>
          <cell r="L405">
            <v>105</v>
          </cell>
          <cell r="M405" t="str">
            <v>M.</v>
          </cell>
          <cell r="N405" t="str">
            <v>DUFOUR</v>
          </cell>
          <cell r="O405" t="str">
            <v>FREDERIC</v>
          </cell>
          <cell r="P405" t="str">
            <v>12 RESIDENCE LES BIGOPHONES</v>
          </cell>
          <cell r="S405">
            <v>59221</v>
          </cell>
          <cell r="T405" t="str">
            <v>BAUVIN</v>
          </cell>
          <cell r="V405">
            <v>603704864</v>
          </cell>
          <cell r="W405" t="str">
            <v>FREDERIC.DUFOUR@GENERALI.COM</v>
          </cell>
        </row>
        <row r="406">
          <cell r="B406">
            <v>301092</v>
          </cell>
          <cell r="C406">
            <v>20121201</v>
          </cell>
          <cell r="E406" t="str">
            <v>GPA</v>
          </cell>
          <cell r="F406" t="str">
            <v>COMMERCIALE</v>
          </cell>
          <cell r="G406" t="str">
            <v>REGION GRAND OUEST</v>
          </cell>
          <cell r="H406" t="str">
            <v>OD GIRONDE - DORDOGNE</v>
          </cell>
          <cell r="I406">
            <v>100</v>
          </cell>
          <cell r="J406" t="str">
            <v>IMD</v>
          </cell>
          <cell r="K406" t="str">
            <v>Inspecteur Manager Developpement</v>
          </cell>
          <cell r="L406">
            <v>103</v>
          </cell>
          <cell r="M406" t="str">
            <v>M.</v>
          </cell>
          <cell r="N406" t="str">
            <v>APONTE</v>
          </cell>
          <cell r="O406" t="str">
            <v>VINCENT</v>
          </cell>
          <cell r="P406" t="str">
            <v>2 RUE PABLO NERUDA</v>
          </cell>
          <cell r="Q406" t="str">
            <v>GENERALI CENTRAL PARC ZAC MADERE</v>
          </cell>
          <cell r="S406">
            <v>33140</v>
          </cell>
          <cell r="T406" t="str">
            <v>VILLENAVE D ORNON</v>
          </cell>
          <cell r="U406" t="str">
            <v>GENERALI CENTRAL PARC ZAC MADERE</v>
          </cell>
          <cell r="V406">
            <v>760448699</v>
          </cell>
          <cell r="W406" t="str">
            <v>VINCENT.APONTE@GENERALI.COM</v>
          </cell>
        </row>
        <row r="407">
          <cell r="B407">
            <v>301121</v>
          </cell>
          <cell r="C407">
            <v>20081020</v>
          </cell>
          <cell r="E407" t="str">
            <v>GPA</v>
          </cell>
          <cell r="F407" t="str">
            <v>COMMERCIALE</v>
          </cell>
          <cell r="G407" t="str">
            <v>REGION GRAND EST</v>
          </cell>
          <cell r="H407" t="str">
            <v>OD BOUCHES DU RHONE</v>
          </cell>
          <cell r="I407">
            <v>855</v>
          </cell>
          <cell r="J407" t="str">
            <v>AD</v>
          </cell>
          <cell r="K407" t="str">
            <v>Assistant Division</v>
          </cell>
          <cell r="M407" t="str">
            <v>Mme</v>
          </cell>
          <cell r="N407" t="str">
            <v>MECHERI</v>
          </cell>
          <cell r="O407" t="str">
            <v>OUARDA</v>
          </cell>
          <cell r="P407" t="str">
            <v>571 AVENUE RHIN DANUBE</v>
          </cell>
          <cell r="S407">
            <v>13217</v>
          </cell>
          <cell r="T407" t="str">
            <v>VITROLLES</v>
          </cell>
          <cell r="W407" t="str">
            <v>OUARDA.MECHERI@GENERALI.COM</v>
          </cell>
        </row>
        <row r="408">
          <cell r="B408">
            <v>301143</v>
          </cell>
          <cell r="C408">
            <v>20130101</v>
          </cell>
          <cell r="E408" t="str">
            <v>GPA</v>
          </cell>
          <cell r="F408" t="str">
            <v>COMMERCIALE</v>
          </cell>
          <cell r="G408" t="str">
            <v>REGION GRAND OUEST</v>
          </cell>
          <cell r="H408" t="str">
            <v>OD CHARENTES-VIENNES-DEUX SEVRES</v>
          </cell>
          <cell r="I408">
            <v>200</v>
          </cell>
          <cell r="J408" t="str">
            <v>IMP</v>
          </cell>
          <cell r="K408" t="str">
            <v>Inspecteur Manager Performance</v>
          </cell>
          <cell r="L408">
            <v>104</v>
          </cell>
          <cell r="M408" t="str">
            <v>M.</v>
          </cell>
          <cell r="N408" t="str">
            <v>BESNIER</v>
          </cell>
          <cell r="O408" t="str">
            <v>ANTHONY</v>
          </cell>
          <cell r="P408" t="str">
            <v>14 CHEMIN DU PRIEURE</v>
          </cell>
          <cell r="Q408" t="str">
            <v>RUFFIGNY</v>
          </cell>
          <cell r="S408">
            <v>79260</v>
          </cell>
          <cell r="T408" t="str">
            <v>LA CRECHE</v>
          </cell>
          <cell r="U408" t="str">
            <v>RUFFIGNY</v>
          </cell>
          <cell r="V408">
            <v>614364632</v>
          </cell>
          <cell r="W408" t="str">
            <v>ANTHONY.BESNIER@GENERALI.COM</v>
          </cell>
        </row>
        <row r="409">
          <cell r="B409">
            <v>301163</v>
          </cell>
          <cell r="C409">
            <v>20130101</v>
          </cell>
          <cell r="E409" t="str">
            <v>GPA</v>
          </cell>
          <cell r="F409" t="str">
            <v>COMMERCIALE</v>
          </cell>
          <cell r="G409" t="str">
            <v>REGION GRAND EST</v>
          </cell>
          <cell r="H409" t="str">
            <v>OD PUY DE DOME - LOIRE - HAUTE LOIRE</v>
          </cell>
          <cell r="I409">
            <v>440</v>
          </cell>
          <cell r="J409" t="str">
            <v>CCT</v>
          </cell>
          <cell r="K409" t="str">
            <v>Conseiller Commercial Titulaire</v>
          </cell>
          <cell r="L409">
            <v>105</v>
          </cell>
          <cell r="M409" t="str">
            <v>M.</v>
          </cell>
          <cell r="N409" t="str">
            <v>BATISSE</v>
          </cell>
          <cell r="O409" t="str">
            <v>JEAN LUC</v>
          </cell>
          <cell r="P409" t="str">
            <v>135 AVENUE DE ROYAT</v>
          </cell>
          <cell r="S409">
            <v>63400</v>
          </cell>
          <cell r="T409" t="str">
            <v>CHAMALIERES</v>
          </cell>
          <cell r="V409">
            <v>750128838</v>
          </cell>
          <cell r="W409" t="str">
            <v>JEANLUC.BATISSE@GENERALI.COM</v>
          </cell>
        </row>
        <row r="410">
          <cell r="B410">
            <v>301192</v>
          </cell>
          <cell r="C410">
            <v>20130201</v>
          </cell>
          <cell r="E410" t="str">
            <v>GPA</v>
          </cell>
          <cell r="F410" t="str">
            <v>COMMERCIALE</v>
          </cell>
          <cell r="G410" t="str">
            <v>REGION GRAND OUEST</v>
          </cell>
          <cell r="H410" t="str">
            <v>OD YVELINES - EURE ET LOIR</v>
          </cell>
          <cell r="I410">
            <v>386</v>
          </cell>
          <cell r="J410" t="str">
            <v>IE</v>
          </cell>
          <cell r="K410" t="str">
            <v>Inspecteur Expert</v>
          </cell>
          <cell r="L410">
            <v>105</v>
          </cell>
          <cell r="M410" t="str">
            <v>Mme</v>
          </cell>
          <cell r="N410" t="str">
            <v>DELAUNEY</v>
          </cell>
          <cell r="O410" t="str">
            <v>MARIE</v>
          </cell>
          <cell r="P410" t="str">
            <v>14 RUE VICTOR HUGO</v>
          </cell>
          <cell r="S410">
            <v>78280</v>
          </cell>
          <cell r="T410" t="str">
            <v>GUYANCOURT</v>
          </cell>
          <cell r="V410">
            <v>617105812</v>
          </cell>
          <cell r="W410" t="str">
            <v>MARIE.DELAUNEY@GENERALI.COM</v>
          </cell>
        </row>
        <row r="411">
          <cell r="B411">
            <v>301196</v>
          </cell>
          <cell r="C411">
            <v>20130201</v>
          </cell>
          <cell r="E411" t="str">
            <v>GPA</v>
          </cell>
          <cell r="F411" t="str">
            <v>COMMERCIALE</v>
          </cell>
          <cell r="G411" t="str">
            <v>REGION ILE DE FRANCE NORD EST</v>
          </cell>
          <cell r="H411" t="str">
            <v>OD SOMME - OISE - AISNE</v>
          </cell>
          <cell r="I411">
            <v>440</v>
          </cell>
          <cell r="J411" t="str">
            <v>CCT</v>
          </cell>
          <cell r="K411" t="str">
            <v>Conseiller Commercial Titulaire</v>
          </cell>
          <cell r="L411">
            <v>105</v>
          </cell>
          <cell r="M411" t="str">
            <v>M.</v>
          </cell>
          <cell r="N411" t="str">
            <v>NOBECOURT</v>
          </cell>
          <cell r="O411" t="str">
            <v>RODOLPHE</v>
          </cell>
          <cell r="P411" t="str">
            <v>80 GRANDE RUE</v>
          </cell>
          <cell r="S411">
            <v>2110</v>
          </cell>
          <cell r="T411" t="str">
            <v>FONTAINE NOTRE DAME</v>
          </cell>
          <cell r="V411">
            <v>683291125</v>
          </cell>
          <cell r="W411" t="str">
            <v>RODOLPHE.NOBECOURT@GENERALI.COM</v>
          </cell>
        </row>
        <row r="412">
          <cell r="B412">
            <v>301199</v>
          </cell>
          <cell r="C412">
            <v>20130201</v>
          </cell>
          <cell r="E412" t="str">
            <v>GPA</v>
          </cell>
          <cell r="F412" t="str">
            <v>COMMERCIALE</v>
          </cell>
          <cell r="G412" t="str">
            <v>REGION GRAND EST</v>
          </cell>
          <cell r="H412" t="str">
            <v>OD RHONE</v>
          </cell>
          <cell r="I412">
            <v>440</v>
          </cell>
          <cell r="J412" t="str">
            <v>CCT</v>
          </cell>
          <cell r="K412" t="str">
            <v>Conseiller Commercial Titulaire</v>
          </cell>
          <cell r="L412">
            <v>105</v>
          </cell>
          <cell r="M412" t="str">
            <v>M.</v>
          </cell>
          <cell r="N412" t="str">
            <v>GARNIER</v>
          </cell>
          <cell r="O412" t="str">
            <v>NICOLAS</v>
          </cell>
          <cell r="P412" t="str">
            <v>3 IMPASSE DE ROBELLY</v>
          </cell>
          <cell r="S412">
            <v>69800</v>
          </cell>
          <cell r="T412" t="str">
            <v>ST PRIEST</v>
          </cell>
          <cell r="V412">
            <v>616703156</v>
          </cell>
          <cell r="W412" t="str">
            <v>NICOLAS.GARNIER@GENERALI.COM</v>
          </cell>
        </row>
        <row r="413">
          <cell r="B413">
            <v>301203</v>
          </cell>
          <cell r="C413">
            <v>20130201</v>
          </cell>
          <cell r="E413" t="str">
            <v>GPA</v>
          </cell>
          <cell r="F413" t="str">
            <v>COMMERCIALE</v>
          </cell>
          <cell r="G413" t="str">
            <v>REGION ILE DE FRANCE NORD EST</v>
          </cell>
          <cell r="H413" t="str">
            <v>OD NORD LITTORAL</v>
          </cell>
          <cell r="I413">
            <v>440</v>
          </cell>
          <cell r="J413" t="str">
            <v>CCT</v>
          </cell>
          <cell r="K413" t="str">
            <v>Conseiller Commercial Titulaire</v>
          </cell>
          <cell r="L413">
            <v>105</v>
          </cell>
          <cell r="M413" t="str">
            <v>M.</v>
          </cell>
          <cell r="N413" t="str">
            <v>COUTTENIER</v>
          </cell>
          <cell r="O413" t="str">
            <v>NICOLAS</v>
          </cell>
          <cell r="P413" t="str">
            <v>163 RUE DES AUBEPINES</v>
          </cell>
          <cell r="S413">
            <v>59270</v>
          </cell>
          <cell r="T413" t="str">
            <v>FLETRE</v>
          </cell>
          <cell r="V413">
            <v>615744033</v>
          </cell>
          <cell r="W413" t="str">
            <v>NICOLAS.COUTTENIER@GENERALI.COM</v>
          </cell>
        </row>
        <row r="414">
          <cell r="B414">
            <v>301223</v>
          </cell>
          <cell r="C414">
            <v>20130701</v>
          </cell>
          <cell r="E414" t="str">
            <v>GPA</v>
          </cell>
          <cell r="F414" t="str">
            <v>COMMERCIALE</v>
          </cell>
          <cell r="G414" t="str">
            <v>REGION GRAND EST</v>
          </cell>
          <cell r="H414" t="str">
            <v>OD ISERE ALBERTVILLE</v>
          </cell>
          <cell r="I414">
            <v>370</v>
          </cell>
          <cell r="J414" t="str">
            <v>CC.E</v>
          </cell>
          <cell r="K414" t="str">
            <v>Conseiller Commercial Expert</v>
          </cell>
          <cell r="L414">
            <v>105</v>
          </cell>
          <cell r="M414" t="str">
            <v>Mme</v>
          </cell>
          <cell r="N414" t="str">
            <v>RICAUD</v>
          </cell>
          <cell r="O414" t="str">
            <v>VERONIQUE</v>
          </cell>
          <cell r="P414" t="str">
            <v>LA PICOUDIERE</v>
          </cell>
          <cell r="S414">
            <v>38620</v>
          </cell>
          <cell r="T414" t="str">
            <v>MERLAS</v>
          </cell>
          <cell r="V414">
            <v>623854206</v>
          </cell>
          <cell r="W414" t="str">
            <v>VERONIQUE.RICAUD@GENERALI.COM</v>
          </cell>
        </row>
        <row r="415">
          <cell r="B415">
            <v>301258</v>
          </cell>
          <cell r="C415">
            <v>20130301</v>
          </cell>
          <cell r="E415" t="str">
            <v>GPA</v>
          </cell>
          <cell r="F415" t="str">
            <v>COMMERCIALE</v>
          </cell>
          <cell r="G415" t="str">
            <v>REGION GRAND OUEST</v>
          </cell>
          <cell r="H415" t="str">
            <v>OD ILLE ET VILAINE-COTES D'ARMOR</v>
          </cell>
          <cell r="I415">
            <v>386</v>
          </cell>
          <cell r="J415" t="str">
            <v>IE</v>
          </cell>
          <cell r="K415" t="str">
            <v>Inspecteur Expert</v>
          </cell>
          <cell r="L415">
            <v>105</v>
          </cell>
          <cell r="M415" t="str">
            <v>Mme</v>
          </cell>
          <cell r="N415" t="str">
            <v>MIGNOT</v>
          </cell>
          <cell r="O415" t="str">
            <v>MARINE</v>
          </cell>
          <cell r="P415" t="str">
            <v>22 RUE DU LAC</v>
          </cell>
          <cell r="S415">
            <v>35500</v>
          </cell>
          <cell r="T415" t="str">
            <v>LA CHAPELLE ERBREE</v>
          </cell>
          <cell r="V415">
            <v>615743964</v>
          </cell>
          <cell r="W415" t="str">
            <v>MARINE.MIGNOT@GENERALI.COM</v>
          </cell>
        </row>
        <row r="416">
          <cell r="B416">
            <v>301342</v>
          </cell>
          <cell r="C416">
            <v>20130501</v>
          </cell>
          <cell r="E416" t="str">
            <v>GPA</v>
          </cell>
          <cell r="F416" t="str">
            <v>COMMERCIALE</v>
          </cell>
          <cell r="G416" t="str">
            <v>REGION GRAND OUEST</v>
          </cell>
          <cell r="H416" t="str">
            <v>OD GIRONDE - DORDOGNE</v>
          </cell>
          <cell r="I416">
            <v>386</v>
          </cell>
          <cell r="J416" t="str">
            <v>IE</v>
          </cell>
          <cell r="K416" t="str">
            <v>Inspecteur Expert</v>
          </cell>
          <cell r="L416">
            <v>105</v>
          </cell>
          <cell r="M416" t="str">
            <v>M.</v>
          </cell>
          <cell r="N416" t="str">
            <v>MONFLIER</v>
          </cell>
          <cell r="O416" t="str">
            <v>MATTHIEU</v>
          </cell>
          <cell r="P416" t="str">
            <v>10 RUE JEAN MACE</v>
          </cell>
          <cell r="S416">
            <v>33130</v>
          </cell>
          <cell r="T416" t="str">
            <v>BEGLES</v>
          </cell>
          <cell r="V416">
            <v>617106006</v>
          </cell>
          <cell r="W416" t="str">
            <v>MATTHIEU.MONFLIER@GENERALI.COM</v>
          </cell>
        </row>
        <row r="417">
          <cell r="B417">
            <v>301351</v>
          </cell>
          <cell r="C417">
            <v>20130501</v>
          </cell>
          <cell r="E417" t="str">
            <v>GPA</v>
          </cell>
          <cell r="F417" t="str">
            <v>COMMERCIALE</v>
          </cell>
          <cell r="G417" t="str">
            <v>REGION GRAND EST</v>
          </cell>
          <cell r="H417" t="str">
            <v>OD VAUCLUSE - DROME - ARDECHE - GARD</v>
          </cell>
          <cell r="I417">
            <v>440</v>
          </cell>
          <cell r="J417" t="str">
            <v>CCT</v>
          </cell>
          <cell r="K417" t="str">
            <v>Conseiller Commercial Titulaire</v>
          </cell>
          <cell r="L417">
            <v>105</v>
          </cell>
          <cell r="M417" t="str">
            <v>Mme</v>
          </cell>
          <cell r="N417" t="str">
            <v>ROSSO</v>
          </cell>
          <cell r="O417" t="str">
            <v>JESSICA</v>
          </cell>
          <cell r="P417" t="str">
            <v>ROUTE DE CHARLEVAL CAZAN</v>
          </cell>
          <cell r="S417">
            <v>13116</v>
          </cell>
          <cell r="T417" t="str">
            <v>VERNEGUES</v>
          </cell>
          <cell r="V417">
            <v>614364507</v>
          </cell>
          <cell r="W417" t="str">
            <v>JESSICA.ROSSO@GENERALI.COM</v>
          </cell>
        </row>
        <row r="418">
          <cell r="B418">
            <v>301373</v>
          </cell>
          <cell r="C418">
            <v>20130601</v>
          </cell>
          <cell r="E418" t="str">
            <v>GPA</v>
          </cell>
          <cell r="F418" t="str">
            <v>COMMERCIALE</v>
          </cell>
          <cell r="G418" t="str">
            <v>REGION GRAND EST</v>
          </cell>
          <cell r="H418" t="str">
            <v>OD PUY DE DOME - LOIRE - HAUTE LOIRE</v>
          </cell>
          <cell r="I418">
            <v>391</v>
          </cell>
          <cell r="J418" t="str">
            <v>CCEIM</v>
          </cell>
          <cell r="K418" t="str">
            <v>Conseiller Commercial Echelon Interm. Moniteu</v>
          </cell>
          <cell r="L418">
            <v>105</v>
          </cell>
          <cell r="M418" t="str">
            <v>M.</v>
          </cell>
          <cell r="N418" t="str">
            <v>CHESNAIS</v>
          </cell>
          <cell r="O418" t="str">
            <v>FLORENT</v>
          </cell>
          <cell r="P418" t="str">
            <v>7 CHEMIN DE LA NOYERAIE</v>
          </cell>
          <cell r="S418">
            <v>63730</v>
          </cell>
          <cell r="T418" t="str">
            <v>CORENT</v>
          </cell>
          <cell r="V418">
            <v>615744237</v>
          </cell>
          <cell r="W418" t="str">
            <v>FLORENT.CHESNAIS@GENERALI.COM</v>
          </cell>
        </row>
        <row r="419">
          <cell r="B419">
            <v>301391</v>
          </cell>
          <cell r="C419">
            <v>20130601</v>
          </cell>
          <cell r="E419" t="str">
            <v>GPA</v>
          </cell>
          <cell r="F419" t="str">
            <v>COMMERCIALE</v>
          </cell>
          <cell r="G419" t="str">
            <v>REGION ILE DE FRANCE NORD EST</v>
          </cell>
          <cell r="H419" t="str">
            <v>OD SOMME - OISE - AISNE</v>
          </cell>
          <cell r="I419">
            <v>371</v>
          </cell>
          <cell r="J419" t="str">
            <v>CCM.E</v>
          </cell>
          <cell r="K419" t="str">
            <v>Conseiller Commercial Moniteur Expert</v>
          </cell>
          <cell r="L419">
            <v>105</v>
          </cell>
          <cell r="M419" t="str">
            <v>Mme</v>
          </cell>
          <cell r="N419" t="str">
            <v>LIETARD</v>
          </cell>
          <cell r="O419" t="str">
            <v>SANDRINE</v>
          </cell>
          <cell r="P419" t="str">
            <v>98 TER RUE DES ANCIENS COMBATTANTS</v>
          </cell>
          <cell r="Q419" t="str">
            <v>D AFN ET TOM</v>
          </cell>
          <cell r="S419">
            <v>2300</v>
          </cell>
          <cell r="T419" t="str">
            <v>CHAUNY</v>
          </cell>
          <cell r="U419" t="str">
            <v>D AFN ET TOM</v>
          </cell>
          <cell r="V419">
            <v>617105724</v>
          </cell>
          <cell r="W419" t="str">
            <v>SANDRINE.LIETARD@GENERALI.COM</v>
          </cell>
        </row>
        <row r="420">
          <cell r="B420">
            <v>301401</v>
          </cell>
          <cell r="C420">
            <v>20130601</v>
          </cell>
          <cell r="E420" t="str">
            <v>GPA</v>
          </cell>
          <cell r="F420" t="str">
            <v>COMMERCIALE</v>
          </cell>
          <cell r="G420" t="str">
            <v>REGION GRAND EST</v>
          </cell>
          <cell r="H420" t="str">
            <v>OD ISERE ALBERTVILLE</v>
          </cell>
          <cell r="I420">
            <v>440</v>
          </cell>
          <cell r="J420" t="str">
            <v>CCT</v>
          </cell>
          <cell r="K420" t="str">
            <v>Conseiller Commercial Titulaire</v>
          </cell>
          <cell r="L420">
            <v>105</v>
          </cell>
          <cell r="M420" t="str">
            <v>M.</v>
          </cell>
          <cell r="N420" t="str">
            <v>ALTEA</v>
          </cell>
          <cell r="O420" t="str">
            <v>GUILLAUME</v>
          </cell>
          <cell r="P420" t="str">
            <v>160 ROUTE DE PANOSSAS</v>
          </cell>
          <cell r="S420">
            <v>38080</v>
          </cell>
          <cell r="T420" t="str">
            <v>ST MARCEL BEL ACCUEIL</v>
          </cell>
          <cell r="V420">
            <v>623853868</v>
          </cell>
          <cell r="W420" t="str">
            <v>GUILLAUME.ALTEA@GENERALI.COM</v>
          </cell>
        </row>
        <row r="421">
          <cell r="B421">
            <v>301462</v>
          </cell>
          <cell r="C421">
            <v>20130801</v>
          </cell>
          <cell r="E421" t="str">
            <v>GPA</v>
          </cell>
          <cell r="F421" t="str">
            <v>COMMERCIALE</v>
          </cell>
          <cell r="G421" t="str">
            <v>POLE PILOTAGE DU RESEAU COMMERCIAL</v>
          </cell>
          <cell r="H421" t="str">
            <v>ORGANISATION DE FIDELISATION</v>
          </cell>
          <cell r="I421">
            <v>211</v>
          </cell>
          <cell r="J421" t="str">
            <v>IMCC</v>
          </cell>
          <cell r="K421" t="str">
            <v>Inspecteur Manager Conseiller Client</v>
          </cell>
          <cell r="L421">
            <v>0</v>
          </cell>
          <cell r="M421" t="str">
            <v>M.</v>
          </cell>
          <cell r="N421" t="str">
            <v>KAYNAR</v>
          </cell>
          <cell r="O421" t="str">
            <v>TANER</v>
          </cell>
          <cell r="P421" t="str">
            <v>74 CHEMIN DE LA BROSSE</v>
          </cell>
          <cell r="S421">
            <v>49130</v>
          </cell>
          <cell r="T421" t="str">
            <v>LES PONTS DE CE</v>
          </cell>
          <cell r="V421">
            <v>629955527</v>
          </cell>
          <cell r="W421" t="str">
            <v>TANER.KAYNAR@GENERALI.COM</v>
          </cell>
        </row>
        <row r="422">
          <cell r="B422">
            <v>301492</v>
          </cell>
          <cell r="C422">
            <v>20140201</v>
          </cell>
          <cell r="E422" t="str">
            <v>GPA</v>
          </cell>
          <cell r="F422" t="str">
            <v>COMMERCIALE</v>
          </cell>
          <cell r="G422" t="str">
            <v>SUPPORT COMMERCIAL</v>
          </cell>
          <cell r="I422">
            <v>250</v>
          </cell>
          <cell r="J422" t="str">
            <v>IF</v>
          </cell>
          <cell r="K422" t="str">
            <v>Inspecteur Formateur</v>
          </cell>
          <cell r="L422">
            <v>0</v>
          </cell>
          <cell r="M422" t="str">
            <v>M.</v>
          </cell>
          <cell r="N422" t="str">
            <v>VANNESTE</v>
          </cell>
          <cell r="O422" t="str">
            <v>ARNAUD</v>
          </cell>
          <cell r="P422" t="str">
            <v>32 AVENUE DE PARIS</v>
          </cell>
          <cell r="S422">
            <v>59491</v>
          </cell>
          <cell r="T422" t="str">
            <v>VILLENEUVE D ASCQ</v>
          </cell>
          <cell r="V422">
            <v>610612524</v>
          </cell>
          <cell r="W422" t="str">
            <v>ARNAUD.VANNESTE2@GENERALI.COM</v>
          </cell>
        </row>
        <row r="423">
          <cell r="B423">
            <v>301508</v>
          </cell>
          <cell r="C423">
            <v>20130901</v>
          </cell>
          <cell r="E423" t="str">
            <v>GPA</v>
          </cell>
          <cell r="F423" t="str">
            <v>COMMERCIALE</v>
          </cell>
          <cell r="G423" t="str">
            <v>REGION GRAND OUEST</v>
          </cell>
          <cell r="H423" t="str">
            <v>OD GIRONDE - DORDOGNE</v>
          </cell>
          <cell r="I423">
            <v>200</v>
          </cell>
          <cell r="J423" t="str">
            <v>IMP</v>
          </cell>
          <cell r="K423" t="str">
            <v>Inspecteur Manager Performance</v>
          </cell>
          <cell r="L423">
            <v>104</v>
          </cell>
          <cell r="M423" t="str">
            <v>M.</v>
          </cell>
          <cell r="N423" t="str">
            <v>DOURLENS</v>
          </cell>
          <cell r="O423" t="str">
            <v>CLEMENT</v>
          </cell>
          <cell r="P423" t="str">
            <v>28 RUE HAUTE DES COMMEYMIES</v>
          </cell>
          <cell r="S423">
            <v>24000</v>
          </cell>
          <cell r="T423" t="str">
            <v>PERIGUEUX</v>
          </cell>
          <cell r="V423">
            <v>629956314</v>
          </cell>
          <cell r="W423" t="str">
            <v>CLEMENT.DOURLENS@GENERALI.COM</v>
          </cell>
        </row>
        <row r="424">
          <cell r="B424">
            <v>301534</v>
          </cell>
          <cell r="C424">
            <v>20130901</v>
          </cell>
          <cell r="E424" t="str">
            <v>GPA</v>
          </cell>
          <cell r="F424" t="str">
            <v>COMMERCIALE</v>
          </cell>
          <cell r="G424" t="str">
            <v>REGION GRAND OUEST</v>
          </cell>
          <cell r="H424" t="str">
            <v>OD LANDES-PYRENEES-GERS-HTE GARONNE SUD</v>
          </cell>
          <cell r="I424">
            <v>440</v>
          </cell>
          <cell r="J424" t="str">
            <v>CCT</v>
          </cell>
          <cell r="K424" t="str">
            <v>Conseiller Commercial Titulaire</v>
          </cell>
          <cell r="L424">
            <v>105</v>
          </cell>
          <cell r="M424" t="str">
            <v>M.</v>
          </cell>
          <cell r="N424" t="str">
            <v>HAY</v>
          </cell>
          <cell r="O424" t="str">
            <v>FRANCK</v>
          </cell>
          <cell r="P424" t="str">
            <v>96 CHEMIN D'ARMENTIOU</v>
          </cell>
          <cell r="S424">
            <v>40400</v>
          </cell>
          <cell r="T424" t="str">
            <v>BEGAAR</v>
          </cell>
          <cell r="V424">
            <v>627235887</v>
          </cell>
          <cell r="W424" t="str">
            <v>FRANCK.HAY@GENERALI.COM</v>
          </cell>
        </row>
        <row r="425">
          <cell r="B425">
            <v>301537</v>
          </cell>
          <cell r="C425">
            <v>20130901</v>
          </cell>
          <cell r="E425" t="str">
            <v>GPA</v>
          </cell>
          <cell r="F425" t="str">
            <v>COMMERCIALE</v>
          </cell>
          <cell r="G425" t="str">
            <v>REGION ILE DE FRANCE NORD EST</v>
          </cell>
          <cell r="H425" t="str">
            <v>OD NORD LILLE</v>
          </cell>
          <cell r="I425">
            <v>371</v>
          </cell>
          <cell r="J425" t="str">
            <v>CCM.E</v>
          </cell>
          <cell r="K425" t="str">
            <v>Conseiller Commercial Moniteur Expert</v>
          </cell>
          <cell r="L425">
            <v>105</v>
          </cell>
          <cell r="M425" t="str">
            <v>M.</v>
          </cell>
          <cell r="N425" t="str">
            <v>VANDAELE</v>
          </cell>
          <cell r="O425" t="str">
            <v>FREDERIC</v>
          </cell>
          <cell r="P425" t="str">
            <v>1 RUE JEAN CASIMIR PERIER</v>
          </cell>
          <cell r="S425">
            <v>59860</v>
          </cell>
          <cell r="T425" t="str">
            <v>BRUAY SUR L ESCAUT</v>
          </cell>
          <cell r="V425">
            <v>681017791</v>
          </cell>
          <cell r="W425" t="str">
            <v>FREDERIC.VANDAELE@GENERALI.COM</v>
          </cell>
        </row>
        <row r="426">
          <cell r="B426">
            <v>301562</v>
          </cell>
          <cell r="C426">
            <v>20130901</v>
          </cell>
          <cell r="E426" t="str">
            <v>GPA</v>
          </cell>
          <cell r="F426" t="str">
            <v>COMMERCIALE</v>
          </cell>
          <cell r="G426" t="str">
            <v>REGION ILE DE FRANCE NORD EST</v>
          </cell>
          <cell r="H426" t="str">
            <v>OD SEINE ET MARNE - YONNE</v>
          </cell>
          <cell r="I426">
            <v>200</v>
          </cell>
          <cell r="J426" t="str">
            <v>IMP</v>
          </cell>
          <cell r="K426" t="str">
            <v>Inspecteur Manager Performance</v>
          </cell>
          <cell r="L426">
            <v>104</v>
          </cell>
          <cell r="M426" t="str">
            <v>M.</v>
          </cell>
          <cell r="N426" t="str">
            <v>VAUCARD</v>
          </cell>
          <cell r="O426" t="str">
            <v>SEBASTIEN</v>
          </cell>
          <cell r="P426" t="str">
            <v>1 RUE DE LA POMPE</v>
          </cell>
          <cell r="S426">
            <v>89300</v>
          </cell>
          <cell r="T426" t="str">
            <v>PAROY SUR THOLON</v>
          </cell>
          <cell r="V426">
            <v>603950313</v>
          </cell>
          <cell r="W426" t="str">
            <v>SEBASTIEN.VAUCARD@GENERALI.COM</v>
          </cell>
        </row>
        <row r="427">
          <cell r="B427">
            <v>301571</v>
          </cell>
          <cell r="C427">
            <v>20130901</v>
          </cell>
          <cell r="E427" t="str">
            <v>GPA</v>
          </cell>
          <cell r="F427" t="str">
            <v>COMMERCIALE</v>
          </cell>
          <cell r="G427" t="str">
            <v>REGION ILE DE FRANCE NORD EST</v>
          </cell>
          <cell r="H427" t="str">
            <v>OD MOSELLE - MEURTHE ET MOSELLE</v>
          </cell>
          <cell r="I427">
            <v>200</v>
          </cell>
          <cell r="J427" t="str">
            <v>IMP</v>
          </cell>
          <cell r="K427" t="str">
            <v>Inspecteur Manager Performance</v>
          </cell>
          <cell r="L427">
            <v>104</v>
          </cell>
          <cell r="M427" t="str">
            <v>M.</v>
          </cell>
          <cell r="N427" t="str">
            <v>OUKKAL</v>
          </cell>
          <cell r="O427" t="str">
            <v>JONATHAN</v>
          </cell>
          <cell r="P427" t="str">
            <v>86 RUE DE JOUY</v>
          </cell>
          <cell r="S427">
            <v>57160</v>
          </cell>
          <cell r="T427" t="str">
            <v>MOULINS LES METZ</v>
          </cell>
          <cell r="V427">
            <v>623853651</v>
          </cell>
          <cell r="W427" t="str">
            <v>JONATHAN.OUKKAL@GENERALI.COM</v>
          </cell>
        </row>
        <row r="428">
          <cell r="B428">
            <v>301587</v>
          </cell>
          <cell r="C428">
            <v>20131001</v>
          </cell>
          <cell r="E428" t="str">
            <v>GPA</v>
          </cell>
          <cell r="F428" t="str">
            <v>COMMERCIALE</v>
          </cell>
          <cell r="G428" t="str">
            <v>REGION ILE DE FRANCE NORD EST</v>
          </cell>
          <cell r="H428" t="str">
            <v>OD NORD LILLE</v>
          </cell>
          <cell r="I428">
            <v>440</v>
          </cell>
          <cell r="J428" t="str">
            <v>CCT</v>
          </cell>
          <cell r="K428" t="str">
            <v>Conseiller Commercial Titulaire</v>
          </cell>
          <cell r="L428">
            <v>105</v>
          </cell>
          <cell r="M428" t="str">
            <v>M.</v>
          </cell>
          <cell r="N428" t="str">
            <v>TURLURE</v>
          </cell>
          <cell r="O428" t="str">
            <v>REMI</v>
          </cell>
          <cell r="P428" t="str">
            <v>307 RUE DES HAIES</v>
          </cell>
          <cell r="S428">
            <v>59226</v>
          </cell>
          <cell r="T428" t="str">
            <v>RUMEGIES</v>
          </cell>
          <cell r="V428">
            <v>646827051</v>
          </cell>
          <cell r="W428" t="str">
            <v>REMI.TURLURE@GENERALI.COM</v>
          </cell>
        </row>
        <row r="429">
          <cell r="B429">
            <v>301592</v>
          </cell>
          <cell r="C429">
            <v>20131001</v>
          </cell>
          <cell r="E429" t="str">
            <v>GPA</v>
          </cell>
          <cell r="F429" t="str">
            <v>COMMERCIALE</v>
          </cell>
          <cell r="G429" t="str">
            <v>REGION ILE DE FRANCE NORD EST</v>
          </cell>
          <cell r="H429" t="str">
            <v>OD NORD ARTOIS</v>
          </cell>
          <cell r="I429">
            <v>440</v>
          </cell>
          <cell r="J429" t="str">
            <v>CCT</v>
          </cell>
          <cell r="K429" t="str">
            <v>Conseiller Commercial Titulaire</v>
          </cell>
          <cell r="L429">
            <v>105</v>
          </cell>
          <cell r="M429" t="str">
            <v>M.</v>
          </cell>
          <cell r="N429" t="str">
            <v>JANKIEWICZ</v>
          </cell>
          <cell r="O429" t="str">
            <v>FABIEN</v>
          </cell>
          <cell r="P429" t="str">
            <v>3 RUE DU BUISSON</v>
          </cell>
          <cell r="S429">
            <v>62217</v>
          </cell>
          <cell r="T429" t="str">
            <v>WAILLY</v>
          </cell>
          <cell r="V429">
            <v>614709036</v>
          </cell>
          <cell r="W429" t="str">
            <v>FABIEN.JANKIEWICZ@GENERALI.COM</v>
          </cell>
        </row>
        <row r="430">
          <cell r="B430">
            <v>301593</v>
          </cell>
          <cell r="C430">
            <v>20140101</v>
          </cell>
          <cell r="E430" t="str">
            <v>GPA</v>
          </cell>
          <cell r="F430" t="str">
            <v>COMMERCIALE</v>
          </cell>
          <cell r="G430" t="str">
            <v>REGION ILE DE FRANCE NORD EST</v>
          </cell>
          <cell r="H430" t="str">
            <v>OD NORD ARTOIS</v>
          </cell>
          <cell r="I430">
            <v>200</v>
          </cell>
          <cell r="J430" t="str">
            <v>IMP</v>
          </cell>
          <cell r="K430" t="str">
            <v>Inspecteur Manager Performance</v>
          </cell>
          <cell r="L430">
            <v>104</v>
          </cell>
          <cell r="M430" t="str">
            <v>M.</v>
          </cell>
          <cell r="N430" t="str">
            <v>VANUXEM</v>
          </cell>
          <cell r="O430" t="str">
            <v>SEBASTIEN</v>
          </cell>
          <cell r="P430" t="str">
            <v>61 RUE EDOUARD WATRELOT</v>
          </cell>
          <cell r="S430">
            <v>59175</v>
          </cell>
          <cell r="T430" t="str">
            <v>TEMPLEMARS</v>
          </cell>
          <cell r="V430">
            <v>629652145</v>
          </cell>
          <cell r="W430" t="str">
            <v>SEBASTIEN.VANUXEM@GENERALI.COM</v>
          </cell>
        </row>
        <row r="431">
          <cell r="B431">
            <v>301602</v>
          </cell>
          <cell r="C431">
            <v>20131001</v>
          </cell>
          <cell r="E431" t="str">
            <v>GPA</v>
          </cell>
          <cell r="F431" t="str">
            <v>COMMERCIALE</v>
          </cell>
          <cell r="G431" t="str">
            <v>REGION ILE DE FRANCE NORD EST</v>
          </cell>
          <cell r="H431" t="str">
            <v>OD NORD LITTORAL</v>
          </cell>
          <cell r="I431">
            <v>440</v>
          </cell>
          <cell r="J431" t="str">
            <v>CCT</v>
          </cell>
          <cell r="K431" t="str">
            <v>Conseiller Commercial Titulaire</v>
          </cell>
          <cell r="L431">
            <v>105</v>
          </cell>
          <cell r="M431" t="str">
            <v>M.</v>
          </cell>
          <cell r="N431" t="str">
            <v>TENEUR</v>
          </cell>
          <cell r="O431" t="str">
            <v>VINCENT</v>
          </cell>
          <cell r="P431" t="str">
            <v>97 RUE MAURICE BOUCHERY</v>
          </cell>
          <cell r="S431">
            <v>59113</v>
          </cell>
          <cell r="T431" t="str">
            <v>SECLIN</v>
          </cell>
          <cell r="V431">
            <v>688344992</v>
          </cell>
          <cell r="W431" t="str">
            <v>VINCENT.TENEUR@GENERALI.COM</v>
          </cell>
        </row>
        <row r="432">
          <cell r="B432">
            <v>301605</v>
          </cell>
          <cell r="C432">
            <v>20131001</v>
          </cell>
          <cell r="E432" t="str">
            <v>GPA</v>
          </cell>
          <cell r="F432" t="str">
            <v>COMMERCIALE</v>
          </cell>
          <cell r="G432" t="str">
            <v>REGION ILE DE FRANCE NORD EST</v>
          </cell>
          <cell r="H432" t="str">
            <v>OD SEINE ET MARNE - YONNE</v>
          </cell>
          <cell r="I432">
            <v>440</v>
          </cell>
          <cell r="J432" t="str">
            <v>CCT</v>
          </cell>
          <cell r="K432" t="str">
            <v>Conseiller Commercial Titulaire</v>
          </cell>
          <cell r="L432">
            <v>105</v>
          </cell>
          <cell r="M432" t="str">
            <v>Mme</v>
          </cell>
          <cell r="N432" t="str">
            <v>FRANCOIS</v>
          </cell>
          <cell r="O432" t="str">
            <v>MARINE</v>
          </cell>
          <cell r="P432" t="str">
            <v>49 RUE DES BROSSES</v>
          </cell>
          <cell r="S432">
            <v>77169</v>
          </cell>
          <cell r="T432" t="str">
            <v>BOISSY LE CHATEL</v>
          </cell>
          <cell r="V432">
            <v>646837358</v>
          </cell>
          <cell r="W432" t="str">
            <v>MARINE.FRANCOIS@GENERALI.COM</v>
          </cell>
        </row>
        <row r="433">
          <cell r="B433">
            <v>301609</v>
          </cell>
          <cell r="C433">
            <v>20131001</v>
          </cell>
          <cell r="E433" t="str">
            <v>GPA</v>
          </cell>
          <cell r="F433" t="str">
            <v>COMMERCIALE</v>
          </cell>
          <cell r="G433" t="str">
            <v>REGION GRAND OUEST</v>
          </cell>
          <cell r="H433" t="str">
            <v>OD INDRE-INDRE &amp; LOIRE-CHER-LOIR &amp; CHER</v>
          </cell>
          <cell r="I433">
            <v>200</v>
          </cell>
          <cell r="J433" t="str">
            <v>IMP</v>
          </cell>
          <cell r="K433" t="str">
            <v>Inspecteur Manager Performance</v>
          </cell>
          <cell r="L433">
            <v>104</v>
          </cell>
          <cell r="M433" t="str">
            <v>M.</v>
          </cell>
          <cell r="N433" t="str">
            <v>DEBAIN</v>
          </cell>
          <cell r="O433" t="str">
            <v>MIKAEL</v>
          </cell>
          <cell r="P433" t="str">
            <v>24 AVENUE JULES LEMAITRE</v>
          </cell>
          <cell r="S433">
            <v>45190</v>
          </cell>
          <cell r="T433" t="str">
            <v>TAVERS</v>
          </cell>
          <cell r="V433">
            <v>627235714</v>
          </cell>
          <cell r="W433" t="str">
            <v>MIKAEL.DEBAIN@GENERALI.COM</v>
          </cell>
        </row>
        <row r="434">
          <cell r="B434">
            <v>301626</v>
          </cell>
          <cell r="C434">
            <v>20131008</v>
          </cell>
          <cell r="E434" t="str">
            <v>GPA</v>
          </cell>
          <cell r="F434" t="str">
            <v>COMMERCIALE</v>
          </cell>
          <cell r="G434" t="str">
            <v>REGION GRAND OUEST</v>
          </cell>
          <cell r="H434" t="str">
            <v>OD SARTHE - MAINE ET LOIRE</v>
          </cell>
          <cell r="I434">
            <v>855</v>
          </cell>
          <cell r="J434" t="str">
            <v>AD</v>
          </cell>
          <cell r="K434" t="str">
            <v>Assistant Division</v>
          </cell>
          <cell r="M434" t="str">
            <v>Mme</v>
          </cell>
          <cell r="N434" t="str">
            <v>LEBOUCHER</v>
          </cell>
          <cell r="O434" t="str">
            <v>FLORENCE</v>
          </cell>
          <cell r="P434" t="str">
            <v>RUE DU LANDREAU</v>
          </cell>
          <cell r="Q434" t="str">
            <v>GENERALI CENTRE D ACTIVITES DU LANDREAU</v>
          </cell>
          <cell r="S434">
            <v>49070</v>
          </cell>
          <cell r="T434" t="str">
            <v>BEAUCOUZE</v>
          </cell>
          <cell r="U434" t="str">
            <v>GENERALI CENTRE D ACTIVITES DU LANDREAU</v>
          </cell>
          <cell r="W434" t="str">
            <v>FLORENCE.LEBOUCHER@GENERALI.COM</v>
          </cell>
        </row>
        <row r="435">
          <cell r="B435">
            <v>301647</v>
          </cell>
          <cell r="C435">
            <v>20131101</v>
          </cell>
          <cell r="E435" t="str">
            <v>GPA</v>
          </cell>
          <cell r="F435" t="str">
            <v>COMMERCIALE</v>
          </cell>
          <cell r="G435" t="str">
            <v>REGION ILE DE FRANCE NORD EST</v>
          </cell>
          <cell r="H435" t="str">
            <v>OD SOMME - OISE - AISNE</v>
          </cell>
          <cell r="I435">
            <v>440</v>
          </cell>
          <cell r="J435" t="str">
            <v>CCT</v>
          </cell>
          <cell r="K435" t="str">
            <v>Conseiller Commercial Titulaire</v>
          </cell>
          <cell r="L435">
            <v>105</v>
          </cell>
          <cell r="M435" t="str">
            <v>M.</v>
          </cell>
          <cell r="N435" t="str">
            <v>CLOTTERIOU</v>
          </cell>
          <cell r="O435" t="str">
            <v>THIERRY</v>
          </cell>
          <cell r="P435" t="str">
            <v>8 ALLEE SABLE</v>
          </cell>
          <cell r="Q435" t="str">
            <v>RES HOTOIE TIVOLI BAT E APPT 13</v>
          </cell>
          <cell r="S435">
            <v>80000</v>
          </cell>
          <cell r="T435" t="str">
            <v>AMIENS</v>
          </cell>
          <cell r="U435" t="str">
            <v>RES HOTOIE TIVOLI BAT E APPT 13</v>
          </cell>
          <cell r="V435">
            <v>617105602</v>
          </cell>
          <cell r="W435" t="str">
            <v>THIERRY.CLOTTERIOU@GENERALI.COM</v>
          </cell>
        </row>
        <row r="436">
          <cell r="B436">
            <v>301699</v>
          </cell>
          <cell r="C436">
            <v>20131201</v>
          </cell>
          <cell r="E436" t="str">
            <v>GPA</v>
          </cell>
          <cell r="F436" t="str">
            <v>COMMERCIALE</v>
          </cell>
          <cell r="G436" t="str">
            <v>REGION GRAND EST</v>
          </cell>
          <cell r="H436" t="str">
            <v>OD BOUCHES DU RHONE</v>
          </cell>
          <cell r="I436">
            <v>445</v>
          </cell>
          <cell r="J436" t="str">
            <v>CCA</v>
          </cell>
          <cell r="K436" t="str">
            <v>Conseiller Commercial Auxiliaire</v>
          </cell>
          <cell r="L436">
            <v>105</v>
          </cell>
          <cell r="M436" t="str">
            <v>Mme</v>
          </cell>
          <cell r="N436" t="str">
            <v>SALIU</v>
          </cell>
          <cell r="O436" t="str">
            <v>NATHALIE</v>
          </cell>
          <cell r="P436" t="str">
            <v>76 TRAVERSE DES CAILLOLS</v>
          </cell>
          <cell r="S436">
            <v>13012</v>
          </cell>
          <cell r="T436" t="str">
            <v>MARSEILLE</v>
          </cell>
          <cell r="W436" t="str">
            <v>NATHALIE.SALIU@GENERALI.COM</v>
          </cell>
        </row>
        <row r="437">
          <cell r="B437">
            <v>301703</v>
          </cell>
          <cell r="C437">
            <v>20131201</v>
          </cell>
          <cell r="E437" t="str">
            <v>GPA</v>
          </cell>
          <cell r="F437" t="str">
            <v>COMMERCIALE</v>
          </cell>
          <cell r="G437" t="str">
            <v>REGION GRAND OUEST</v>
          </cell>
          <cell r="H437" t="str">
            <v>OD VAL D'OISE - EURE</v>
          </cell>
          <cell r="I437">
            <v>100</v>
          </cell>
          <cell r="J437" t="str">
            <v>IMD</v>
          </cell>
          <cell r="K437" t="str">
            <v>Inspecteur Manager Developpement</v>
          </cell>
          <cell r="L437">
            <v>103</v>
          </cell>
          <cell r="M437" t="str">
            <v>M.</v>
          </cell>
          <cell r="N437" t="str">
            <v>HENNICOTTE</v>
          </cell>
          <cell r="O437" t="str">
            <v>JONATHAN</v>
          </cell>
          <cell r="P437" t="str">
            <v>181 RUE CLEMENT ADER ETAGE 1</v>
          </cell>
          <cell r="Q437" t="str">
            <v>GENERALI ZAC DU LONG BUISSON ENTREE B</v>
          </cell>
          <cell r="S437">
            <v>27000</v>
          </cell>
          <cell r="T437" t="str">
            <v>EVREUX</v>
          </cell>
          <cell r="U437" t="str">
            <v>GENERALI ZAC DU LONG BUISSON ENTREE B</v>
          </cell>
          <cell r="V437">
            <v>785780925</v>
          </cell>
          <cell r="W437" t="str">
            <v>JONATHAN.HENNICOTTE@GENERALI.COM</v>
          </cell>
        </row>
        <row r="438">
          <cell r="B438">
            <v>301709</v>
          </cell>
          <cell r="C438">
            <v>20131201</v>
          </cell>
          <cell r="E438" t="str">
            <v>GPA</v>
          </cell>
          <cell r="F438" t="str">
            <v>COMMERCIALE</v>
          </cell>
          <cell r="G438" t="str">
            <v>REGION GRAND EST</v>
          </cell>
          <cell r="H438" t="str">
            <v>OD AVEYRON-HERAULT-AUDE-PYRENEES ORIENT.</v>
          </cell>
          <cell r="I438">
            <v>440</v>
          </cell>
          <cell r="J438" t="str">
            <v>CCT</v>
          </cell>
          <cell r="K438" t="str">
            <v>Conseiller Commercial Titulaire</v>
          </cell>
          <cell r="L438">
            <v>105</v>
          </cell>
          <cell r="M438" t="str">
            <v>M.</v>
          </cell>
          <cell r="N438" t="str">
            <v>GRIFFE</v>
          </cell>
          <cell r="O438" t="str">
            <v>JOHAN</v>
          </cell>
          <cell r="P438" t="str">
            <v>36 BIS RUE DES MOULINS</v>
          </cell>
          <cell r="S438">
            <v>11110</v>
          </cell>
          <cell r="T438" t="str">
            <v>SALLES D AUDE</v>
          </cell>
          <cell r="V438">
            <v>625424765</v>
          </cell>
          <cell r="W438" t="str">
            <v>JOHAN.GRIFFE@GENERALI.COM</v>
          </cell>
        </row>
        <row r="439">
          <cell r="B439">
            <v>301746</v>
          </cell>
          <cell r="C439">
            <v>20140101</v>
          </cell>
          <cell r="E439" t="str">
            <v>GPA</v>
          </cell>
          <cell r="F439" t="str">
            <v>COMMERCIALE</v>
          </cell>
          <cell r="G439" t="str">
            <v>REGION GRAND EST</v>
          </cell>
          <cell r="H439" t="str">
            <v>OD HAUTE SAVOIE AIN JURA AIX LES BAINS</v>
          </cell>
          <cell r="I439">
            <v>386</v>
          </cell>
          <cell r="J439" t="str">
            <v>IE</v>
          </cell>
          <cell r="K439" t="str">
            <v>Inspecteur Expert</v>
          </cell>
          <cell r="L439">
            <v>105</v>
          </cell>
          <cell r="M439" t="str">
            <v>M.</v>
          </cell>
          <cell r="N439" t="str">
            <v>MARTIN</v>
          </cell>
          <cell r="O439" t="str">
            <v>CHRISTOPHE</v>
          </cell>
          <cell r="P439" t="str">
            <v>89 IMPASSE DES AUBEPINES</v>
          </cell>
          <cell r="S439">
            <v>73410</v>
          </cell>
          <cell r="T439" t="str">
            <v>LA BIOLLE</v>
          </cell>
          <cell r="V439">
            <v>781623949</v>
          </cell>
          <cell r="W439" t="str">
            <v>CHRISTOPHE.MARTIN@GENERALI.COM</v>
          </cell>
        </row>
        <row r="440">
          <cell r="B440">
            <v>301749</v>
          </cell>
          <cell r="C440">
            <v>20140101</v>
          </cell>
          <cell r="E440" t="str">
            <v>GPA</v>
          </cell>
          <cell r="F440" t="str">
            <v>COMMERCIALE</v>
          </cell>
          <cell r="G440" t="str">
            <v>REGION GRAND OUEST</v>
          </cell>
          <cell r="H440" t="str">
            <v>OD MANCHE - CALVADOS - ORNE - MAYENNE</v>
          </cell>
          <cell r="I440">
            <v>443</v>
          </cell>
          <cell r="J440" t="str">
            <v>CCT.S</v>
          </cell>
          <cell r="K440" t="str">
            <v>Conseiller Commercial Titulaire Sénior</v>
          </cell>
          <cell r="L440">
            <v>105</v>
          </cell>
          <cell r="M440" t="str">
            <v>M.</v>
          </cell>
          <cell r="N440" t="str">
            <v>GAUGAIN</v>
          </cell>
          <cell r="O440" t="str">
            <v>ALEXANDRE</v>
          </cell>
          <cell r="P440" t="str">
            <v>38 ROUTE DES HAMEAUX</v>
          </cell>
          <cell r="S440">
            <v>14220</v>
          </cell>
          <cell r="T440" t="str">
            <v>ST LAURENT DE CONDEL</v>
          </cell>
          <cell r="V440">
            <v>667340513</v>
          </cell>
          <cell r="W440" t="str">
            <v>ALEXANDRE.GAUGAIN@GENERALI.COM</v>
          </cell>
        </row>
        <row r="441">
          <cell r="B441">
            <v>301752</v>
          </cell>
          <cell r="C441">
            <v>20140101</v>
          </cell>
          <cell r="E441" t="str">
            <v>GPA</v>
          </cell>
          <cell r="F441" t="str">
            <v>COMMERCIALE</v>
          </cell>
          <cell r="G441" t="str">
            <v>REGION GRAND EST</v>
          </cell>
          <cell r="H441" t="str">
            <v>OD PUY DE DOME - LOIRE - HAUTE LOIRE</v>
          </cell>
          <cell r="I441">
            <v>440</v>
          </cell>
          <cell r="J441" t="str">
            <v>CCT</v>
          </cell>
          <cell r="K441" t="str">
            <v>Conseiller Commercial Titulaire</v>
          </cell>
          <cell r="L441">
            <v>105</v>
          </cell>
          <cell r="M441" t="str">
            <v>M.</v>
          </cell>
          <cell r="N441" t="str">
            <v>MEDYNSKA</v>
          </cell>
          <cell r="O441" t="str">
            <v>JEAN LOUIS</v>
          </cell>
          <cell r="P441" t="str">
            <v>25 RUE DES OUCHES</v>
          </cell>
          <cell r="Q441" t="str">
            <v>PUY CHANY</v>
          </cell>
          <cell r="S441">
            <v>63360</v>
          </cell>
          <cell r="T441" t="str">
            <v>ST BEAUZIRE</v>
          </cell>
          <cell r="U441" t="str">
            <v>PUY CHANY</v>
          </cell>
          <cell r="V441">
            <v>615744294</v>
          </cell>
          <cell r="W441" t="str">
            <v>JEANLOUIS.MEDYNSKA@GENERALI.COM</v>
          </cell>
        </row>
        <row r="442">
          <cell r="B442">
            <v>301753</v>
          </cell>
          <cell r="C442">
            <v>20140101</v>
          </cell>
          <cell r="E442" t="str">
            <v>GPA</v>
          </cell>
          <cell r="F442" t="str">
            <v>COMMERCIALE</v>
          </cell>
          <cell r="G442" t="str">
            <v>REGION ILE DE FRANCE NORD EST</v>
          </cell>
          <cell r="H442" t="str">
            <v>OD SOMME - OISE - AISNE</v>
          </cell>
          <cell r="I442">
            <v>444</v>
          </cell>
          <cell r="J442" t="str">
            <v>CCTM.S</v>
          </cell>
          <cell r="K442" t="str">
            <v>Conseiller Commercial Tit. Moniteur Sénior</v>
          </cell>
          <cell r="L442">
            <v>105</v>
          </cell>
          <cell r="M442" t="str">
            <v>M.</v>
          </cell>
          <cell r="N442" t="str">
            <v>BOYER</v>
          </cell>
          <cell r="O442" t="str">
            <v>THOMAS</v>
          </cell>
          <cell r="P442" t="str">
            <v>39 TOUR DES AUBEPINES</v>
          </cell>
          <cell r="S442">
            <v>80800</v>
          </cell>
          <cell r="T442" t="str">
            <v>VILLERS BRETONNEUX</v>
          </cell>
          <cell r="V442">
            <v>617105525</v>
          </cell>
          <cell r="W442" t="str">
            <v>THOMAS.BOYER@GENERALI.COM</v>
          </cell>
        </row>
        <row r="443">
          <cell r="B443">
            <v>301754</v>
          </cell>
          <cell r="C443">
            <v>20140101</v>
          </cell>
          <cell r="E443" t="str">
            <v>GPA</v>
          </cell>
          <cell r="F443" t="str">
            <v>COMMERCIALE</v>
          </cell>
          <cell r="G443" t="str">
            <v>REGION GRAND EST</v>
          </cell>
          <cell r="H443" t="str">
            <v>OD VAR - BOUCHES DU RHONE</v>
          </cell>
          <cell r="I443">
            <v>386</v>
          </cell>
          <cell r="J443" t="str">
            <v>IE</v>
          </cell>
          <cell r="K443" t="str">
            <v>Inspecteur Expert</v>
          </cell>
          <cell r="L443">
            <v>105</v>
          </cell>
          <cell r="M443" t="str">
            <v>M.</v>
          </cell>
          <cell r="N443" t="str">
            <v>ALBERTINI</v>
          </cell>
          <cell r="O443" t="str">
            <v>PIERRE</v>
          </cell>
          <cell r="P443" t="str">
            <v>153 MONTEE DE CREMORIN</v>
          </cell>
          <cell r="Q443" t="str">
            <v>LOTISSEMENT LE CREMORIN</v>
          </cell>
          <cell r="S443">
            <v>83210</v>
          </cell>
          <cell r="T443" t="str">
            <v>SOLLIES PONT</v>
          </cell>
          <cell r="U443" t="str">
            <v>LOTISSEMENT LE CREMORIN</v>
          </cell>
          <cell r="V443">
            <v>611958557</v>
          </cell>
          <cell r="W443" t="str">
            <v>PIERRE.ALBERTINI@GENERALI.COM</v>
          </cell>
        </row>
        <row r="444">
          <cell r="B444">
            <v>301783</v>
          </cell>
          <cell r="C444">
            <v>20140101</v>
          </cell>
          <cell r="E444" t="str">
            <v>GPA</v>
          </cell>
          <cell r="F444" t="str">
            <v>COMMERCIALE</v>
          </cell>
          <cell r="G444" t="str">
            <v>REGION ILE DE FRANCE NORD EST</v>
          </cell>
          <cell r="H444" t="str">
            <v>OD SEINE ET MARNE - YONNE</v>
          </cell>
          <cell r="I444">
            <v>440</v>
          </cell>
          <cell r="J444" t="str">
            <v>CCT</v>
          </cell>
          <cell r="K444" t="str">
            <v>Conseiller Commercial Titulaire</v>
          </cell>
          <cell r="L444">
            <v>105</v>
          </cell>
          <cell r="M444" t="str">
            <v>M.</v>
          </cell>
          <cell r="N444" t="str">
            <v>SEMEDO MONTEIRO</v>
          </cell>
          <cell r="O444" t="str">
            <v>LUDOVIC</v>
          </cell>
          <cell r="P444" t="str">
            <v>6 6 ALLEE FERNAND LEGER</v>
          </cell>
          <cell r="S444">
            <v>77420</v>
          </cell>
          <cell r="T444" t="str">
            <v>CHAMPS SUR MARNE</v>
          </cell>
          <cell r="V444">
            <v>625424567</v>
          </cell>
          <cell r="W444" t="str">
            <v>LUDOVIC.SEMEDOMONTEIRO@GENERALI.COM</v>
          </cell>
        </row>
        <row r="445">
          <cell r="B445">
            <v>301802</v>
          </cell>
          <cell r="C445">
            <v>20140201</v>
          </cell>
          <cell r="E445" t="str">
            <v>GPA</v>
          </cell>
          <cell r="F445" t="str">
            <v>COMMERCIALE</v>
          </cell>
          <cell r="G445" t="str">
            <v>REGION ILE DE FRANCE NORD EST</v>
          </cell>
          <cell r="H445" t="str">
            <v>OD SEINE MARITIME</v>
          </cell>
          <cell r="I445">
            <v>441</v>
          </cell>
          <cell r="J445" t="str">
            <v>CCTM</v>
          </cell>
          <cell r="K445" t="str">
            <v>Conseiller Commercial Titulaire Moniteur</v>
          </cell>
          <cell r="L445">
            <v>105</v>
          </cell>
          <cell r="M445" t="str">
            <v>Mme</v>
          </cell>
          <cell r="N445" t="str">
            <v>GOULLEY</v>
          </cell>
          <cell r="O445" t="str">
            <v>ANNE LAURE</v>
          </cell>
          <cell r="P445" t="str">
            <v>57 RUE JOSEPH HUE APT 25</v>
          </cell>
          <cell r="S445">
            <v>76250</v>
          </cell>
          <cell r="T445" t="str">
            <v>DEVILLE LES ROUEN</v>
          </cell>
          <cell r="V445">
            <v>634434501</v>
          </cell>
          <cell r="W445" t="str">
            <v>ANNELAURE.GOULLEY@GENERALI.COM</v>
          </cell>
        </row>
        <row r="446">
          <cell r="B446">
            <v>301836</v>
          </cell>
          <cell r="C446">
            <v>20140201</v>
          </cell>
          <cell r="E446" t="str">
            <v>GPA</v>
          </cell>
          <cell r="F446" t="str">
            <v>COMMERCIALE</v>
          </cell>
          <cell r="G446" t="str">
            <v>REGION GRAND EST</v>
          </cell>
          <cell r="H446" t="str">
            <v>OD VAUCLUSE - DROME - ARDECHE - GARD</v>
          </cell>
          <cell r="I446">
            <v>440</v>
          </cell>
          <cell r="J446" t="str">
            <v>CCT</v>
          </cell>
          <cell r="K446" t="str">
            <v>Conseiller Commercial Titulaire</v>
          </cell>
          <cell r="L446">
            <v>105</v>
          </cell>
          <cell r="M446" t="str">
            <v>M.</v>
          </cell>
          <cell r="N446" t="str">
            <v>MARTI</v>
          </cell>
          <cell r="O446" t="str">
            <v>MICKAEL</v>
          </cell>
          <cell r="P446" t="str">
            <v>16 RUE D HERACLES</v>
          </cell>
          <cell r="S446">
            <v>30620</v>
          </cell>
          <cell r="T446" t="str">
            <v>BERNIS</v>
          </cell>
          <cell r="V446">
            <v>614364400</v>
          </cell>
          <cell r="W446" t="str">
            <v>MICKAEL.MARTI@GENERALI.COM</v>
          </cell>
        </row>
        <row r="447">
          <cell r="B447">
            <v>301914</v>
          </cell>
          <cell r="C447">
            <v>20140401</v>
          </cell>
          <cell r="E447" t="str">
            <v>GPA</v>
          </cell>
          <cell r="F447" t="str">
            <v>COMMERCIALE</v>
          </cell>
          <cell r="G447" t="str">
            <v>REGION ILE DE FRANCE NORD EST</v>
          </cell>
          <cell r="H447" t="str">
            <v>OD GRAND PARIS 75-92-93-94</v>
          </cell>
          <cell r="I447">
            <v>440</v>
          </cell>
          <cell r="J447" t="str">
            <v>CCT</v>
          </cell>
          <cell r="K447" t="str">
            <v>Conseiller Commercial Titulaire</v>
          </cell>
          <cell r="L447">
            <v>105</v>
          </cell>
          <cell r="M447" t="str">
            <v>M.</v>
          </cell>
          <cell r="N447" t="str">
            <v>PATHER</v>
          </cell>
          <cell r="O447" t="str">
            <v>SANDY</v>
          </cell>
          <cell r="P447" t="str">
            <v>42 RUE ARTHUR RANC</v>
          </cell>
          <cell r="Q447" t="str">
            <v>BAT 3 RESIDENCE DE LA PEPINIERE</v>
          </cell>
          <cell r="S447">
            <v>92350</v>
          </cell>
          <cell r="T447" t="str">
            <v>LE PLESSIS ROBINSON</v>
          </cell>
          <cell r="U447" t="str">
            <v>BAT 3 RESIDENCE DE LA PEPINIERE</v>
          </cell>
          <cell r="V447">
            <v>619265877</v>
          </cell>
          <cell r="W447" t="str">
            <v>SANDY.PATHER@GENERALI.COM</v>
          </cell>
        </row>
        <row r="448">
          <cell r="B448">
            <v>301915</v>
          </cell>
          <cell r="C448">
            <v>20140501</v>
          </cell>
          <cell r="E448" t="str">
            <v>GPA</v>
          </cell>
          <cell r="F448" t="str">
            <v>COMMERCIALE</v>
          </cell>
          <cell r="G448" t="str">
            <v>REGION GRAND OUEST</v>
          </cell>
          <cell r="H448" t="str">
            <v>OD VAL D'OISE - EURE</v>
          </cell>
          <cell r="I448">
            <v>440</v>
          </cell>
          <cell r="J448" t="str">
            <v>CCT</v>
          </cell>
          <cell r="K448" t="str">
            <v>Conseiller Commercial Titulaire</v>
          </cell>
          <cell r="L448">
            <v>105</v>
          </cell>
          <cell r="M448" t="str">
            <v>Mme</v>
          </cell>
          <cell r="N448" t="str">
            <v>BESSE</v>
          </cell>
          <cell r="O448" t="str">
            <v>CELINE</v>
          </cell>
          <cell r="P448" t="str">
            <v>1 RUE DES SABLONS</v>
          </cell>
          <cell r="S448">
            <v>95160</v>
          </cell>
          <cell r="T448" t="str">
            <v>MONTMORENCY</v>
          </cell>
          <cell r="V448">
            <v>603514413</v>
          </cell>
          <cell r="W448" t="str">
            <v>CELINE.BESSE@GENERALI.COM</v>
          </cell>
        </row>
        <row r="449">
          <cell r="B449">
            <v>301917</v>
          </cell>
          <cell r="C449">
            <v>20140401</v>
          </cell>
          <cell r="E449" t="str">
            <v>GPA</v>
          </cell>
          <cell r="F449" t="str">
            <v>COMMERCIALE</v>
          </cell>
          <cell r="G449" t="str">
            <v>REGION GRAND EST</v>
          </cell>
          <cell r="H449" t="str">
            <v>OD AVEYRON-HERAULT-AUDE-PYRENEES ORIENT.</v>
          </cell>
          <cell r="I449">
            <v>440</v>
          </cell>
          <cell r="J449" t="str">
            <v>CCT</v>
          </cell>
          <cell r="K449" t="str">
            <v>Conseiller Commercial Titulaire</v>
          </cell>
          <cell r="L449">
            <v>105</v>
          </cell>
          <cell r="M449" t="str">
            <v>M.</v>
          </cell>
          <cell r="N449" t="str">
            <v>CROISE</v>
          </cell>
          <cell r="O449" t="str">
            <v>GABRIEL</v>
          </cell>
          <cell r="P449" t="str">
            <v>5 RUE LOU AGRAN</v>
          </cell>
          <cell r="S449">
            <v>34850</v>
          </cell>
          <cell r="T449" t="str">
            <v>PINET</v>
          </cell>
          <cell r="V449">
            <v>623022317</v>
          </cell>
          <cell r="W449" t="str">
            <v>GABRIEL.CROISE@GENERALI.COM</v>
          </cell>
        </row>
        <row r="450">
          <cell r="B450">
            <v>301974</v>
          </cell>
          <cell r="C450">
            <v>20140501</v>
          </cell>
          <cell r="E450" t="str">
            <v>GPA</v>
          </cell>
          <cell r="F450" t="str">
            <v>COMMERCIALE</v>
          </cell>
          <cell r="G450" t="str">
            <v>REGION ILE DE FRANCE NORD EST</v>
          </cell>
          <cell r="H450" t="str">
            <v>OD NORD LILLE</v>
          </cell>
          <cell r="I450">
            <v>440</v>
          </cell>
          <cell r="J450" t="str">
            <v>CCT</v>
          </cell>
          <cell r="K450" t="str">
            <v>Conseiller Commercial Titulaire</v>
          </cell>
          <cell r="L450">
            <v>105</v>
          </cell>
          <cell r="M450" t="str">
            <v>M.</v>
          </cell>
          <cell r="N450" t="str">
            <v>RASZKOWSKI</v>
          </cell>
          <cell r="O450" t="str">
            <v>PATRICE</v>
          </cell>
          <cell r="P450" t="str">
            <v>39 RUE DE LA GUERLICHE</v>
          </cell>
          <cell r="S450">
            <v>59169</v>
          </cell>
          <cell r="T450" t="str">
            <v>ERCHIN</v>
          </cell>
          <cell r="V450">
            <v>646827042</v>
          </cell>
          <cell r="W450" t="str">
            <v>PATRICE.RASZKOWSKI@GENERALI.COM</v>
          </cell>
        </row>
        <row r="451">
          <cell r="B451">
            <v>301979</v>
          </cell>
          <cell r="C451">
            <v>20140501</v>
          </cell>
          <cell r="E451" t="str">
            <v>GPA</v>
          </cell>
          <cell r="F451" t="str">
            <v>COMMERCIALE</v>
          </cell>
          <cell r="G451" t="str">
            <v>REGION GRAND EST</v>
          </cell>
          <cell r="H451" t="str">
            <v>OD AVEYRON-HERAULT-AUDE-PYRENEES ORIENT.</v>
          </cell>
          <cell r="I451">
            <v>440</v>
          </cell>
          <cell r="J451" t="str">
            <v>CCT</v>
          </cell>
          <cell r="K451" t="str">
            <v>Conseiller Commercial Titulaire</v>
          </cell>
          <cell r="L451">
            <v>105</v>
          </cell>
          <cell r="M451" t="str">
            <v>M.</v>
          </cell>
          <cell r="N451" t="str">
            <v>PONS</v>
          </cell>
          <cell r="O451" t="str">
            <v>LAURENT</v>
          </cell>
          <cell r="P451" t="str">
            <v>13 RUE RENE FONCK</v>
          </cell>
          <cell r="S451">
            <v>66000</v>
          </cell>
          <cell r="T451" t="str">
            <v>PERPIGNAN</v>
          </cell>
          <cell r="V451">
            <v>625425003</v>
          </cell>
          <cell r="W451" t="str">
            <v>LAURENT.PONS@GENERALI.COM</v>
          </cell>
        </row>
        <row r="452">
          <cell r="B452">
            <v>301992</v>
          </cell>
          <cell r="C452">
            <v>20140501</v>
          </cell>
          <cell r="E452" t="str">
            <v>GPA</v>
          </cell>
          <cell r="F452" t="str">
            <v>COMMERCIALE</v>
          </cell>
          <cell r="G452" t="str">
            <v>REGION GRAND OUEST</v>
          </cell>
          <cell r="H452" t="str">
            <v>OD VAL D'OISE - EURE</v>
          </cell>
          <cell r="I452">
            <v>441</v>
          </cell>
          <cell r="J452" t="str">
            <v>CCTM</v>
          </cell>
          <cell r="K452" t="str">
            <v>Conseiller Commercial Titulaire Moniteur</v>
          </cell>
          <cell r="L452">
            <v>105</v>
          </cell>
          <cell r="M452" t="str">
            <v>M.</v>
          </cell>
          <cell r="N452" t="str">
            <v>GALLUS</v>
          </cell>
          <cell r="O452" t="str">
            <v>ALEXANDRE</v>
          </cell>
          <cell r="P452" t="str">
            <v>6 ALLEE EUGENE HOUDRY</v>
          </cell>
          <cell r="S452">
            <v>95330</v>
          </cell>
          <cell r="T452" t="str">
            <v>DOMONT</v>
          </cell>
          <cell r="V452">
            <v>603514475</v>
          </cell>
          <cell r="W452" t="str">
            <v>ALEXANDRE.GALLUS@GENERALI.COM</v>
          </cell>
        </row>
        <row r="453">
          <cell r="B453">
            <v>301994</v>
          </cell>
          <cell r="C453">
            <v>20140501</v>
          </cell>
          <cell r="E453" t="str">
            <v>GPA</v>
          </cell>
          <cell r="F453" t="str">
            <v>COMMERCIALE</v>
          </cell>
          <cell r="G453" t="str">
            <v>REGION ILE DE FRANCE NORD EST</v>
          </cell>
          <cell r="H453" t="str">
            <v>OD NORD LITTORAL</v>
          </cell>
          <cell r="I453">
            <v>440</v>
          </cell>
          <cell r="J453" t="str">
            <v>CCT</v>
          </cell>
          <cell r="K453" t="str">
            <v>Conseiller Commercial Titulaire</v>
          </cell>
          <cell r="L453">
            <v>105</v>
          </cell>
          <cell r="M453" t="str">
            <v>M.</v>
          </cell>
          <cell r="N453" t="str">
            <v>LAPOUGE</v>
          </cell>
          <cell r="O453" t="str">
            <v>KEVIN</v>
          </cell>
          <cell r="P453" t="str">
            <v>19 QUAI DE LA COLME</v>
          </cell>
          <cell r="S453">
            <v>59380</v>
          </cell>
          <cell r="T453" t="str">
            <v>ARMBOUTS CAPPEL</v>
          </cell>
          <cell r="V453">
            <v>615744087</v>
          </cell>
          <cell r="W453" t="str">
            <v>KEVIN.LAPOUGE@GENERALI.COM</v>
          </cell>
        </row>
        <row r="454">
          <cell r="B454">
            <v>301996</v>
          </cell>
          <cell r="C454">
            <v>20121226</v>
          </cell>
          <cell r="E454" t="str">
            <v>GPA</v>
          </cell>
          <cell r="F454" t="str">
            <v>COMMERCIALE</v>
          </cell>
          <cell r="G454" t="str">
            <v>REGION GRAND OUEST</v>
          </cell>
          <cell r="H454" t="str">
            <v>OD INDRE-INDRE &amp; LOIRE-CHER-LOIR &amp; CHER</v>
          </cell>
          <cell r="I454">
            <v>855</v>
          </cell>
          <cell r="J454" t="str">
            <v>AD</v>
          </cell>
          <cell r="K454" t="str">
            <v>Assistant Division</v>
          </cell>
          <cell r="M454" t="str">
            <v>Mme</v>
          </cell>
          <cell r="N454" t="str">
            <v>CLAUDEPIERRE</v>
          </cell>
          <cell r="O454" t="str">
            <v>LYDIE</v>
          </cell>
          <cell r="P454" t="str">
            <v>27 RUE JAMES WATT</v>
          </cell>
          <cell r="Q454" t="str">
            <v>LES LIONS D AZUR BAT C</v>
          </cell>
          <cell r="S454">
            <v>37200</v>
          </cell>
          <cell r="T454" t="str">
            <v>TOURS</v>
          </cell>
          <cell r="U454" t="str">
            <v>LES LIONS D AZUR BAT C</v>
          </cell>
          <cell r="W454" t="str">
            <v>LYDIE.CLAUDEPIERRE2@GENERALI.COM</v>
          </cell>
        </row>
        <row r="455">
          <cell r="B455">
            <v>302016</v>
          </cell>
          <cell r="C455">
            <v>20140601</v>
          </cell>
          <cell r="E455" t="str">
            <v>GPA</v>
          </cell>
          <cell r="F455" t="str">
            <v>COMMERCIALE</v>
          </cell>
          <cell r="G455" t="str">
            <v>REGION GRAND EST</v>
          </cell>
          <cell r="H455" t="str">
            <v>OD ISERE ALBERTVILLE</v>
          </cell>
          <cell r="I455">
            <v>440</v>
          </cell>
          <cell r="J455" t="str">
            <v>CCT</v>
          </cell>
          <cell r="K455" t="str">
            <v>Conseiller Commercial Titulaire</v>
          </cell>
          <cell r="L455">
            <v>105</v>
          </cell>
          <cell r="M455" t="str">
            <v>M.</v>
          </cell>
          <cell r="N455" t="str">
            <v>CHEVALIER</v>
          </cell>
          <cell r="O455" t="str">
            <v>BASTIEN</v>
          </cell>
          <cell r="P455" t="str">
            <v>2 RUE DES MARGUETS</v>
          </cell>
          <cell r="S455">
            <v>38590</v>
          </cell>
          <cell r="T455" t="str">
            <v>BREZINS</v>
          </cell>
          <cell r="V455">
            <v>623854103</v>
          </cell>
          <cell r="W455" t="str">
            <v>BASTIEN.CHEVALIER@GENERALI.COM</v>
          </cell>
        </row>
        <row r="456">
          <cell r="B456">
            <v>302041</v>
          </cell>
          <cell r="C456">
            <v>20140901</v>
          </cell>
          <cell r="E456" t="str">
            <v>GPA</v>
          </cell>
          <cell r="F456" t="str">
            <v>COMMERCIALE</v>
          </cell>
          <cell r="G456" t="str">
            <v>REGION ILE DE FRANCE NORD EST</v>
          </cell>
          <cell r="H456" t="str">
            <v>OD NORD LITTORAL</v>
          </cell>
          <cell r="I456">
            <v>200</v>
          </cell>
          <cell r="J456" t="str">
            <v>IMP</v>
          </cell>
          <cell r="K456" t="str">
            <v>Inspecteur Manager Performance</v>
          </cell>
          <cell r="L456">
            <v>104</v>
          </cell>
          <cell r="M456" t="str">
            <v>Mme</v>
          </cell>
          <cell r="N456" t="str">
            <v>JULLION</v>
          </cell>
          <cell r="O456" t="str">
            <v>DAPHNEE</v>
          </cell>
          <cell r="P456" t="str">
            <v>34 RUE ANTOINE WATTEAU</v>
          </cell>
          <cell r="S456">
            <v>59200</v>
          </cell>
          <cell r="T456" t="str">
            <v>TOURCOING</v>
          </cell>
          <cell r="V456">
            <v>610612173</v>
          </cell>
          <cell r="W456" t="str">
            <v>DAPHNEE.JULLION@GENERALI.COM</v>
          </cell>
        </row>
        <row r="457">
          <cell r="B457">
            <v>302054</v>
          </cell>
          <cell r="C457">
            <v>20141001</v>
          </cell>
          <cell r="E457" t="str">
            <v>GPA</v>
          </cell>
          <cell r="F457" t="str">
            <v>COMMERCIALE</v>
          </cell>
          <cell r="G457" t="str">
            <v>REGION GRAND OUEST</v>
          </cell>
          <cell r="H457" t="str">
            <v>OD LANDES-PYRENEES-GERS-HTE GARONNE SUD</v>
          </cell>
          <cell r="I457">
            <v>371</v>
          </cell>
          <cell r="J457" t="str">
            <v>CCM.E</v>
          </cell>
          <cell r="K457" t="str">
            <v>Conseiller Commercial Moniteur Expert</v>
          </cell>
          <cell r="L457">
            <v>105</v>
          </cell>
          <cell r="M457" t="str">
            <v>Mme</v>
          </cell>
          <cell r="N457" t="str">
            <v>LIZOTTE</v>
          </cell>
          <cell r="O457" t="str">
            <v>MARJOLAINE</v>
          </cell>
          <cell r="P457" t="str">
            <v>6 A ROUTE DE LIVRON</v>
          </cell>
          <cell r="S457">
            <v>64420</v>
          </cell>
          <cell r="T457" t="str">
            <v>ESPOEY</v>
          </cell>
          <cell r="V457">
            <v>627235924</v>
          </cell>
          <cell r="W457" t="str">
            <v>MARJOLAINE.LIZOTTE@GENERALI.COM</v>
          </cell>
        </row>
        <row r="458">
          <cell r="B458">
            <v>302063</v>
          </cell>
          <cell r="C458">
            <v>20141001</v>
          </cell>
          <cell r="E458" t="str">
            <v>GPA</v>
          </cell>
          <cell r="F458" t="str">
            <v>COMMERCIALE</v>
          </cell>
          <cell r="G458" t="str">
            <v>REGION GRAND OUEST</v>
          </cell>
          <cell r="H458" t="str">
            <v>OD VAL D'OISE - EURE</v>
          </cell>
          <cell r="I458">
            <v>440</v>
          </cell>
          <cell r="J458" t="str">
            <v>CCT</v>
          </cell>
          <cell r="K458" t="str">
            <v>Conseiller Commercial Titulaire</v>
          </cell>
          <cell r="L458">
            <v>105</v>
          </cell>
          <cell r="M458" t="str">
            <v>Mme</v>
          </cell>
          <cell r="N458" t="str">
            <v>FOLLOPE</v>
          </cell>
          <cell r="O458" t="str">
            <v>LAETITIA</v>
          </cell>
          <cell r="P458" t="str">
            <v>RESIDENCE DU BEL AIR</v>
          </cell>
          <cell r="Q458" t="str">
            <v>BAT ALFRED DE MUSSET APPT 10</v>
          </cell>
          <cell r="S458">
            <v>27910</v>
          </cell>
          <cell r="T458" t="str">
            <v>PERRIERS SUR ANDELLE</v>
          </cell>
          <cell r="U458" t="str">
            <v>BAT ALFRED DE MUSSET APPT 10</v>
          </cell>
          <cell r="V458">
            <v>679360291</v>
          </cell>
          <cell r="W458" t="str">
            <v>LAETITIA.FOLLOPE@GENERALI.COM</v>
          </cell>
        </row>
        <row r="459">
          <cell r="B459">
            <v>302073</v>
          </cell>
          <cell r="C459">
            <v>20140623</v>
          </cell>
          <cell r="E459" t="str">
            <v>GPA</v>
          </cell>
          <cell r="F459" t="str">
            <v>COMMERCIALE</v>
          </cell>
          <cell r="G459" t="str">
            <v>POLE PILOTAGE DU RESEAU COMMERCIAL</v>
          </cell>
          <cell r="H459" t="str">
            <v>CELLULE RECRUTEMENT</v>
          </cell>
          <cell r="I459">
            <v>855</v>
          </cell>
          <cell r="J459" t="str">
            <v>AD</v>
          </cell>
          <cell r="K459" t="str">
            <v>Assistant Division</v>
          </cell>
          <cell r="M459" t="str">
            <v>Mme</v>
          </cell>
          <cell r="N459" t="str">
            <v>RULLAUD</v>
          </cell>
          <cell r="O459" t="str">
            <v>MANON</v>
          </cell>
          <cell r="P459" t="str">
            <v>112 RUE DE LA BUGELLERIE</v>
          </cell>
          <cell r="Q459" t="str">
            <v>GENERALI POLE REPUBLIQUE 3</v>
          </cell>
          <cell r="S459">
            <v>86000</v>
          </cell>
          <cell r="T459" t="str">
            <v>POITIERS</v>
          </cell>
          <cell r="U459" t="str">
            <v>GENERALI POLE REPUBLIQUE 3</v>
          </cell>
          <cell r="V459">
            <v>760448781</v>
          </cell>
          <cell r="W459" t="str">
            <v>MANON.RULLAUD@GENERALI.COM</v>
          </cell>
        </row>
        <row r="460">
          <cell r="B460">
            <v>302094</v>
          </cell>
          <cell r="C460">
            <v>20150201</v>
          </cell>
          <cell r="E460" t="str">
            <v>GPA</v>
          </cell>
          <cell r="F460" t="str">
            <v>COMMERCIALE</v>
          </cell>
          <cell r="G460" t="str">
            <v>REGION GRAND OUEST</v>
          </cell>
          <cell r="H460" t="str">
            <v>OD YVELINES - EURE ET LOIR</v>
          </cell>
          <cell r="I460">
            <v>390</v>
          </cell>
          <cell r="J460" t="str">
            <v>CCEI</v>
          </cell>
          <cell r="K460" t="str">
            <v>Conseiller Commercial Echelon Intermédiaire</v>
          </cell>
          <cell r="L460">
            <v>105</v>
          </cell>
          <cell r="M460" t="str">
            <v>Mme</v>
          </cell>
          <cell r="N460" t="str">
            <v>LESOURD</v>
          </cell>
          <cell r="O460" t="str">
            <v>EMILIE</v>
          </cell>
          <cell r="P460" t="str">
            <v>42 RUE DE GOUPIGNY</v>
          </cell>
          <cell r="S460">
            <v>78950</v>
          </cell>
          <cell r="T460" t="str">
            <v>GAMBAIS</v>
          </cell>
          <cell r="V460">
            <v>617105848</v>
          </cell>
          <cell r="W460" t="str">
            <v>EMILIE.LESOURD@GENERALI.COM</v>
          </cell>
        </row>
        <row r="461">
          <cell r="B461">
            <v>302107</v>
          </cell>
          <cell r="C461">
            <v>20121206</v>
          </cell>
          <cell r="E461" t="str">
            <v>GPA</v>
          </cell>
          <cell r="F461" t="str">
            <v>COMMERCIALE</v>
          </cell>
          <cell r="G461" t="str">
            <v>REGION ILE DE FRANCE NORD EST</v>
          </cell>
          <cell r="H461" t="str">
            <v>OD NORD LITTORAL</v>
          </cell>
          <cell r="I461">
            <v>855</v>
          </cell>
          <cell r="J461" t="str">
            <v>AD</v>
          </cell>
          <cell r="K461" t="str">
            <v>Assistant Division</v>
          </cell>
          <cell r="M461" t="str">
            <v>Mme</v>
          </cell>
          <cell r="N461" t="str">
            <v>CHEVALIER</v>
          </cell>
          <cell r="O461" t="str">
            <v>MARION</v>
          </cell>
          <cell r="P461" t="str">
            <v>4 RUE CONRAD ADENAUER</v>
          </cell>
          <cell r="Q461" t="str">
            <v>GENERALI LE GRAND COTTIGNIES</v>
          </cell>
          <cell r="S461">
            <v>59290</v>
          </cell>
          <cell r="T461" t="str">
            <v>WASQUEHAL</v>
          </cell>
          <cell r="U461" t="str">
            <v>GENERALI LE GRAND COTTIGNIES</v>
          </cell>
          <cell r="W461" t="str">
            <v>MARION.CHEVALIER@GENERALI.COM</v>
          </cell>
        </row>
        <row r="462">
          <cell r="B462">
            <v>302111</v>
          </cell>
          <cell r="C462">
            <v>20150201</v>
          </cell>
          <cell r="E462" t="str">
            <v>GPA</v>
          </cell>
          <cell r="F462" t="str">
            <v>COMMERCIALE</v>
          </cell>
          <cell r="G462" t="str">
            <v>REGION ILE DE FRANCE NORD EST</v>
          </cell>
          <cell r="H462" t="str">
            <v>OD BAS RHIN - MOSELLE</v>
          </cell>
          <cell r="I462">
            <v>441</v>
          </cell>
          <cell r="J462" t="str">
            <v>CCTM</v>
          </cell>
          <cell r="K462" t="str">
            <v>Conseiller Commercial Titulaire Moniteur</v>
          </cell>
          <cell r="L462">
            <v>105</v>
          </cell>
          <cell r="M462" t="str">
            <v>M.</v>
          </cell>
          <cell r="N462" t="str">
            <v>KIENNEMANN</v>
          </cell>
          <cell r="O462" t="str">
            <v>GUILLAUME</v>
          </cell>
          <cell r="P462" t="str">
            <v>9 RUE DES LANDSBERG</v>
          </cell>
          <cell r="S462">
            <v>67190</v>
          </cell>
          <cell r="T462" t="str">
            <v>MUTZIG</v>
          </cell>
          <cell r="V462">
            <v>619703572</v>
          </cell>
          <cell r="W462" t="str">
            <v>GUILLAUME.KIENNEMANN@GENERALI.COM</v>
          </cell>
        </row>
        <row r="463">
          <cell r="B463">
            <v>302146</v>
          </cell>
          <cell r="C463">
            <v>20140901</v>
          </cell>
          <cell r="E463" t="str">
            <v>GPA</v>
          </cell>
          <cell r="F463" t="str">
            <v>COMMERCIALE</v>
          </cell>
          <cell r="G463" t="str">
            <v>REGION GRAND OUEST</v>
          </cell>
          <cell r="H463" t="str">
            <v>OD MANCHE - CALVADOS - ORNE - MAYENNE</v>
          </cell>
          <cell r="I463">
            <v>371</v>
          </cell>
          <cell r="J463" t="str">
            <v>CCM.E</v>
          </cell>
          <cell r="K463" t="str">
            <v>Conseiller Commercial Moniteur Expert</v>
          </cell>
          <cell r="L463">
            <v>105</v>
          </cell>
          <cell r="M463" t="str">
            <v>M.</v>
          </cell>
          <cell r="N463" t="str">
            <v>HOFFER</v>
          </cell>
          <cell r="O463" t="str">
            <v>OLIVIER</v>
          </cell>
          <cell r="P463" t="str">
            <v>69 RUE PASTEUR</v>
          </cell>
          <cell r="S463">
            <v>14730</v>
          </cell>
          <cell r="T463" t="str">
            <v>GIBERVILLE</v>
          </cell>
          <cell r="V463">
            <v>664563235</v>
          </cell>
          <cell r="W463" t="str">
            <v>OLIVIER.HOFFER@GENERALI.COM</v>
          </cell>
        </row>
        <row r="464">
          <cell r="B464">
            <v>302148</v>
          </cell>
          <cell r="C464">
            <v>20140901</v>
          </cell>
          <cell r="E464" t="str">
            <v>GPA</v>
          </cell>
          <cell r="F464" t="str">
            <v>COMMERCIALE</v>
          </cell>
          <cell r="G464" t="str">
            <v>REGION GRAND OUEST</v>
          </cell>
          <cell r="H464" t="str">
            <v>OD SARTHE - MAINE ET LOIRE</v>
          </cell>
          <cell r="I464">
            <v>386</v>
          </cell>
          <cell r="J464" t="str">
            <v>IE</v>
          </cell>
          <cell r="K464" t="str">
            <v>Inspecteur Expert</v>
          </cell>
          <cell r="L464">
            <v>105</v>
          </cell>
          <cell r="M464" t="str">
            <v>M.</v>
          </cell>
          <cell r="N464" t="str">
            <v>LEGRAS</v>
          </cell>
          <cell r="O464" t="str">
            <v>EMMANUEL</v>
          </cell>
          <cell r="P464" t="str">
            <v>14 RUE HAUTS DE PROVINS</v>
          </cell>
          <cell r="Q464" t="str">
            <v>MONTJEAN SUR LOIRE</v>
          </cell>
          <cell r="S464">
            <v>49410</v>
          </cell>
          <cell r="T464" t="str">
            <v>ST FLORENT LE VIEIL</v>
          </cell>
          <cell r="U464" t="str">
            <v>MONTJEAN SUR LOIRE</v>
          </cell>
          <cell r="V464">
            <v>614364821</v>
          </cell>
          <cell r="W464" t="str">
            <v>EMMANUEL.LEGRAS@GENERALI.COM</v>
          </cell>
        </row>
        <row r="465">
          <cell r="B465">
            <v>302154</v>
          </cell>
          <cell r="C465">
            <v>20140901</v>
          </cell>
          <cell r="E465" t="str">
            <v>GPA</v>
          </cell>
          <cell r="F465" t="str">
            <v>COMMERCIALE</v>
          </cell>
          <cell r="G465" t="str">
            <v>REGION ILE DE FRANCE NORD EST</v>
          </cell>
          <cell r="H465" t="str">
            <v>OD GRAND PARIS 75-92-93-94</v>
          </cell>
          <cell r="I465">
            <v>440</v>
          </cell>
          <cell r="J465" t="str">
            <v>CCT</v>
          </cell>
          <cell r="K465" t="str">
            <v>Conseiller Commercial Titulaire</v>
          </cell>
          <cell r="L465">
            <v>105</v>
          </cell>
          <cell r="M465" t="str">
            <v>M.</v>
          </cell>
          <cell r="N465" t="str">
            <v>BEN M RAD</v>
          </cell>
          <cell r="O465" t="str">
            <v>SAMI</v>
          </cell>
          <cell r="P465" t="str">
            <v>18 RUE GUSTAVE ROBIN</v>
          </cell>
          <cell r="Q465" t="str">
            <v>APT 34</v>
          </cell>
          <cell r="S465">
            <v>92290</v>
          </cell>
          <cell r="T465" t="str">
            <v>CHATENAY MALABRY</v>
          </cell>
          <cell r="U465" t="str">
            <v>APT 34</v>
          </cell>
          <cell r="V465">
            <v>619182839</v>
          </cell>
          <cell r="W465" t="str">
            <v>SAMI.BENMRAD@GENERALI.COM</v>
          </cell>
        </row>
        <row r="466">
          <cell r="B466">
            <v>302161</v>
          </cell>
          <cell r="C466">
            <v>20140901</v>
          </cell>
          <cell r="E466" t="str">
            <v>GPA</v>
          </cell>
          <cell r="F466" t="str">
            <v>COMMERCIALE</v>
          </cell>
          <cell r="G466" t="str">
            <v>REGION GRAND OUEST</v>
          </cell>
          <cell r="H466" t="str">
            <v>OD ILLE ET VILAINE-COTES D'ARMOR</v>
          </cell>
          <cell r="I466">
            <v>371</v>
          </cell>
          <cell r="J466" t="str">
            <v>CCM.E</v>
          </cell>
          <cell r="K466" t="str">
            <v>Conseiller Commercial Moniteur Expert</v>
          </cell>
          <cell r="L466">
            <v>105</v>
          </cell>
          <cell r="M466" t="str">
            <v>Mme</v>
          </cell>
          <cell r="N466" t="str">
            <v>JOURDAN</v>
          </cell>
          <cell r="O466" t="str">
            <v>ANGELINA</v>
          </cell>
          <cell r="P466" t="str">
            <v>52 LA QUINOIS</v>
          </cell>
          <cell r="S466">
            <v>35590</v>
          </cell>
          <cell r="T466" t="str">
            <v>ST GILLES</v>
          </cell>
          <cell r="V466">
            <v>615743864</v>
          </cell>
          <cell r="W466" t="str">
            <v>ANGELINA.JOURDAN@GENERALI.COM</v>
          </cell>
        </row>
        <row r="467">
          <cell r="B467">
            <v>302164</v>
          </cell>
          <cell r="C467">
            <v>20140901</v>
          </cell>
          <cell r="E467" t="str">
            <v>GPA</v>
          </cell>
          <cell r="F467" t="str">
            <v>COMMERCIALE</v>
          </cell>
          <cell r="G467" t="str">
            <v>REGION ILE DE FRANCE NORD EST</v>
          </cell>
          <cell r="H467" t="str">
            <v>OD MOSELLE - MEURTHE ET MOSELLE</v>
          </cell>
          <cell r="I467">
            <v>441</v>
          </cell>
          <cell r="J467" t="str">
            <v>CCTM</v>
          </cell>
          <cell r="K467" t="str">
            <v>Conseiller Commercial Titulaire Moniteur</v>
          </cell>
          <cell r="L467">
            <v>105</v>
          </cell>
          <cell r="M467" t="str">
            <v>M.</v>
          </cell>
          <cell r="N467" t="str">
            <v>REIBEL</v>
          </cell>
          <cell r="O467" t="str">
            <v>MICKAEL</v>
          </cell>
          <cell r="P467" t="str">
            <v>92 QUATER B BOULEVARD SOLIDARITE</v>
          </cell>
          <cell r="Q467" t="str">
            <v>GENERALI IMMEUBLE FIRST PLAZA LOT 34</v>
          </cell>
          <cell r="S467">
            <v>57070</v>
          </cell>
          <cell r="T467" t="str">
            <v>METZ</v>
          </cell>
          <cell r="U467" t="str">
            <v>GENERALI IMMEUBLE FIRST PLAZA LOT 34</v>
          </cell>
          <cell r="V467">
            <v>623853721</v>
          </cell>
          <cell r="W467" t="str">
            <v>MICKAEL.REIBEL@GENERALI.COM</v>
          </cell>
        </row>
        <row r="468">
          <cell r="B468">
            <v>302173</v>
          </cell>
          <cell r="C468">
            <v>20140901</v>
          </cell>
          <cell r="E468" t="str">
            <v>GPA</v>
          </cell>
          <cell r="F468" t="str">
            <v>COMMERCIALE</v>
          </cell>
          <cell r="G468" t="str">
            <v>REGION GRAND EST</v>
          </cell>
          <cell r="H468" t="str">
            <v>OD VAR - BOUCHES DU RHONE</v>
          </cell>
          <cell r="I468">
            <v>440</v>
          </cell>
          <cell r="J468" t="str">
            <v>CCT</v>
          </cell>
          <cell r="K468" t="str">
            <v>Conseiller Commercial Titulaire</v>
          </cell>
          <cell r="L468">
            <v>105</v>
          </cell>
          <cell r="M468" t="str">
            <v>Mme</v>
          </cell>
          <cell r="N468" t="str">
            <v>DESHUISSARD</v>
          </cell>
          <cell r="O468" t="str">
            <v>KARINE</v>
          </cell>
          <cell r="P468" t="str">
            <v>16 IMPASSE DES TILLEULS</v>
          </cell>
          <cell r="S468">
            <v>83000</v>
          </cell>
          <cell r="T468" t="str">
            <v>TOULON</v>
          </cell>
          <cell r="V468">
            <v>619265948</v>
          </cell>
          <cell r="W468" t="str">
            <v>KARINE.DESHUISSARD@GENERALI.COM</v>
          </cell>
        </row>
        <row r="469">
          <cell r="B469">
            <v>302174</v>
          </cell>
          <cell r="C469">
            <v>20140901</v>
          </cell>
          <cell r="E469" t="str">
            <v>GPA</v>
          </cell>
          <cell r="F469" t="str">
            <v>COMMERCIALE</v>
          </cell>
          <cell r="G469" t="str">
            <v>REGION GRAND EST</v>
          </cell>
          <cell r="H469" t="str">
            <v>OD HAUTE SAVOIE AIN JURA AIX LES BAINS</v>
          </cell>
          <cell r="I469">
            <v>386</v>
          </cell>
          <cell r="J469" t="str">
            <v>IE</v>
          </cell>
          <cell r="K469" t="str">
            <v>Inspecteur Expert</v>
          </cell>
          <cell r="L469">
            <v>105</v>
          </cell>
          <cell r="M469" t="str">
            <v>M.</v>
          </cell>
          <cell r="N469" t="str">
            <v>MARIN</v>
          </cell>
          <cell r="O469" t="str">
            <v>MANUEL</v>
          </cell>
          <cell r="P469" t="str">
            <v>38 CHEMIN DE VERANS</v>
          </cell>
          <cell r="S469">
            <v>73100</v>
          </cell>
          <cell r="T469" t="str">
            <v>BRISON ST INNOCENT</v>
          </cell>
          <cell r="V469">
            <v>603954838</v>
          </cell>
          <cell r="W469" t="str">
            <v>MANUEL.MARIN@GENERALI.COM</v>
          </cell>
        </row>
        <row r="470">
          <cell r="B470">
            <v>302213</v>
          </cell>
          <cell r="C470">
            <v>20141001</v>
          </cell>
          <cell r="E470" t="str">
            <v>GPA</v>
          </cell>
          <cell r="F470" t="str">
            <v>COMMERCIALE</v>
          </cell>
          <cell r="G470" t="str">
            <v>REGION ILE DE FRANCE NORD EST</v>
          </cell>
          <cell r="H470" t="str">
            <v>OD BAS RHIN - MOSELLE</v>
          </cell>
          <cell r="I470">
            <v>441</v>
          </cell>
          <cell r="J470" t="str">
            <v>CCTM</v>
          </cell>
          <cell r="K470" t="str">
            <v>Conseiller Commercial Titulaire Moniteur</v>
          </cell>
          <cell r="L470">
            <v>105</v>
          </cell>
          <cell r="M470" t="str">
            <v>M.</v>
          </cell>
          <cell r="N470" t="str">
            <v>MORENO</v>
          </cell>
          <cell r="O470" t="str">
            <v>JULIEN</v>
          </cell>
          <cell r="P470" t="str">
            <v>35 RUE DE L EGLISE</v>
          </cell>
          <cell r="S470">
            <v>57470</v>
          </cell>
          <cell r="T470" t="str">
            <v>HOMBOURG HAUT</v>
          </cell>
          <cell r="V470">
            <v>619703695</v>
          </cell>
          <cell r="W470" t="str">
            <v>JULIEN.MORENO@GENERALI.COM</v>
          </cell>
        </row>
        <row r="471">
          <cell r="B471">
            <v>302251</v>
          </cell>
          <cell r="C471">
            <v>20141101</v>
          </cell>
          <cell r="E471" t="str">
            <v>GPA</v>
          </cell>
          <cell r="F471" t="str">
            <v>COMMERCIALE</v>
          </cell>
          <cell r="G471" t="str">
            <v>REGION GRAND OUEST</v>
          </cell>
          <cell r="H471" t="str">
            <v>OD YVELINES - EURE ET LOIR</v>
          </cell>
          <cell r="I471">
            <v>391</v>
          </cell>
          <cell r="J471" t="str">
            <v>CCEIM</v>
          </cell>
          <cell r="K471" t="str">
            <v>Conseiller Commercial Echelon Interm. Moniteu</v>
          </cell>
          <cell r="L471">
            <v>105</v>
          </cell>
          <cell r="M471" t="str">
            <v>M.</v>
          </cell>
          <cell r="N471" t="str">
            <v>GERARD</v>
          </cell>
          <cell r="O471" t="str">
            <v>CHRISTOPHE</v>
          </cell>
          <cell r="P471" t="str">
            <v>41 RUE DES SAULES</v>
          </cell>
          <cell r="S471">
            <v>78370</v>
          </cell>
          <cell r="T471" t="str">
            <v>PLAISIR</v>
          </cell>
          <cell r="V471">
            <v>617105825</v>
          </cell>
          <cell r="W471" t="str">
            <v>CHRISTOPHE.GERARD@GENERALI.COM</v>
          </cell>
        </row>
        <row r="472">
          <cell r="B472">
            <v>302255</v>
          </cell>
          <cell r="C472">
            <v>20141101</v>
          </cell>
          <cell r="E472" t="str">
            <v>GPA</v>
          </cell>
          <cell r="F472" t="str">
            <v>COMMERCIALE</v>
          </cell>
          <cell r="G472" t="str">
            <v>REGION GRAND EST</v>
          </cell>
          <cell r="H472" t="str">
            <v>OD AVEYRON-HERAULT-AUDE-PYRENEES ORIENT.</v>
          </cell>
          <cell r="I472">
            <v>441</v>
          </cell>
          <cell r="J472" t="str">
            <v>CCTM</v>
          </cell>
          <cell r="K472" t="str">
            <v>Conseiller Commercial Titulaire Moniteur</v>
          </cell>
          <cell r="L472">
            <v>105</v>
          </cell>
          <cell r="M472" t="str">
            <v>M.</v>
          </cell>
          <cell r="N472" t="str">
            <v>BRIDANT</v>
          </cell>
          <cell r="O472" t="str">
            <v>CHRISTOPHE</v>
          </cell>
          <cell r="P472" t="str">
            <v>3 ESPLANADE DES JUJUBIERS</v>
          </cell>
          <cell r="S472">
            <v>30470</v>
          </cell>
          <cell r="T472" t="str">
            <v>AIMARGUES</v>
          </cell>
          <cell r="V472">
            <v>625424706</v>
          </cell>
          <cell r="W472" t="str">
            <v>CHRISTOPHE.BRIDANT@GENERALI.COM</v>
          </cell>
        </row>
        <row r="473">
          <cell r="B473">
            <v>302307</v>
          </cell>
          <cell r="C473">
            <v>20141201</v>
          </cell>
          <cell r="E473" t="str">
            <v>GPA</v>
          </cell>
          <cell r="F473" t="str">
            <v>COMMERCIALE</v>
          </cell>
          <cell r="G473" t="str">
            <v>REGION GRAND EST</v>
          </cell>
          <cell r="H473" t="str">
            <v>OD VAR - BOUCHES DU RHONE</v>
          </cell>
          <cell r="I473">
            <v>440</v>
          </cell>
          <cell r="J473" t="str">
            <v>CCT</v>
          </cell>
          <cell r="K473" t="str">
            <v>Conseiller Commercial Titulaire</v>
          </cell>
          <cell r="L473">
            <v>105</v>
          </cell>
          <cell r="M473" t="str">
            <v>Mme</v>
          </cell>
          <cell r="N473" t="str">
            <v>GUILLEM</v>
          </cell>
          <cell r="O473" t="str">
            <v>NATHALIE</v>
          </cell>
          <cell r="P473" t="str">
            <v>93 IMPASSE RABELAIS</v>
          </cell>
          <cell r="S473">
            <v>13320</v>
          </cell>
          <cell r="T473" t="str">
            <v>BOUC BEL AIR</v>
          </cell>
          <cell r="V473">
            <v>620763849</v>
          </cell>
          <cell r="W473" t="str">
            <v>NATHALIE.GUILLEM@GENERALI.COM</v>
          </cell>
        </row>
        <row r="474">
          <cell r="B474">
            <v>302322</v>
          </cell>
          <cell r="C474">
            <v>20150101</v>
          </cell>
          <cell r="E474" t="str">
            <v>GPA</v>
          </cell>
          <cell r="F474" t="str">
            <v>COMMERCIALE</v>
          </cell>
          <cell r="G474" t="str">
            <v>REGION GRAND EST</v>
          </cell>
          <cell r="H474" t="str">
            <v>OD RHONE</v>
          </cell>
          <cell r="I474">
            <v>440</v>
          </cell>
          <cell r="J474" t="str">
            <v>CCT</v>
          </cell>
          <cell r="K474" t="str">
            <v>Conseiller Commercial Titulaire</v>
          </cell>
          <cell r="L474">
            <v>105</v>
          </cell>
          <cell r="M474" t="str">
            <v>M.</v>
          </cell>
          <cell r="N474" t="str">
            <v>KAMEL</v>
          </cell>
          <cell r="O474" t="str">
            <v>WALLID</v>
          </cell>
          <cell r="P474" t="str">
            <v>8 8 RUE DOCTEUR ALBERIC PONT</v>
          </cell>
          <cell r="S474">
            <v>69005</v>
          </cell>
          <cell r="T474" t="str">
            <v>LYON</v>
          </cell>
          <cell r="V474">
            <v>616703396</v>
          </cell>
          <cell r="W474" t="str">
            <v>WALLID.KAMEL@GENERALI.COM</v>
          </cell>
        </row>
        <row r="475">
          <cell r="B475">
            <v>302342</v>
          </cell>
          <cell r="C475">
            <v>20150101</v>
          </cell>
          <cell r="E475" t="str">
            <v>GPA</v>
          </cell>
          <cell r="F475" t="str">
            <v>COMMERCIALE</v>
          </cell>
          <cell r="G475" t="str">
            <v>REGION ILE DE FRANCE NORD EST</v>
          </cell>
          <cell r="H475" t="str">
            <v>OD SEINE ET MARNE - YONNE</v>
          </cell>
          <cell r="I475">
            <v>440</v>
          </cell>
          <cell r="J475" t="str">
            <v>CCT</v>
          </cell>
          <cell r="K475" t="str">
            <v>Conseiller Commercial Titulaire</v>
          </cell>
          <cell r="L475">
            <v>105</v>
          </cell>
          <cell r="M475" t="str">
            <v>Mme</v>
          </cell>
          <cell r="N475" t="str">
            <v>VIRON</v>
          </cell>
          <cell r="O475" t="str">
            <v>SANDIE</v>
          </cell>
          <cell r="P475" t="str">
            <v>1 CHEMIN DE BARDILLY</v>
          </cell>
          <cell r="S475">
            <v>45390</v>
          </cell>
          <cell r="T475" t="str">
            <v>DESMONTS</v>
          </cell>
          <cell r="V475">
            <v>625424620</v>
          </cell>
          <cell r="W475" t="str">
            <v>SANDIE.VIRON@GENERALI.COM</v>
          </cell>
        </row>
        <row r="476">
          <cell r="B476">
            <v>302343</v>
          </cell>
          <cell r="C476">
            <v>20150101</v>
          </cell>
          <cell r="E476" t="str">
            <v>GPA</v>
          </cell>
          <cell r="F476" t="str">
            <v>COMMERCIALE</v>
          </cell>
          <cell r="G476" t="str">
            <v>REGION ILE DE FRANCE NORD EST</v>
          </cell>
          <cell r="H476" t="str">
            <v>OD ARDENNES - MARNE - MEUSE - AUBE</v>
          </cell>
          <cell r="I476">
            <v>440</v>
          </cell>
          <cell r="J476" t="str">
            <v>CCT</v>
          </cell>
          <cell r="K476" t="str">
            <v>Conseiller Commercial Titulaire</v>
          </cell>
          <cell r="L476">
            <v>105</v>
          </cell>
          <cell r="M476" t="str">
            <v>Mme</v>
          </cell>
          <cell r="N476" t="str">
            <v>SOPHYS</v>
          </cell>
          <cell r="O476" t="str">
            <v>FLORE</v>
          </cell>
          <cell r="P476" t="str">
            <v>24 ROUTE D AIGLEMONT</v>
          </cell>
          <cell r="S476">
            <v>8000</v>
          </cell>
          <cell r="T476" t="str">
            <v>CHARLEVILLE MEZIERES</v>
          </cell>
          <cell r="V476">
            <v>629956209</v>
          </cell>
          <cell r="W476" t="str">
            <v>FLORE.SOPHYS@GENERALI.COM</v>
          </cell>
        </row>
        <row r="477">
          <cell r="B477">
            <v>302432</v>
          </cell>
          <cell r="C477">
            <v>20150301</v>
          </cell>
          <cell r="E477" t="str">
            <v>GPA</v>
          </cell>
          <cell r="F477" t="str">
            <v>COMMERCIALE</v>
          </cell>
          <cell r="G477" t="str">
            <v>REGION ILE DE FRANCE NORD EST</v>
          </cell>
          <cell r="H477" t="str">
            <v>OD SEINE ET MARNE - YONNE</v>
          </cell>
          <cell r="I477">
            <v>440</v>
          </cell>
          <cell r="J477" t="str">
            <v>CCT</v>
          </cell>
          <cell r="K477" t="str">
            <v>Conseiller Commercial Titulaire</v>
          </cell>
          <cell r="L477">
            <v>105</v>
          </cell>
          <cell r="M477" t="str">
            <v>M.</v>
          </cell>
          <cell r="N477" t="str">
            <v>LOUIS FERDINAND</v>
          </cell>
          <cell r="O477" t="str">
            <v>MICKAEL</v>
          </cell>
          <cell r="P477" t="str">
            <v>8 RUE DE LA GRANDE FERME</v>
          </cell>
          <cell r="S477">
            <v>77127</v>
          </cell>
          <cell r="T477" t="str">
            <v>LIEUSAINT</v>
          </cell>
          <cell r="V477">
            <v>625424525</v>
          </cell>
          <cell r="W477" t="str">
            <v>MICKAEL.LOUISFERDINAND@GENERALI.COM</v>
          </cell>
        </row>
        <row r="478">
          <cell r="B478">
            <v>302441</v>
          </cell>
          <cell r="C478">
            <v>20150501</v>
          </cell>
          <cell r="E478" t="str">
            <v>GPA</v>
          </cell>
          <cell r="F478" t="str">
            <v>COMMERCIALE</v>
          </cell>
          <cell r="G478" t="str">
            <v>REGION ILE DE FRANCE NORD EST</v>
          </cell>
          <cell r="H478" t="str">
            <v>OD GRAND PARIS 75-92-93-94</v>
          </cell>
          <cell r="I478">
            <v>440</v>
          </cell>
          <cell r="J478" t="str">
            <v>CCT</v>
          </cell>
          <cell r="K478" t="str">
            <v>Conseiller Commercial Titulaire</v>
          </cell>
          <cell r="L478">
            <v>105</v>
          </cell>
          <cell r="M478" t="str">
            <v>M.</v>
          </cell>
          <cell r="N478" t="str">
            <v>VALBON</v>
          </cell>
          <cell r="O478" t="str">
            <v>DANIEL</v>
          </cell>
          <cell r="P478" t="str">
            <v>34 BIS ALLEE DE ROCROY</v>
          </cell>
          <cell r="S478">
            <v>93320</v>
          </cell>
          <cell r="T478" t="str">
            <v>LES PAVILLONS SOUS BOIS</v>
          </cell>
          <cell r="V478">
            <v>601594053</v>
          </cell>
          <cell r="W478" t="str">
            <v>DANIEL.VALBON@GENERALI.COM</v>
          </cell>
        </row>
        <row r="479">
          <cell r="B479">
            <v>302454</v>
          </cell>
          <cell r="C479">
            <v>20150401</v>
          </cell>
          <cell r="E479" t="str">
            <v>GPA</v>
          </cell>
          <cell r="F479" t="str">
            <v>COMMERCIALE</v>
          </cell>
          <cell r="G479" t="str">
            <v>REGION GRAND OUEST</v>
          </cell>
          <cell r="H479" t="str">
            <v>OD MANCHE - CALVADOS - ORNE - MAYENNE</v>
          </cell>
          <cell r="I479">
            <v>370</v>
          </cell>
          <cell r="J479" t="str">
            <v>CC.E</v>
          </cell>
          <cell r="K479" t="str">
            <v>Conseiller Commercial Expert</v>
          </cell>
          <cell r="L479">
            <v>105</v>
          </cell>
          <cell r="M479" t="str">
            <v>M.</v>
          </cell>
          <cell r="N479" t="str">
            <v>VAN DE PONTSEELE</v>
          </cell>
          <cell r="O479" t="str">
            <v>FABRICE</v>
          </cell>
          <cell r="P479" t="str">
            <v>17 LA LUCERIE</v>
          </cell>
          <cell r="S479">
            <v>50430</v>
          </cell>
          <cell r="T479" t="str">
            <v>BRETTEVILLE SUR AY</v>
          </cell>
          <cell r="V479">
            <v>613556093</v>
          </cell>
          <cell r="W479" t="str">
            <v>FABRICE.VANDEPONTSEELE@GENERALI.COM</v>
          </cell>
        </row>
        <row r="480">
          <cell r="B480">
            <v>302461</v>
          </cell>
          <cell r="C480">
            <v>20150401</v>
          </cell>
          <cell r="E480" t="str">
            <v>GPA</v>
          </cell>
          <cell r="F480" t="str">
            <v>COMMERCIALE</v>
          </cell>
          <cell r="G480" t="str">
            <v>REGION ILE DE FRANCE NORD EST</v>
          </cell>
          <cell r="H480" t="str">
            <v>OD SOMME - OISE - AISNE</v>
          </cell>
          <cell r="I480">
            <v>440</v>
          </cell>
          <cell r="J480" t="str">
            <v>CCT</v>
          </cell>
          <cell r="K480" t="str">
            <v>Conseiller Commercial Titulaire</v>
          </cell>
          <cell r="L480">
            <v>105</v>
          </cell>
          <cell r="M480" t="str">
            <v>M.</v>
          </cell>
          <cell r="N480" t="str">
            <v>CAGNARD</v>
          </cell>
          <cell r="O480" t="str">
            <v>FREDERIC</v>
          </cell>
          <cell r="P480" t="str">
            <v>25 B RUE DE LA VIGNE</v>
          </cell>
          <cell r="S480">
            <v>80360</v>
          </cell>
          <cell r="T480" t="str">
            <v>CURLU</v>
          </cell>
          <cell r="V480">
            <v>617105533</v>
          </cell>
          <cell r="W480" t="str">
            <v>FREDERIC.CAGNARD@GENERALI.COM</v>
          </cell>
        </row>
        <row r="481">
          <cell r="B481">
            <v>302485</v>
          </cell>
          <cell r="C481">
            <v>20150401</v>
          </cell>
          <cell r="E481" t="str">
            <v>GPA</v>
          </cell>
          <cell r="F481" t="str">
            <v>COMMERCIALE</v>
          </cell>
          <cell r="G481" t="str">
            <v>REGION GRAND OUEST</v>
          </cell>
          <cell r="H481" t="str">
            <v>OD VAL D'OISE - EURE</v>
          </cell>
          <cell r="I481">
            <v>440</v>
          </cell>
          <cell r="J481" t="str">
            <v>CCT</v>
          </cell>
          <cell r="K481" t="str">
            <v>Conseiller Commercial Titulaire</v>
          </cell>
          <cell r="L481">
            <v>105</v>
          </cell>
          <cell r="M481" t="str">
            <v>M.</v>
          </cell>
          <cell r="N481" t="str">
            <v>LEFRANCOIS</v>
          </cell>
          <cell r="O481" t="str">
            <v>THIERRY</v>
          </cell>
          <cell r="P481" t="str">
            <v>4 RUE DU CALVAIRE</v>
          </cell>
          <cell r="S481">
            <v>27930</v>
          </cell>
          <cell r="T481" t="str">
            <v>REUILLY</v>
          </cell>
          <cell r="V481">
            <v>667911922</v>
          </cell>
          <cell r="W481" t="str">
            <v>THIERRY.LEFRANCOIS@GENERALI.COM</v>
          </cell>
        </row>
        <row r="482">
          <cell r="B482">
            <v>302511</v>
          </cell>
          <cell r="C482">
            <v>20150501</v>
          </cell>
          <cell r="E482" t="str">
            <v>GPA</v>
          </cell>
          <cell r="F482" t="str">
            <v>COMMERCIALE</v>
          </cell>
          <cell r="G482" t="str">
            <v>REGION ILE DE FRANCE NORD EST</v>
          </cell>
          <cell r="H482" t="str">
            <v>OD GRAND PARIS 75-92-93-94</v>
          </cell>
          <cell r="I482">
            <v>200</v>
          </cell>
          <cell r="J482" t="str">
            <v>IMP</v>
          </cell>
          <cell r="K482" t="str">
            <v>Inspecteur Manager Performance</v>
          </cell>
          <cell r="L482">
            <v>104</v>
          </cell>
          <cell r="M482" t="str">
            <v>M.</v>
          </cell>
          <cell r="N482" t="str">
            <v>MACIGNO</v>
          </cell>
          <cell r="O482" t="str">
            <v>OLIVIER</v>
          </cell>
          <cell r="P482" t="str">
            <v>13 RUE BERNARD PALISSY</v>
          </cell>
          <cell r="S482">
            <v>92500</v>
          </cell>
          <cell r="T482" t="str">
            <v>RUEIL MALMAISON</v>
          </cell>
          <cell r="V482">
            <v>603514513</v>
          </cell>
          <cell r="W482" t="str">
            <v>OLIVIER.MACIGNO@GENERALI.COM</v>
          </cell>
        </row>
        <row r="483">
          <cell r="B483">
            <v>302512</v>
          </cell>
          <cell r="C483">
            <v>20150501</v>
          </cell>
          <cell r="E483" t="str">
            <v>GPA</v>
          </cell>
          <cell r="F483" t="str">
            <v>COMMERCIALE</v>
          </cell>
          <cell r="G483" t="str">
            <v>REGION ILE DE FRANCE NORD EST</v>
          </cell>
          <cell r="H483" t="str">
            <v>OD NORD ARTOIS</v>
          </cell>
          <cell r="I483">
            <v>440</v>
          </cell>
          <cell r="J483" t="str">
            <v>CCT</v>
          </cell>
          <cell r="K483" t="str">
            <v>Conseiller Commercial Titulaire</v>
          </cell>
          <cell r="L483">
            <v>105</v>
          </cell>
          <cell r="M483" t="str">
            <v>M.</v>
          </cell>
          <cell r="N483" t="str">
            <v>PLUCHART</v>
          </cell>
          <cell r="O483" t="str">
            <v>SEBASTIEN</v>
          </cell>
          <cell r="P483" t="str">
            <v>1 RUE PIERRE BEREGOVOY</v>
          </cell>
          <cell r="Q483" t="str">
            <v>RES SAINT JEAN APPT B208</v>
          </cell>
          <cell r="S483">
            <v>62000</v>
          </cell>
          <cell r="T483" t="str">
            <v>ARRAS</v>
          </cell>
          <cell r="U483" t="str">
            <v>RES SAINT JEAN APPT B208</v>
          </cell>
          <cell r="V483">
            <v>635435287</v>
          </cell>
          <cell r="W483" t="str">
            <v>SEBASTIEN.PLUCHART@GENERALI.COM</v>
          </cell>
        </row>
        <row r="484">
          <cell r="B484">
            <v>302517</v>
          </cell>
          <cell r="C484">
            <v>20150501</v>
          </cell>
          <cell r="E484" t="str">
            <v>GPA</v>
          </cell>
          <cell r="F484" t="str">
            <v>COMMERCIALE</v>
          </cell>
          <cell r="G484" t="str">
            <v>REGION GRAND OUEST</v>
          </cell>
          <cell r="H484" t="str">
            <v>OD ILLE ET VILAINE-COTES D'ARMOR</v>
          </cell>
          <cell r="I484">
            <v>370</v>
          </cell>
          <cell r="J484" t="str">
            <v>CC.E</v>
          </cell>
          <cell r="K484" t="str">
            <v>Conseiller Commercial Expert</v>
          </cell>
          <cell r="L484">
            <v>105</v>
          </cell>
          <cell r="M484" t="str">
            <v>M.</v>
          </cell>
          <cell r="N484" t="str">
            <v>LENORMAND</v>
          </cell>
          <cell r="O484" t="str">
            <v>MATTHIEU</v>
          </cell>
          <cell r="P484" t="str">
            <v>13 PASSAGE DE L ILLET</v>
          </cell>
          <cell r="S484">
            <v>35760</v>
          </cell>
          <cell r="T484" t="str">
            <v>ST GREGOIRE</v>
          </cell>
          <cell r="V484">
            <v>610612550</v>
          </cell>
          <cell r="W484" t="str">
            <v>MATTHIEU.LENORMAND@GENERALI.COM</v>
          </cell>
        </row>
        <row r="485">
          <cell r="B485">
            <v>302525</v>
          </cell>
          <cell r="C485">
            <v>20150501</v>
          </cell>
          <cell r="E485" t="str">
            <v>GPA</v>
          </cell>
          <cell r="F485" t="str">
            <v>COMMERCIALE</v>
          </cell>
          <cell r="G485" t="str">
            <v>REGION GRAND OUEST</v>
          </cell>
          <cell r="I485">
            <v>13</v>
          </cell>
          <cell r="J485" t="str">
            <v>RR</v>
          </cell>
          <cell r="K485" t="str">
            <v>Responsable Régional</v>
          </cell>
          <cell r="L485">
            <v>102</v>
          </cell>
          <cell r="M485" t="str">
            <v>M.</v>
          </cell>
          <cell r="N485" t="str">
            <v>CHEMIN</v>
          </cell>
          <cell r="O485" t="str">
            <v>MATHIEU</v>
          </cell>
          <cell r="P485" t="str">
            <v>4 AV MARIE ANTOINETTE TONNEL</v>
          </cell>
          <cell r="Q485" t="str">
            <v>ZAC DE LA CHANTRERIE</v>
          </cell>
          <cell r="S485">
            <v>44300</v>
          </cell>
          <cell r="T485" t="str">
            <v>NANTES</v>
          </cell>
          <cell r="U485" t="str">
            <v>ZAC DE LA CHANTRERIE</v>
          </cell>
          <cell r="V485">
            <v>629956006</v>
          </cell>
          <cell r="W485" t="str">
            <v>MATHIEU.CHEMIN@GENERALI.COM</v>
          </cell>
        </row>
        <row r="486">
          <cell r="B486">
            <v>302534</v>
          </cell>
          <cell r="C486">
            <v>20150501</v>
          </cell>
          <cell r="E486" t="str">
            <v>GPA</v>
          </cell>
          <cell r="F486" t="str">
            <v>COMMERCIALE</v>
          </cell>
          <cell r="G486" t="str">
            <v>REGION GRAND EST</v>
          </cell>
          <cell r="H486" t="str">
            <v>OD ALPES MARITIMES</v>
          </cell>
          <cell r="I486">
            <v>200</v>
          </cell>
          <cell r="J486" t="str">
            <v>IMP</v>
          </cell>
          <cell r="K486" t="str">
            <v>Inspecteur Manager Performance</v>
          </cell>
          <cell r="L486">
            <v>104</v>
          </cell>
          <cell r="M486" t="str">
            <v>M.</v>
          </cell>
          <cell r="N486" t="str">
            <v>REVOL</v>
          </cell>
          <cell r="O486" t="str">
            <v>LOIC</v>
          </cell>
          <cell r="P486" t="str">
            <v>145 ROUTE DE LASCOURS</v>
          </cell>
          <cell r="S486">
            <v>13360</v>
          </cell>
          <cell r="T486" t="str">
            <v>ROQUEVAIRE</v>
          </cell>
          <cell r="V486">
            <v>621811442</v>
          </cell>
          <cell r="W486" t="str">
            <v>LOIC.REVOL@GENERALI.COM</v>
          </cell>
        </row>
        <row r="487">
          <cell r="B487">
            <v>302535</v>
          </cell>
          <cell r="C487">
            <v>20150501</v>
          </cell>
          <cell r="E487" t="str">
            <v>GPA</v>
          </cell>
          <cell r="F487" t="str">
            <v>COMMERCIALE</v>
          </cell>
          <cell r="G487" t="str">
            <v>REGION ILE DE FRANCE NORD EST</v>
          </cell>
          <cell r="H487" t="str">
            <v>OD GRAND PARIS 75-92-93-94</v>
          </cell>
          <cell r="I487">
            <v>370</v>
          </cell>
          <cell r="J487" t="str">
            <v>CC.E</v>
          </cell>
          <cell r="K487" t="str">
            <v>Conseiller Commercial Expert</v>
          </cell>
          <cell r="L487">
            <v>105</v>
          </cell>
          <cell r="M487" t="str">
            <v>M.</v>
          </cell>
          <cell r="N487" t="str">
            <v>MAIA</v>
          </cell>
          <cell r="O487" t="str">
            <v>JORGE</v>
          </cell>
          <cell r="P487" t="str">
            <v>7 BIS AVENUE DE LA MAIRIE</v>
          </cell>
          <cell r="S487">
            <v>94440</v>
          </cell>
          <cell r="T487" t="str">
            <v>VILLECRESNES</v>
          </cell>
          <cell r="V487">
            <v>610612782</v>
          </cell>
          <cell r="W487" t="str">
            <v>JORGE.MAIA@GENERALI.COM</v>
          </cell>
        </row>
        <row r="488">
          <cell r="B488">
            <v>302541</v>
          </cell>
          <cell r="C488">
            <v>20150501</v>
          </cell>
          <cell r="E488" t="str">
            <v>GPA</v>
          </cell>
          <cell r="F488" t="str">
            <v>COMMERCIALE</v>
          </cell>
          <cell r="G488" t="str">
            <v>REGION ILE DE FRANCE NORD EST</v>
          </cell>
          <cell r="H488" t="str">
            <v>OD GRAND PARIS 75-92-93-94</v>
          </cell>
          <cell r="I488">
            <v>200</v>
          </cell>
          <cell r="J488" t="str">
            <v>IMP</v>
          </cell>
          <cell r="K488" t="str">
            <v>Inspecteur Manager Performance</v>
          </cell>
          <cell r="L488">
            <v>104</v>
          </cell>
          <cell r="M488" t="str">
            <v>M.</v>
          </cell>
          <cell r="N488" t="str">
            <v>KHOULIFI</v>
          </cell>
          <cell r="O488" t="str">
            <v>MAROUANE</v>
          </cell>
          <cell r="P488" t="str">
            <v>34 RUE MARCEL YOL</v>
          </cell>
          <cell r="S488">
            <v>92170</v>
          </cell>
          <cell r="T488" t="str">
            <v>VANVES</v>
          </cell>
          <cell r="V488">
            <v>619265835</v>
          </cell>
          <cell r="W488" t="str">
            <v>MAROUANE.KHOULIFI@GENERALI.COM</v>
          </cell>
        </row>
        <row r="489">
          <cell r="B489">
            <v>302571</v>
          </cell>
          <cell r="C489">
            <v>20150801</v>
          </cell>
          <cell r="E489" t="str">
            <v>GPA</v>
          </cell>
          <cell r="F489" t="str">
            <v>COMMERCIALE</v>
          </cell>
          <cell r="G489" t="str">
            <v>REGION GRAND EST</v>
          </cell>
          <cell r="H489" t="str">
            <v>OD BOUCHES DU RHONE</v>
          </cell>
          <cell r="I489">
            <v>440</v>
          </cell>
          <cell r="J489" t="str">
            <v>CCT</v>
          </cell>
          <cell r="K489" t="str">
            <v>Conseiller Commercial Titulaire</v>
          </cell>
          <cell r="L489">
            <v>105</v>
          </cell>
          <cell r="M489" t="str">
            <v>Mme</v>
          </cell>
          <cell r="N489" t="str">
            <v>SETZE</v>
          </cell>
          <cell r="O489" t="str">
            <v>MARIE CELINE</v>
          </cell>
          <cell r="P489" t="str">
            <v>12 BD DE LA FEDERATION</v>
          </cell>
          <cell r="S489">
            <v>13004</v>
          </cell>
          <cell r="T489" t="str">
            <v>MARSEILLE</v>
          </cell>
          <cell r="V489">
            <v>616485031</v>
          </cell>
          <cell r="W489" t="str">
            <v>MARIECELINE.SETZE@GENERALI.COM</v>
          </cell>
        </row>
        <row r="490">
          <cell r="B490">
            <v>302574</v>
          </cell>
          <cell r="C490">
            <v>20150601</v>
          </cell>
          <cell r="E490" t="str">
            <v>GPA</v>
          </cell>
          <cell r="F490" t="str">
            <v>COMMERCIALE</v>
          </cell>
          <cell r="G490" t="str">
            <v>REGION ILE DE FRANCE NORD EST</v>
          </cell>
          <cell r="H490" t="str">
            <v>OD NORD ARTOIS</v>
          </cell>
          <cell r="I490">
            <v>440</v>
          </cell>
          <cell r="J490" t="str">
            <v>CCT</v>
          </cell>
          <cell r="K490" t="str">
            <v>Conseiller Commercial Titulaire</v>
          </cell>
          <cell r="L490">
            <v>105</v>
          </cell>
          <cell r="M490" t="str">
            <v>Mme</v>
          </cell>
          <cell r="N490" t="str">
            <v>MERCIER</v>
          </cell>
          <cell r="O490" t="str">
            <v>ESTELLE</v>
          </cell>
          <cell r="P490" t="str">
            <v>5 A RUE DU 8 MAI</v>
          </cell>
          <cell r="S490">
            <v>62173</v>
          </cell>
          <cell r="T490" t="str">
            <v>FICHEUX</v>
          </cell>
          <cell r="V490">
            <v>685777295</v>
          </cell>
          <cell r="W490" t="str">
            <v>ESTELLE.MERCIER@GENERALI.COM</v>
          </cell>
        </row>
        <row r="491">
          <cell r="B491">
            <v>302575</v>
          </cell>
          <cell r="C491">
            <v>20150601</v>
          </cell>
          <cell r="E491" t="str">
            <v>GPA</v>
          </cell>
          <cell r="F491" t="str">
            <v>COMMERCIALE</v>
          </cell>
          <cell r="G491" t="str">
            <v>REGION ILE DE FRANCE NORD EST</v>
          </cell>
          <cell r="H491" t="str">
            <v>OD MOSELLE - MEURTHE ET MOSELLE</v>
          </cell>
          <cell r="I491">
            <v>440</v>
          </cell>
          <cell r="J491" t="str">
            <v>CCT</v>
          </cell>
          <cell r="K491" t="str">
            <v>Conseiller Commercial Titulaire</v>
          </cell>
          <cell r="L491">
            <v>105</v>
          </cell>
          <cell r="M491" t="str">
            <v>M.</v>
          </cell>
          <cell r="N491" t="str">
            <v>STEPHANT</v>
          </cell>
          <cell r="O491" t="str">
            <v>LUDOVIC</v>
          </cell>
          <cell r="P491" t="str">
            <v>16 RUE DU COLONEL GRANDVAL</v>
          </cell>
          <cell r="S491">
            <v>54000</v>
          </cell>
          <cell r="T491" t="str">
            <v>NANCY</v>
          </cell>
          <cell r="V491">
            <v>623853739</v>
          </cell>
          <cell r="W491" t="str">
            <v>LUDOVIC.STEPHANT@GENERALI.COM</v>
          </cell>
        </row>
        <row r="492">
          <cell r="B492">
            <v>302576</v>
          </cell>
          <cell r="C492">
            <v>20150601</v>
          </cell>
          <cell r="E492" t="str">
            <v>GPA</v>
          </cell>
          <cell r="F492" t="str">
            <v>COMMERCIALE</v>
          </cell>
          <cell r="G492" t="str">
            <v>REGION GRAND EST</v>
          </cell>
          <cell r="H492" t="str">
            <v>OD VOSGES-HT RHIN-TR BEL-DOUBS-HTE MARNE</v>
          </cell>
          <cell r="I492">
            <v>440</v>
          </cell>
          <cell r="J492" t="str">
            <v>CCT</v>
          </cell>
          <cell r="K492" t="str">
            <v>Conseiller Commercial Titulaire</v>
          </cell>
          <cell r="L492">
            <v>105</v>
          </cell>
          <cell r="M492" t="str">
            <v>M.</v>
          </cell>
          <cell r="N492" t="str">
            <v>MOUGIN</v>
          </cell>
          <cell r="O492" t="str">
            <v>JEROME</v>
          </cell>
          <cell r="P492" t="str">
            <v>9 RUE SANCENELLE</v>
          </cell>
          <cell r="Q492" t="str">
            <v>THAON LES VOSGES</v>
          </cell>
          <cell r="S492">
            <v>88150</v>
          </cell>
          <cell r="T492" t="str">
            <v>THAON LES VOSGES</v>
          </cell>
          <cell r="U492" t="str">
            <v>THAON LES VOSGES</v>
          </cell>
          <cell r="V492">
            <v>611282779</v>
          </cell>
          <cell r="W492" t="str">
            <v>JEROME.MOUGIN@GENERALI.COM</v>
          </cell>
        </row>
        <row r="493">
          <cell r="B493">
            <v>302611</v>
          </cell>
          <cell r="C493">
            <v>20150801</v>
          </cell>
          <cell r="E493" t="str">
            <v>GPA</v>
          </cell>
          <cell r="F493" t="str">
            <v>COMMERCIALE</v>
          </cell>
          <cell r="G493" t="str">
            <v>REGION GRAND OUEST</v>
          </cell>
          <cell r="H493" t="str">
            <v>OD SARTHE - MAINE ET LOIRE</v>
          </cell>
          <cell r="I493">
            <v>200</v>
          </cell>
          <cell r="J493" t="str">
            <v>IMP</v>
          </cell>
          <cell r="K493" t="str">
            <v>Inspecteur Manager Performance</v>
          </cell>
          <cell r="L493">
            <v>104</v>
          </cell>
          <cell r="M493" t="str">
            <v>M.</v>
          </cell>
          <cell r="N493" t="str">
            <v>ERNOULT</v>
          </cell>
          <cell r="O493" t="str">
            <v>ROMAIN</v>
          </cell>
          <cell r="P493" t="str">
            <v>2 LES MAISONS NEUVES</v>
          </cell>
          <cell r="S493">
            <v>72610</v>
          </cell>
          <cell r="T493" t="str">
            <v>FYE</v>
          </cell>
          <cell r="V493">
            <v>620426155</v>
          </cell>
          <cell r="W493" t="str">
            <v>ROMAIN.ERNOULT@GENERALI.COM</v>
          </cell>
        </row>
        <row r="494">
          <cell r="B494">
            <v>302612</v>
          </cell>
          <cell r="C494">
            <v>20150801</v>
          </cell>
          <cell r="E494" t="str">
            <v>GPA</v>
          </cell>
          <cell r="F494" t="str">
            <v>COMMERCIALE</v>
          </cell>
          <cell r="G494" t="str">
            <v>REGION ILE DE FRANCE NORD EST</v>
          </cell>
          <cell r="H494" t="str">
            <v>OD MOSELLE - MEURTHE ET MOSELLE</v>
          </cell>
          <cell r="I494">
            <v>440</v>
          </cell>
          <cell r="J494" t="str">
            <v>CCT</v>
          </cell>
          <cell r="K494" t="str">
            <v>Conseiller Commercial Titulaire</v>
          </cell>
          <cell r="L494">
            <v>105</v>
          </cell>
          <cell r="M494" t="str">
            <v>Mme</v>
          </cell>
          <cell r="N494" t="str">
            <v>HAMANT</v>
          </cell>
          <cell r="O494" t="str">
            <v>KATIA</v>
          </cell>
          <cell r="P494" t="str">
            <v>16 BIS RUE PRINCIPALE</v>
          </cell>
          <cell r="S494">
            <v>57580</v>
          </cell>
          <cell r="T494" t="str">
            <v>FLOCOURT</v>
          </cell>
          <cell r="V494">
            <v>620426085</v>
          </cell>
          <cell r="W494" t="str">
            <v>KATIA.HAMANT@GENERALI.COM</v>
          </cell>
        </row>
        <row r="495">
          <cell r="B495">
            <v>302621</v>
          </cell>
          <cell r="C495">
            <v>20150801</v>
          </cell>
          <cell r="E495" t="str">
            <v>GPA</v>
          </cell>
          <cell r="F495" t="str">
            <v>COMMERCIALE</v>
          </cell>
          <cell r="G495" t="str">
            <v>REGION ILE DE FRANCE NORD EST</v>
          </cell>
          <cell r="H495" t="str">
            <v>OD BAS RHIN - MOSELLE</v>
          </cell>
          <cell r="I495">
            <v>440</v>
          </cell>
          <cell r="J495" t="str">
            <v>CCT</v>
          </cell>
          <cell r="K495" t="str">
            <v>Conseiller Commercial Titulaire</v>
          </cell>
          <cell r="L495">
            <v>105</v>
          </cell>
          <cell r="M495" t="str">
            <v>M.</v>
          </cell>
          <cell r="N495" t="str">
            <v>BOEHLER</v>
          </cell>
          <cell r="O495" t="str">
            <v>MAXIME</v>
          </cell>
          <cell r="P495" t="str">
            <v>21 RUE DES PRES</v>
          </cell>
          <cell r="S495">
            <v>67990</v>
          </cell>
          <cell r="T495" t="str">
            <v>OSTHOFFEN</v>
          </cell>
          <cell r="V495">
            <v>620426145</v>
          </cell>
          <cell r="W495" t="str">
            <v>MAXIME.BOEHLER@GENERALI.COM</v>
          </cell>
        </row>
        <row r="496">
          <cell r="B496">
            <v>302625</v>
          </cell>
          <cell r="C496">
            <v>20150801</v>
          </cell>
          <cell r="E496" t="str">
            <v>GPA</v>
          </cell>
          <cell r="F496" t="str">
            <v>COMMERCIALE</v>
          </cell>
          <cell r="G496" t="str">
            <v>REGION GRAND EST</v>
          </cell>
          <cell r="H496" t="str">
            <v>OD ISERE ALBERTVILLE</v>
          </cell>
          <cell r="I496">
            <v>441</v>
          </cell>
          <cell r="J496" t="str">
            <v>CCTM</v>
          </cell>
          <cell r="K496" t="str">
            <v>Conseiller Commercial Titulaire Moniteur</v>
          </cell>
          <cell r="L496">
            <v>105</v>
          </cell>
          <cell r="M496" t="str">
            <v>M.</v>
          </cell>
          <cell r="N496" t="str">
            <v>BURILLON</v>
          </cell>
          <cell r="O496" t="str">
            <v>DIDIER</v>
          </cell>
          <cell r="P496" t="str">
            <v>80 TER RUE DU 23 AOUT 1944</v>
          </cell>
          <cell r="S496">
            <v>69780</v>
          </cell>
          <cell r="T496" t="str">
            <v>MIONS</v>
          </cell>
          <cell r="V496">
            <v>620426084</v>
          </cell>
          <cell r="W496" t="str">
            <v>DIDIER.BURILLON@GENERALI.COM</v>
          </cell>
        </row>
        <row r="497">
          <cell r="B497">
            <v>302631</v>
          </cell>
          <cell r="C497">
            <v>20150801</v>
          </cell>
          <cell r="E497" t="str">
            <v>GPA</v>
          </cell>
          <cell r="F497" t="str">
            <v>COMMERCIALE</v>
          </cell>
          <cell r="G497" t="str">
            <v>REGION ILE DE FRANCE NORD EST</v>
          </cell>
          <cell r="H497" t="str">
            <v>OD GRAND PARIS 75-92-93-94</v>
          </cell>
          <cell r="I497">
            <v>200</v>
          </cell>
          <cell r="J497" t="str">
            <v>IMP</v>
          </cell>
          <cell r="K497" t="str">
            <v>Inspecteur Manager Performance</v>
          </cell>
          <cell r="L497">
            <v>104</v>
          </cell>
          <cell r="M497" t="str">
            <v>Mme</v>
          </cell>
          <cell r="N497" t="str">
            <v>YAHMI</v>
          </cell>
          <cell r="O497" t="str">
            <v>YAMINA</v>
          </cell>
          <cell r="P497" t="str">
            <v>70 BOULEVARD DE REUILLY</v>
          </cell>
          <cell r="S497">
            <v>75012</v>
          </cell>
          <cell r="T497" t="str">
            <v>PARIS</v>
          </cell>
          <cell r="V497">
            <v>620426144</v>
          </cell>
          <cell r="W497" t="str">
            <v>YAMINA.YAHMI@GENERALI.COM</v>
          </cell>
        </row>
        <row r="498">
          <cell r="B498">
            <v>302635</v>
          </cell>
          <cell r="C498">
            <v>20150801</v>
          </cell>
          <cell r="E498" t="str">
            <v>GPA</v>
          </cell>
          <cell r="F498" t="str">
            <v>COMMERCIALE</v>
          </cell>
          <cell r="G498" t="str">
            <v>SUPPORT COMMERCIAL</v>
          </cell>
          <cell r="I498">
            <v>250</v>
          </cell>
          <cell r="J498" t="str">
            <v>IF</v>
          </cell>
          <cell r="K498" t="str">
            <v>Inspecteur Formateur</v>
          </cell>
          <cell r="L498">
            <v>0</v>
          </cell>
          <cell r="M498" t="str">
            <v>Mme</v>
          </cell>
          <cell r="N498" t="str">
            <v>RICHARD</v>
          </cell>
          <cell r="O498" t="str">
            <v>JOCELYNE</v>
          </cell>
          <cell r="P498" t="str">
            <v>119 ALLEE D'ALIENOR</v>
          </cell>
          <cell r="S498">
            <v>40600</v>
          </cell>
          <cell r="T498" t="str">
            <v>BISCARROSSE</v>
          </cell>
          <cell r="V498">
            <v>620426111</v>
          </cell>
          <cell r="W498" t="str">
            <v>JOCELYNE.RICHARD@GENERALI.COM</v>
          </cell>
        </row>
        <row r="499">
          <cell r="B499">
            <v>302652</v>
          </cell>
          <cell r="C499">
            <v>20150901</v>
          </cell>
          <cell r="E499" t="str">
            <v>GPA</v>
          </cell>
          <cell r="F499" t="str">
            <v>COMMERCIALE</v>
          </cell>
          <cell r="G499" t="str">
            <v>REGION GRAND OUEST</v>
          </cell>
          <cell r="H499" t="str">
            <v>OD ILLE ET VILAINE-COTES D'ARMOR</v>
          </cell>
          <cell r="I499">
            <v>200</v>
          </cell>
          <cell r="J499" t="str">
            <v>IMP</v>
          </cell>
          <cell r="K499" t="str">
            <v>Inspecteur Manager Performance</v>
          </cell>
          <cell r="L499">
            <v>104</v>
          </cell>
          <cell r="M499" t="str">
            <v>M.</v>
          </cell>
          <cell r="N499" t="str">
            <v>HOCHET</v>
          </cell>
          <cell r="O499" t="str">
            <v>ARNAUD</v>
          </cell>
          <cell r="P499" t="str">
            <v>4 RUE MALAGUTI</v>
          </cell>
          <cell r="S499">
            <v>35000</v>
          </cell>
          <cell r="T499" t="str">
            <v>RENNES</v>
          </cell>
          <cell r="V499">
            <v>614358103</v>
          </cell>
          <cell r="W499" t="str">
            <v>ARNAUD.HOCHET@GENERALI.COM</v>
          </cell>
        </row>
        <row r="500">
          <cell r="B500">
            <v>302668</v>
          </cell>
          <cell r="C500">
            <v>20150901</v>
          </cell>
          <cell r="E500" t="str">
            <v>GPA</v>
          </cell>
          <cell r="F500" t="str">
            <v>COMMERCIALE</v>
          </cell>
          <cell r="G500" t="str">
            <v>REGION GRAND OUEST</v>
          </cell>
          <cell r="H500" t="str">
            <v>OD LOIRE ATLANTIQUE - VENDEE</v>
          </cell>
          <cell r="I500">
            <v>370</v>
          </cell>
          <cell r="J500" t="str">
            <v>CC.E</v>
          </cell>
          <cell r="K500" t="str">
            <v>Conseiller Commercial Expert</v>
          </cell>
          <cell r="L500">
            <v>105</v>
          </cell>
          <cell r="M500" t="str">
            <v>Mme</v>
          </cell>
          <cell r="N500" t="str">
            <v>COUSIN</v>
          </cell>
          <cell r="O500" t="str">
            <v>CAROLINE</v>
          </cell>
          <cell r="P500" t="str">
            <v>10 ALLEE STEFANI</v>
          </cell>
          <cell r="S500">
            <v>44250</v>
          </cell>
          <cell r="T500" t="str">
            <v>ST BREVIN LES PINS</v>
          </cell>
          <cell r="V500">
            <v>614358006</v>
          </cell>
          <cell r="W500" t="str">
            <v>CAROLINE.COUSIN@GENERALI.COM</v>
          </cell>
        </row>
        <row r="501">
          <cell r="B501">
            <v>302671</v>
          </cell>
          <cell r="C501">
            <v>20150901</v>
          </cell>
          <cell r="E501" t="str">
            <v>GPA</v>
          </cell>
          <cell r="F501" t="str">
            <v>COMMERCIALE</v>
          </cell>
          <cell r="G501" t="str">
            <v>REGION GRAND OUEST</v>
          </cell>
          <cell r="H501" t="str">
            <v>OD LOIRE ATLANTIQUE - VENDEE</v>
          </cell>
          <cell r="I501">
            <v>371</v>
          </cell>
          <cell r="J501" t="str">
            <v>CCM.E</v>
          </cell>
          <cell r="K501" t="str">
            <v>Conseiller Commercial Moniteur Expert</v>
          </cell>
          <cell r="L501">
            <v>105</v>
          </cell>
          <cell r="M501" t="str">
            <v>M.</v>
          </cell>
          <cell r="N501" t="str">
            <v>BRENNER BOJARA</v>
          </cell>
          <cell r="O501" t="str">
            <v>GUILLAUME</v>
          </cell>
          <cell r="P501" t="str">
            <v>112 RUE DU GENETAIS</v>
          </cell>
          <cell r="S501">
            <v>44400</v>
          </cell>
          <cell r="T501" t="str">
            <v>REZE</v>
          </cell>
          <cell r="V501">
            <v>614357999</v>
          </cell>
          <cell r="W501" t="str">
            <v>GUILLAUME.BRENNERBOJARA@GENERALI.COM</v>
          </cell>
        </row>
        <row r="502">
          <cell r="B502">
            <v>302680</v>
          </cell>
          <cell r="C502">
            <v>20150824</v>
          </cell>
          <cell r="E502" t="str">
            <v>GPA</v>
          </cell>
          <cell r="F502" t="str">
            <v>COMMERCIALE</v>
          </cell>
          <cell r="G502" t="str">
            <v>POLE PILOTAGE DU RESEAU COMMERCIAL</v>
          </cell>
          <cell r="H502" t="str">
            <v>CELLULE RECRUTEMENT</v>
          </cell>
          <cell r="I502">
            <v>855</v>
          </cell>
          <cell r="J502" t="str">
            <v>AD</v>
          </cell>
          <cell r="K502" t="str">
            <v>Assistant Division</v>
          </cell>
          <cell r="M502" t="str">
            <v>Mme</v>
          </cell>
          <cell r="N502" t="str">
            <v>LE CALVE</v>
          </cell>
          <cell r="O502" t="str">
            <v>SANDRINE</v>
          </cell>
          <cell r="P502" t="str">
            <v>RUE DU DANEMARK RDC</v>
          </cell>
          <cell r="Q502" t="str">
            <v>GENERALI ESP TERTIAIRE PTE OCEANE 2</v>
          </cell>
          <cell r="S502">
            <v>56400</v>
          </cell>
          <cell r="T502" t="str">
            <v>BREC'H</v>
          </cell>
          <cell r="U502" t="str">
            <v>GENERALI ESP TERTIAIRE PTE OCEANE 2</v>
          </cell>
          <cell r="W502" t="str">
            <v>SANDRINE.MADEC@GENERALI.COM</v>
          </cell>
        </row>
        <row r="503">
          <cell r="B503">
            <v>302689</v>
          </cell>
          <cell r="C503">
            <v>20150901</v>
          </cell>
          <cell r="E503" t="str">
            <v>GPA</v>
          </cell>
          <cell r="F503" t="str">
            <v>COMMERCIALE</v>
          </cell>
          <cell r="G503" t="str">
            <v>REGION GRAND EST</v>
          </cell>
          <cell r="H503" t="str">
            <v>OD ALLIER-SAONE &amp; LOIRE-NIEVRE-COTE D'OR</v>
          </cell>
          <cell r="I503">
            <v>440</v>
          </cell>
          <cell r="J503" t="str">
            <v>CCT</v>
          </cell>
          <cell r="K503" t="str">
            <v>Conseiller Commercial Titulaire</v>
          </cell>
          <cell r="L503">
            <v>105</v>
          </cell>
          <cell r="M503" t="str">
            <v>M.</v>
          </cell>
          <cell r="N503" t="str">
            <v>PERRAUT</v>
          </cell>
          <cell r="O503" t="str">
            <v>FREDERIC</v>
          </cell>
          <cell r="P503" t="str">
            <v>3 RUE ALBERT FUGIER</v>
          </cell>
          <cell r="S503">
            <v>3150</v>
          </cell>
          <cell r="T503" t="str">
            <v>ST GERAND LE PUY</v>
          </cell>
          <cell r="V503">
            <v>614357976</v>
          </cell>
          <cell r="W503" t="str">
            <v>FREDERIC.PERRAUT@GENERALI.COM</v>
          </cell>
        </row>
        <row r="504">
          <cell r="B504">
            <v>302691</v>
          </cell>
          <cell r="C504">
            <v>20150901</v>
          </cell>
          <cell r="E504" t="str">
            <v>GPA</v>
          </cell>
          <cell r="F504" t="str">
            <v>COMMERCIALE</v>
          </cell>
          <cell r="G504" t="str">
            <v>REGION GRAND OUEST</v>
          </cell>
          <cell r="H504" t="str">
            <v>OD LOT-TARN-TARN ET GARONNE-HTE GARONNE</v>
          </cell>
          <cell r="I504">
            <v>380</v>
          </cell>
          <cell r="J504" t="str">
            <v>CCEI.S</v>
          </cell>
          <cell r="K504" t="str">
            <v>Conseiller Commercial Ech. Interm. Sénior</v>
          </cell>
          <cell r="L504">
            <v>105</v>
          </cell>
          <cell r="M504" t="str">
            <v>Mme</v>
          </cell>
          <cell r="N504" t="str">
            <v>MARSAL</v>
          </cell>
          <cell r="O504" t="str">
            <v>FANY</v>
          </cell>
          <cell r="P504" t="str">
            <v>59 B CHEMIN DE BELLOC</v>
          </cell>
          <cell r="S504">
            <v>31180</v>
          </cell>
          <cell r="T504" t="str">
            <v>LAPEYROUSE FOSSAT</v>
          </cell>
          <cell r="V504">
            <v>614358016</v>
          </cell>
          <cell r="W504" t="str">
            <v>FANY.MARSAL@GENERALI.COM</v>
          </cell>
        </row>
        <row r="505">
          <cell r="B505">
            <v>302695</v>
          </cell>
          <cell r="C505">
            <v>20150901</v>
          </cell>
          <cell r="E505" t="str">
            <v>GPA</v>
          </cell>
          <cell r="F505" t="str">
            <v>COMMERCIALE</v>
          </cell>
          <cell r="G505" t="str">
            <v>REGION GRAND OUEST</v>
          </cell>
          <cell r="H505" t="str">
            <v>OD CHARENTES-VIENNES-DEUX SEVRES</v>
          </cell>
          <cell r="I505">
            <v>391</v>
          </cell>
          <cell r="J505" t="str">
            <v>CCEIM</v>
          </cell>
          <cell r="K505" t="str">
            <v>Conseiller Commercial Echelon Interm. Moniteu</v>
          </cell>
          <cell r="L505">
            <v>105</v>
          </cell>
          <cell r="M505" t="str">
            <v>M.</v>
          </cell>
          <cell r="N505" t="str">
            <v>BENOITON</v>
          </cell>
          <cell r="O505" t="str">
            <v>PASCAL</v>
          </cell>
          <cell r="P505" t="str">
            <v>9 RUE DE BEL AIR</v>
          </cell>
          <cell r="S505">
            <v>86000</v>
          </cell>
          <cell r="T505" t="str">
            <v>POITIERS</v>
          </cell>
          <cell r="V505">
            <v>614358011</v>
          </cell>
          <cell r="W505" t="str">
            <v>PASCAL.BENOITON@GENERALI.COM</v>
          </cell>
        </row>
        <row r="506">
          <cell r="B506">
            <v>302712</v>
          </cell>
          <cell r="C506">
            <v>20151001</v>
          </cell>
          <cell r="E506" t="str">
            <v>GPA</v>
          </cell>
          <cell r="F506" t="str">
            <v>COMMERCIALE</v>
          </cell>
          <cell r="G506" t="str">
            <v>REGION GRAND EST</v>
          </cell>
          <cell r="H506" t="str">
            <v>OD PUY DE DOME - LOIRE - HAUTE LOIRE</v>
          </cell>
          <cell r="I506">
            <v>386</v>
          </cell>
          <cell r="J506" t="str">
            <v>IE</v>
          </cell>
          <cell r="K506" t="str">
            <v>Inspecteur Expert</v>
          </cell>
          <cell r="L506">
            <v>105</v>
          </cell>
          <cell r="M506" t="str">
            <v>M.</v>
          </cell>
          <cell r="N506" t="str">
            <v>GOYET</v>
          </cell>
          <cell r="O506" t="str">
            <v>MORGAN</v>
          </cell>
          <cell r="P506" t="str">
            <v>41 B ROUTE DE ROCHE LA MOLIERE</v>
          </cell>
          <cell r="Q506" t="str">
            <v>LA CROIX DE MARLET</v>
          </cell>
          <cell r="S506">
            <v>42230</v>
          </cell>
          <cell r="T506" t="str">
            <v>ROCHE LA MOLIERE</v>
          </cell>
          <cell r="U506" t="str">
            <v>LA CROIX DE MARLET</v>
          </cell>
          <cell r="V506">
            <v>629733708</v>
          </cell>
          <cell r="W506" t="str">
            <v>MORGAN.GOYET@GENERALI.COM</v>
          </cell>
        </row>
        <row r="507">
          <cell r="B507">
            <v>302720</v>
          </cell>
          <cell r="C507">
            <v>20151001</v>
          </cell>
          <cell r="E507" t="str">
            <v>GPA</v>
          </cell>
          <cell r="F507" t="str">
            <v>COMMERCIALE</v>
          </cell>
          <cell r="G507" t="str">
            <v>REGION GRAND EST</v>
          </cell>
          <cell r="H507" t="str">
            <v>OD VAR - BOUCHES DU RHONE</v>
          </cell>
          <cell r="I507">
            <v>440</v>
          </cell>
          <cell r="J507" t="str">
            <v>CCT</v>
          </cell>
          <cell r="K507" t="str">
            <v>Conseiller Commercial Titulaire</v>
          </cell>
          <cell r="L507">
            <v>105</v>
          </cell>
          <cell r="M507" t="str">
            <v>M.</v>
          </cell>
          <cell r="N507" t="str">
            <v>GUGLIERI</v>
          </cell>
          <cell r="O507" t="str">
            <v>YVAN</v>
          </cell>
          <cell r="P507" t="str">
            <v>QUARTIER PIEGROS SUD</v>
          </cell>
          <cell r="S507">
            <v>83170</v>
          </cell>
          <cell r="T507" t="str">
            <v>BRIGNOLES</v>
          </cell>
          <cell r="V507">
            <v>646848739</v>
          </cell>
          <cell r="W507" t="str">
            <v>YVAN.GUGLIERI@GENERALI.COM</v>
          </cell>
        </row>
        <row r="508">
          <cell r="B508">
            <v>302742</v>
          </cell>
          <cell r="C508">
            <v>20151001</v>
          </cell>
          <cell r="E508" t="str">
            <v>GPA</v>
          </cell>
          <cell r="F508" t="str">
            <v>COMMERCIALE</v>
          </cell>
          <cell r="G508" t="str">
            <v>REGION ILE DE FRANCE NORD EST</v>
          </cell>
          <cell r="H508" t="str">
            <v>OD MOSELLE - MEURTHE ET MOSELLE</v>
          </cell>
          <cell r="I508">
            <v>200</v>
          </cell>
          <cell r="J508" t="str">
            <v>IMP</v>
          </cell>
          <cell r="K508" t="str">
            <v>Inspecteur Manager Performance</v>
          </cell>
          <cell r="L508">
            <v>104</v>
          </cell>
          <cell r="M508" t="str">
            <v>M.</v>
          </cell>
          <cell r="N508" t="str">
            <v>HOEGY</v>
          </cell>
          <cell r="O508" t="str">
            <v>ALEXIS</v>
          </cell>
          <cell r="P508" t="str">
            <v>10 RUE ISABEY</v>
          </cell>
          <cell r="S508">
            <v>54000</v>
          </cell>
          <cell r="T508" t="str">
            <v>NANCY</v>
          </cell>
          <cell r="V508">
            <v>629527546</v>
          </cell>
          <cell r="W508" t="str">
            <v>ALEXIS.HOEGY@GENERALI.COM</v>
          </cell>
        </row>
        <row r="509">
          <cell r="B509">
            <v>302744</v>
          </cell>
          <cell r="C509">
            <v>20151001</v>
          </cell>
          <cell r="E509" t="str">
            <v>GPA</v>
          </cell>
          <cell r="F509" t="str">
            <v>COMMERCIALE</v>
          </cell>
          <cell r="G509" t="str">
            <v>REGION ILE DE FRANCE NORD EST</v>
          </cell>
          <cell r="H509" t="str">
            <v>OD NORD LILLE</v>
          </cell>
          <cell r="I509">
            <v>200</v>
          </cell>
          <cell r="J509" t="str">
            <v>IMP</v>
          </cell>
          <cell r="K509" t="str">
            <v>Inspecteur Manager Performance</v>
          </cell>
          <cell r="L509">
            <v>104</v>
          </cell>
          <cell r="M509" t="str">
            <v>Mme</v>
          </cell>
          <cell r="N509" t="str">
            <v>CADREN</v>
          </cell>
          <cell r="O509" t="str">
            <v>VALERIE</v>
          </cell>
          <cell r="P509" t="str">
            <v>99 ROUTE DE ROUEN</v>
          </cell>
          <cell r="S509">
            <v>80480</v>
          </cell>
          <cell r="T509" t="str">
            <v>SALOUEL</v>
          </cell>
          <cell r="V509">
            <v>646848657</v>
          </cell>
          <cell r="W509" t="str">
            <v>VALERIE.CADREN@GENERALI.COM</v>
          </cell>
        </row>
        <row r="510">
          <cell r="B510">
            <v>302767</v>
          </cell>
          <cell r="C510">
            <v>20151101</v>
          </cell>
          <cell r="E510" t="str">
            <v>GPA</v>
          </cell>
          <cell r="F510" t="str">
            <v>COMMERCIALE</v>
          </cell>
          <cell r="G510" t="str">
            <v>REGION ILE DE FRANCE NORD EST</v>
          </cell>
          <cell r="H510" t="str">
            <v>OD ARDENNES - MARNE - MEUSE - AUBE</v>
          </cell>
          <cell r="I510">
            <v>441</v>
          </cell>
          <cell r="J510" t="str">
            <v>CCTM</v>
          </cell>
          <cell r="K510" t="str">
            <v>Conseiller Commercial Titulaire Moniteur</v>
          </cell>
          <cell r="L510">
            <v>105</v>
          </cell>
          <cell r="M510" t="str">
            <v>M.</v>
          </cell>
          <cell r="N510" t="str">
            <v>DEVIE</v>
          </cell>
          <cell r="O510" t="str">
            <v>AURELIEN</v>
          </cell>
          <cell r="P510" t="str">
            <v>11 RUE BASSE</v>
          </cell>
          <cell r="S510">
            <v>8270</v>
          </cell>
          <cell r="T510" t="str">
            <v>SERY</v>
          </cell>
          <cell r="V510">
            <v>626995177</v>
          </cell>
          <cell r="W510" t="str">
            <v>AURELIEN.DEVIE@GENERALI.COM</v>
          </cell>
        </row>
        <row r="511">
          <cell r="B511">
            <v>302771</v>
          </cell>
          <cell r="C511">
            <v>20151101</v>
          </cell>
          <cell r="E511" t="str">
            <v>GPA</v>
          </cell>
          <cell r="F511" t="str">
            <v>COMMERCIALE</v>
          </cell>
          <cell r="G511" t="str">
            <v>REGION ILE DE FRANCE NORD EST</v>
          </cell>
          <cell r="H511" t="str">
            <v>OD SEINE ET MARNE - YONNE</v>
          </cell>
          <cell r="I511">
            <v>441</v>
          </cell>
          <cell r="J511" t="str">
            <v>CCTM</v>
          </cell>
          <cell r="K511" t="str">
            <v>Conseiller Commercial Titulaire Moniteur</v>
          </cell>
          <cell r="L511">
            <v>105</v>
          </cell>
          <cell r="M511" t="str">
            <v>M.</v>
          </cell>
          <cell r="N511" t="str">
            <v>BOIVIN</v>
          </cell>
          <cell r="O511" t="str">
            <v>JULIEN</v>
          </cell>
          <cell r="P511" t="str">
            <v>21 RUE DE LA COTE FLEURIE</v>
          </cell>
          <cell r="S511">
            <v>77660</v>
          </cell>
          <cell r="T511" t="str">
            <v>ST JEAN LES DEUX JUMEAUX</v>
          </cell>
          <cell r="V511">
            <v>626995142</v>
          </cell>
          <cell r="W511" t="str">
            <v>JULIEN.BOIVIN@GENERALI.COM</v>
          </cell>
        </row>
        <row r="512">
          <cell r="B512">
            <v>302781</v>
          </cell>
          <cell r="C512">
            <v>20151101</v>
          </cell>
          <cell r="E512" t="str">
            <v>GPA</v>
          </cell>
          <cell r="F512" t="str">
            <v>COMMERCIALE</v>
          </cell>
          <cell r="G512" t="str">
            <v>REGION GRAND OUEST</v>
          </cell>
          <cell r="H512" t="str">
            <v>OD GIRONDE - DORDOGNE</v>
          </cell>
          <cell r="I512">
            <v>441</v>
          </cell>
          <cell r="J512" t="str">
            <v>CCTM</v>
          </cell>
          <cell r="K512" t="str">
            <v>Conseiller Commercial Titulaire Moniteur</v>
          </cell>
          <cell r="L512">
            <v>105</v>
          </cell>
          <cell r="M512" t="str">
            <v>M.</v>
          </cell>
          <cell r="N512" t="str">
            <v>GRENETIER</v>
          </cell>
          <cell r="O512" t="str">
            <v>CEDRIC</v>
          </cell>
          <cell r="P512" t="str">
            <v>94 RUE DE BALANOS</v>
          </cell>
          <cell r="S512">
            <v>33470</v>
          </cell>
          <cell r="T512" t="str">
            <v>LE TEICH</v>
          </cell>
          <cell r="V512">
            <v>626994323</v>
          </cell>
          <cell r="W512" t="str">
            <v>CEDRIC.GRENETIER@GENERALI.COM</v>
          </cell>
        </row>
        <row r="513">
          <cell r="B513">
            <v>302784</v>
          </cell>
          <cell r="C513">
            <v>20151101</v>
          </cell>
          <cell r="E513" t="str">
            <v>GPA</v>
          </cell>
          <cell r="F513" t="str">
            <v>COMMERCIALE</v>
          </cell>
          <cell r="G513" t="str">
            <v>REGION GRAND OUEST</v>
          </cell>
          <cell r="H513" t="str">
            <v>OD CHARENTES-VIENNES-DEUX SEVRES</v>
          </cell>
          <cell r="I513">
            <v>200</v>
          </cell>
          <cell r="J513" t="str">
            <v>IMP</v>
          </cell>
          <cell r="K513" t="str">
            <v>Inspecteur Manager Performance</v>
          </cell>
          <cell r="L513">
            <v>104</v>
          </cell>
          <cell r="M513" t="str">
            <v>M.</v>
          </cell>
          <cell r="N513" t="str">
            <v>CAPPON</v>
          </cell>
          <cell r="O513" t="str">
            <v>JULIEN</v>
          </cell>
          <cell r="P513" t="str">
            <v>3 ROUTE DE CHATELAILLON</v>
          </cell>
          <cell r="Q513" t="str">
            <v>LA GRAVELLE</v>
          </cell>
          <cell r="S513">
            <v>17290</v>
          </cell>
          <cell r="T513" t="str">
            <v>THAIRE</v>
          </cell>
          <cell r="U513" t="str">
            <v>LA GRAVELLE</v>
          </cell>
          <cell r="V513">
            <v>626994658</v>
          </cell>
          <cell r="W513" t="str">
            <v>JULIEN.CAPPON@GENERALI.COM</v>
          </cell>
        </row>
        <row r="514">
          <cell r="B514">
            <v>302809</v>
          </cell>
          <cell r="C514">
            <v>20151201</v>
          </cell>
          <cell r="E514" t="str">
            <v>GPA</v>
          </cell>
          <cell r="F514" t="str">
            <v>COMMERCIALE</v>
          </cell>
          <cell r="G514" t="str">
            <v>REGION GRAND EST</v>
          </cell>
          <cell r="H514" t="str">
            <v>OD ISERE ALBERTVILLE</v>
          </cell>
          <cell r="I514">
            <v>200</v>
          </cell>
          <cell r="J514" t="str">
            <v>IMP</v>
          </cell>
          <cell r="K514" t="str">
            <v>Inspecteur Manager Performance</v>
          </cell>
          <cell r="L514">
            <v>104</v>
          </cell>
          <cell r="M514" t="str">
            <v>M.</v>
          </cell>
          <cell r="N514" t="str">
            <v>CORNETTE</v>
          </cell>
          <cell r="O514" t="str">
            <v>NICOLAS</v>
          </cell>
          <cell r="P514" t="str">
            <v>80 CHEMIN DES VIGNES</v>
          </cell>
          <cell r="S514">
            <v>38370</v>
          </cell>
          <cell r="T514" t="str">
            <v>ST PRIM</v>
          </cell>
          <cell r="V514">
            <v>626508165</v>
          </cell>
          <cell r="W514" t="str">
            <v>NICOLAS.CORNETTE@GENERALI.COM</v>
          </cell>
        </row>
        <row r="515">
          <cell r="B515">
            <v>302821</v>
          </cell>
          <cell r="C515">
            <v>20151201</v>
          </cell>
          <cell r="E515" t="str">
            <v>GPA</v>
          </cell>
          <cell r="F515" t="str">
            <v>COMMERCIALE</v>
          </cell>
          <cell r="G515" t="str">
            <v>REGION ILE DE FRANCE NORD EST</v>
          </cell>
          <cell r="H515" t="str">
            <v>OD NORD ARTOIS</v>
          </cell>
          <cell r="I515">
            <v>200</v>
          </cell>
          <cell r="J515" t="str">
            <v>IMP</v>
          </cell>
          <cell r="K515" t="str">
            <v>Inspecteur Manager Performance</v>
          </cell>
          <cell r="L515">
            <v>104</v>
          </cell>
          <cell r="M515" t="str">
            <v>Mme</v>
          </cell>
          <cell r="N515" t="str">
            <v>EL BENNOURI</v>
          </cell>
          <cell r="O515" t="str">
            <v>FARIDA</v>
          </cell>
          <cell r="P515" t="str">
            <v>53 GRAND RUE</v>
          </cell>
          <cell r="S515">
            <v>59400</v>
          </cell>
          <cell r="T515" t="str">
            <v>SERANVILLERS FORENVILLE</v>
          </cell>
          <cell r="V515">
            <v>626508880</v>
          </cell>
          <cell r="W515" t="str">
            <v>FARIDA.ELBENNOURI@GENERALI.COM</v>
          </cell>
        </row>
        <row r="516">
          <cell r="B516">
            <v>302825</v>
          </cell>
          <cell r="C516">
            <v>20151201</v>
          </cell>
          <cell r="E516" t="str">
            <v>GPA</v>
          </cell>
          <cell r="F516" t="str">
            <v>COMMERCIALE</v>
          </cell>
          <cell r="G516" t="str">
            <v>REGION GRAND EST</v>
          </cell>
          <cell r="H516" t="str">
            <v>OD HAUTE SAVOIE AIN JURA AIX LES BAINS</v>
          </cell>
          <cell r="I516">
            <v>440</v>
          </cell>
          <cell r="J516" t="str">
            <v>CCT</v>
          </cell>
          <cell r="K516" t="str">
            <v>Conseiller Commercial Titulaire</v>
          </cell>
          <cell r="L516">
            <v>105</v>
          </cell>
          <cell r="M516" t="str">
            <v>Mme</v>
          </cell>
          <cell r="N516" t="str">
            <v>SIBELLE</v>
          </cell>
          <cell r="O516" t="str">
            <v>MAGALIE</v>
          </cell>
          <cell r="P516" t="str">
            <v>980 ROUTE DE NEUVILLE</v>
          </cell>
          <cell r="S516">
            <v>1250</v>
          </cell>
          <cell r="T516" t="str">
            <v>HAUTECOURT ROMANECHE</v>
          </cell>
          <cell r="V516">
            <v>626508426</v>
          </cell>
          <cell r="W516" t="str">
            <v>MAGALIE.SIBELLE@GENERALI.COM</v>
          </cell>
        </row>
        <row r="517">
          <cell r="B517">
            <v>302843</v>
          </cell>
          <cell r="C517">
            <v>20160101</v>
          </cell>
          <cell r="E517" t="str">
            <v>GPA</v>
          </cell>
          <cell r="F517" t="str">
            <v>COMMERCIALE</v>
          </cell>
          <cell r="G517" t="str">
            <v>REGION GRAND OUEST</v>
          </cell>
          <cell r="H517" t="str">
            <v>OD LOIRE ATLANTIQUE - VENDEE</v>
          </cell>
          <cell r="I517">
            <v>371</v>
          </cell>
          <cell r="J517" t="str">
            <v>CCM.E</v>
          </cell>
          <cell r="K517" t="str">
            <v>Conseiller Commercial Moniteur Expert</v>
          </cell>
          <cell r="L517">
            <v>105</v>
          </cell>
          <cell r="M517" t="str">
            <v>M.</v>
          </cell>
          <cell r="N517" t="str">
            <v>HEREL</v>
          </cell>
          <cell r="O517" t="str">
            <v>MAXENCE</v>
          </cell>
          <cell r="P517" t="str">
            <v>2 BIS RUE DU CHATEAU GAILLARD</v>
          </cell>
          <cell r="S517">
            <v>44690</v>
          </cell>
          <cell r="T517" t="str">
            <v>LA HAIE FOUASSIERE</v>
          </cell>
          <cell r="V517">
            <v>627102561</v>
          </cell>
          <cell r="W517" t="str">
            <v>MAXENCE.HEREL@GENERALI.COM</v>
          </cell>
        </row>
        <row r="518">
          <cell r="B518">
            <v>302853</v>
          </cell>
          <cell r="C518">
            <v>20160101</v>
          </cell>
          <cell r="E518" t="str">
            <v>GPA</v>
          </cell>
          <cell r="F518" t="str">
            <v>COMMERCIALE</v>
          </cell>
          <cell r="G518" t="str">
            <v>REGION ILE DE FRANCE NORD EST</v>
          </cell>
          <cell r="H518" t="str">
            <v>OD NORD LILLE</v>
          </cell>
          <cell r="I518">
            <v>440</v>
          </cell>
          <cell r="J518" t="str">
            <v>CCT</v>
          </cell>
          <cell r="K518" t="str">
            <v>Conseiller Commercial Titulaire</v>
          </cell>
          <cell r="L518">
            <v>105</v>
          </cell>
          <cell r="M518" t="str">
            <v>M.</v>
          </cell>
          <cell r="N518" t="str">
            <v>PAPIN</v>
          </cell>
          <cell r="O518" t="str">
            <v>SYLVAIN</v>
          </cell>
          <cell r="P518" t="str">
            <v>1410 RUE EDGARD LOUBRY</v>
          </cell>
          <cell r="S518">
            <v>59970</v>
          </cell>
          <cell r="T518" t="str">
            <v>FRESNES SUR ESCAUT</v>
          </cell>
          <cell r="V518">
            <v>627102609</v>
          </cell>
          <cell r="W518" t="str">
            <v>SYLVAIN.PAPIN@GENERALI.COM</v>
          </cell>
        </row>
        <row r="519">
          <cell r="B519">
            <v>302862</v>
          </cell>
          <cell r="C519">
            <v>20160101</v>
          </cell>
          <cell r="E519" t="str">
            <v>GPA</v>
          </cell>
          <cell r="F519" t="str">
            <v>COMMERCIALE</v>
          </cell>
          <cell r="G519" t="str">
            <v>REGION GRAND OUEST</v>
          </cell>
          <cell r="H519" t="str">
            <v>OD LOIRE ATLANTIQUE - VENDEE</v>
          </cell>
          <cell r="I519">
            <v>440</v>
          </cell>
          <cell r="J519" t="str">
            <v>CCT</v>
          </cell>
          <cell r="K519" t="str">
            <v>Conseiller Commercial Titulaire</v>
          </cell>
          <cell r="L519">
            <v>105</v>
          </cell>
          <cell r="M519" t="str">
            <v>M.</v>
          </cell>
          <cell r="N519" t="str">
            <v>BLY</v>
          </cell>
          <cell r="O519" t="str">
            <v>OLIVIER</v>
          </cell>
          <cell r="P519" t="str">
            <v>4 LA GAUDETIERE</v>
          </cell>
          <cell r="S519">
            <v>85670</v>
          </cell>
          <cell r="T519" t="str">
            <v>FALLERON</v>
          </cell>
          <cell r="V519">
            <v>627102598</v>
          </cell>
          <cell r="W519" t="str">
            <v>OLIVIER.BLY@GENERALI.COM</v>
          </cell>
        </row>
        <row r="520">
          <cell r="B520">
            <v>302879</v>
          </cell>
          <cell r="C520">
            <v>20160101</v>
          </cell>
          <cell r="E520" t="str">
            <v>GPA</v>
          </cell>
          <cell r="F520" t="str">
            <v>COMMERCIALE</v>
          </cell>
          <cell r="G520" t="str">
            <v>REGION GRAND EST</v>
          </cell>
          <cell r="H520" t="str">
            <v>OD AVEYRON-HERAULT-AUDE-PYRENEES ORIENT.</v>
          </cell>
          <cell r="I520">
            <v>441</v>
          </cell>
          <cell r="J520" t="str">
            <v>CCTM</v>
          </cell>
          <cell r="K520" t="str">
            <v>Conseiller Commercial Titulaire Moniteur</v>
          </cell>
          <cell r="L520">
            <v>105</v>
          </cell>
          <cell r="M520" t="str">
            <v>M.</v>
          </cell>
          <cell r="N520" t="str">
            <v>DEROT</v>
          </cell>
          <cell r="O520" t="str">
            <v>ROMAIN</v>
          </cell>
          <cell r="P520" t="str">
            <v>11 B RUE DE LA MARINADA</v>
          </cell>
          <cell r="S520">
            <v>34130</v>
          </cell>
          <cell r="T520" t="str">
            <v>ST AUNES</v>
          </cell>
          <cell r="V520">
            <v>613371428</v>
          </cell>
          <cell r="W520" t="str">
            <v>ROMAIN.DEROT@GENERALI.COM</v>
          </cell>
        </row>
        <row r="521">
          <cell r="B521">
            <v>302886</v>
          </cell>
          <cell r="C521">
            <v>20160201</v>
          </cell>
          <cell r="E521" t="str">
            <v>GPA</v>
          </cell>
          <cell r="F521" t="str">
            <v>COMMERCIALE</v>
          </cell>
          <cell r="G521" t="str">
            <v>REGION ILE DE FRANCE NORD EST</v>
          </cell>
          <cell r="H521" t="str">
            <v>OD SOMME - OISE - AISNE</v>
          </cell>
          <cell r="I521">
            <v>441</v>
          </cell>
          <cell r="J521" t="str">
            <v>CCTM</v>
          </cell>
          <cell r="K521" t="str">
            <v>Conseiller Commercial Titulaire Moniteur</v>
          </cell>
          <cell r="L521">
            <v>105</v>
          </cell>
          <cell r="M521" t="str">
            <v>M.</v>
          </cell>
          <cell r="N521" t="str">
            <v>MARLIER</v>
          </cell>
          <cell r="O521" t="str">
            <v>LOIC</v>
          </cell>
          <cell r="P521" t="str">
            <v>7 A RUE FREDERIC LENGLET</v>
          </cell>
          <cell r="S521">
            <v>2720</v>
          </cell>
          <cell r="T521" t="str">
            <v>HOMBLIERES</v>
          </cell>
          <cell r="V521">
            <v>628424939</v>
          </cell>
          <cell r="W521" t="str">
            <v>LOIC.MARLIER@GENERALI.COM</v>
          </cell>
        </row>
        <row r="522">
          <cell r="B522">
            <v>302912</v>
          </cell>
          <cell r="C522">
            <v>20160301</v>
          </cell>
          <cell r="E522" t="str">
            <v>GPA</v>
          </cell>
          <cell r="F522" t="str">
            <v>COMMERCIALE</v>
          </cell>
          <cell r="G522" t="str">
            <v>REGION GRAND OUEST</v>
          </cell>
          <cell r="H522" t="str">
            <v>OD SARTHE - MAINE ET LOIRE</v>
          </cell>
          <cell r="I522">
            <v>444</v>
          </cell>
          <cell r="J522" t="str">
            <v>CCTM.S</v>
          </cell>
          <cell r="K522" t="str">
            <v>Conseiller Commercial Tit. Moniteur Sénior</v>
          </cell>
          <cell r="L522">
            <v>105</v>
          </cell>
          <cell r="M522" t="str">
            <v>M.</v>
          </cell>
          <cell r="N522" t="str">
            <v>GARREAU</v>
          </cell>
          <cell r="O522" t="str">
            <v>AURELIEN</v>
          </cell>
          <cell r="P522" t="str">
            <v>4 RUE JEAN LUC RAPADO</v>
          </cell>
          <cell r="S522">
            <v>49350</v>
          </cell>
          <cell r="T522" t="str">
            <v>CHENEHUTTE TREVES CUNAULT</v>
          </cell>
          <cell r="V522">
            <v>623604318</v>
          </cell>
          <cell r="W522" t="str">
            <v>AURELIEN.GARREAU@GENERALI.COM</v>
          </cell>
        </row>
        <row r="523">
          <cell r="B523">
            <v>302914</v>
          </cell>
          <cell r="C523">
            <v>20160301</v>
          </cell>
          <cell r="E523" t="str">
            <v>GPA</v>
          </cell>
          <cell r="F523" t="str">
            <v>COMMERCIALE</v>
          </cell>
          <cell r="G523" t="str">
            <v>REGION ILE DE FRANCE NORD EST</v>
          </cell>
          <cell r="H523" t="str">
            <v>OD NORD ARTOIS</v>
          </cell>
          <cell r="I523">
            <v>440</v>
          </cell>
          <cell r="J523" t="str">
            <v>CCT</v>
          </cell>
          <cell r="K523" t="str">
            <v>Conseiller Commercial Titulaire</v>
          </cell>
          <cell r="L523">
            <v>105</v>
          </cell>
          <cell r="M523" t="str">
            <v>M.</v>
          </cell>
          <cell r="N523" t="str">
            <v>TEDESCO</v>
          </cell>
          <cell r="O523" t="str">
            <v>GIUSEPPE</v>
          </cell>
          <cell r="P523" t="str">
            <v>98 RUE DE LA GENDARMERIE</v>
          </cell>
          <cell r="S523">
            <v>62150</v>
          </cell>
          <cell r="T523" t="str">
            <v>HOUDAIN</v>
          </cell>
          <cell r="V523">
            <v>621644422</v>
          </cell>
          <cell r="W523" t="str">
            <v>GIUSEPPE.TEDESCO@GENERALI.COM</v>
          </cell>
        </row>
        <row r="524">
          <cell r="B524">
            <v>302925</v>
          </cell>
          <cell r="C524">
            <v>20160301</v>
          </cell>
          <cell r="E524" t="str">
            <v>GPA</v>
          </cell>
          <cell r="F524" t="str">
            <v>COMMERCIALE</v>
          </cell>
          <cell r="G524" t="str">
            <v>REGION ILE DE FRANCE NORD EST</v>
          </cell>
          <cell r="H524" t="str">
            <v>OD NORD LITTORAL</v>
          </cell>
          <cell r="I524">
            <v>200</v>
          </cell>
          <cell r="J524" t="str">
            <v>IMP</v>
          </cell>
          <cell r="K524" t="str">
            <v>Inspecteur Manager Performance</v>
          </cell>
          <cell r="L524">
            <v>104</v>
          </cell>
          <cell r="M524" t="str">
            <v>M.</v>
          </cell>
          <cell r="N524" t="str">
            <v>DELEMOTTE</v>
          </cell>
          <cell r="O524" t="str">
            <v>ALEXANDRE</v>
          </cell>
          <cell r="P524" t="str">
            <v>11 ALLEE DES DRAPIERS</v>
          </cell>
          <cell r="S524">
            <v>59910</v>
          </cell>
          <cell r="T524" t="str">
            <v>BONDUES</v>
          </cell>
          <cell r="V524">
            <v>624402859</v>
          </cell>
          <cell r="W524" t="str">
            <v>ALEXANDRE.DELEMOTTE@GENERALI.COM</v>
          </cell>
        </row>
        <row r="525">
          <cell r="B525">
            <v>302954</v>
          </cell>
          <cell r="C525">
            <v>20160401</v>
          </cell>
          <cell r="E525" t="str">
            <v>GPA</v>
          </cell>
          <cell r="F525" t="str">
            <v>COMMERCIALE</v>
          </cell>
          <cell r="G525" t="str">
            <v>REGION GRAND EST</v>
          </cell>
          <cell r="H525" t="str">
            <v>OD AVEYRON-HERAULT-AUDE-PYRENEES ORIENT.</v>
          </cell>
          <cell r="I525">
            <v>440</v>
          </cell>
          <cell r="J525" t="str">
            <v>CCT</v>
          </cell>
          <cell r="K525" t="str">
            <v>Conseiller Commercial Titulaire</v>
          </cell>
          <cell r="L525">
            <v>105</v>
          </cell>
          <cell r="M525" t="str">
            <v>Mme</v>
          </cell>
          <cell r="N525" t="str">
            <v>BEAUBOIS</v>
          </cell>
          <cell r="O525" t="str">
            <v>SANDIE</v>
          </cell>
          <cell r="P525" t="str">
            <v>5 RUE DES ARTISANS</v>
          </cell>
          <cell r="S525">
            <v>34370</v>
          </cell>
          <cell r="T525" t="str">
            <v>MAUREILHAN</v>
          </cell>
          <cell r="V525">
            <v>617587403</v>
          </cell>
          <cell r="W525" t="str">
            <v>SANDIE.BEAUBOIS@GENERALI.COM</v>
          </cell>
        </row>
        <row r="526">
          <cell r="B526">
            <v>302996</v>
          </cell>
          <cell r="C526">
            <v>20160501</v>
          </cell>
          <cell r="E526" t="str">
            <v>GPA</v>
          </cell>
          <cell r="F526" t="str">
            <v>COMMERCIALE</v>
          </cell>
          <cell r="G526" t="str">
            <v>REGION ILE DE FRANCE NORD EST</v>
          </cell>
          <cell r="H526" t="str">
            <v>OD NORD LITTORAL</v>
          </cell>
          <cell r="I526">
            <v>440</v>
          </cell>
          <cell r="J526" t="str">
            <v>CCT</v>
          </cell>
          <cell r="K526" t="str">
            <v>Conseiller Commercial Titulaire</v>
          </cell>
          <cell r="L526">
            <v>105</v>
          </cell>
          <cell r="M526" t="str">
            <v>Mme</v>
          </cell>
          <cell r="N526" t="str">
            <v>PRONIER</v>
          </cell>
          <cell r="O526" t="str">
            <v>ANNE</v>
          </cell>
          <cell r="P526" t="str">
            <v>58 RUE GAMBETTA</v>
          </cell>
          <cell r="S526">
            <v>59560</v>
          </cell>
          <cell r="T526" t="str">
            <v>COMINES</v>
          </cell>
          <cell r="V526">
            <v>646822950</v>
          </cell>
          <cell r="W526" t="str">
            <v>ANNE.PRONIER@GENERALI.COM</v>
          </cell>
        </row>
        <row r="527">
          <cell r="B527">
            <v>302999</v>
          </cell>
          <cell r="C527">
            <v>20160501</v>
          </cell>
          <cell r="E527" t="str">
            <v>GPA</v>
          </cell>
          <cell r="F527" t="str">
            <v>COMMERCIALE</v>
          </cell>
          <cell r="G527" t="str">
            <v>REGION GRAND EST</v>
          </cell>
          <cell r="H527" t="str">
            <v>OD VAUCLUSE - DROME - ARDECHE - GARD</v>
          </cell>
          <cell r="I527">
            <v>386</v>
          </cell>
          <cell r="J527" t="str">
            <v>IE</v>
          </cell>
          <cell r="K527" t="str">
            <v>Inspecteur Expert</v>
          </cell>
          <cell r="L527">
            <v>105</v>
          </cell>
          <cell r="M527" t="str">
            <v>M.</v>
          </cell>
          <cell r="N527" t="str">
            <v>RICARD</v>
          </cell>
          <cell r="O527" t="str">
            <v>JULIEN</v>
          </cell>
          <cell r="P527" t="str">
            <v>170 RUE DU TRAITE DE ROME</v>
          </cell>
          <cell r="Q527" t="str">
            <v>GENERALI LE GUILLAUMONT BP 21248</v>
          </cell>
          <cell r="S527">
            <v>84911</v>
          </cell>
          <cell r="T527" t="str">
            <v>AVIGNON CEDEX 9</v>
          </cell>
          <cell r="U527" t="str">
            <v>GENERALI LE GUILLAUMONT BP 21248</v>
          </cell>
          <cell r="V527">
            <v>777723800</v>
          </cell>
          <cell r="W527" t="str">
            <v>JULIEN.RICARD@GENERALI.COM</v>
          </cell>
        </row>
        <row r="528">
          <cell r="B528">
            <v>303026</v>
          </cell>
          <cell r="C528">
            <v>20160601</v>
          </cell>
          <cell r="E528" t="str">
            <v>GPA</v>
          </cell>
          <cell r="F528" t="str">
            <v>COMMERCIALE</v>
          </cell>
          <cell r="G528" t="str">
            <v>REGION GRAND OUEST</v>
          </cell>
          <cell r="H528" t="str">
            <v>OD CHARENTES-VIENNES-DEUX SEVRES</v>
          </cell>
          <cell r="I528">
            <v>441</v>
          </cell>
          <cell r="J528" t="str">
            <v>CCTM</v>
          </cell>
          <cell r="K528" t="str">
            <v>Conseiller Commercial Titulaire Moniteur</v>
          </cell>
          <cell r="L528">
            <v>105</v>
          </cell>
          <cell r="M528" t="str">
            <v>M.</v>
          </cell>
          <cell r="N528" t="str">
            <v>PASTOR</v>
          </cell>
          <cell r="O528" t="str">
            <v>WALTER</v>
          </cell>
          <cell r="P528" t="str">
            <v>11 RUE DES RAINETTES</v>
          </cell>
          <cell r="S528">
            <v>79000</v>
          </cell>
          <cell r="T528" t="str">
            <v>BESSINES</v>
          </cell>
          <cell r="V528">
            <v>629493193</v>
          </cell>
          <cell r="W528" t="str">
            <v>WALTER.PASTOR@GENERALI.COM</v>
          </cell>
        </row>
        <row r="529">
          <cell r="B529">
            <v>303032</v>
          </cell>
          <cell r="C529">
            <v>20160601</v>
          </cell>
          <cell r="E529" t="str">
            <v>GPA</v>
          </cell>
          <cell r="F529" t="str">
            <v>COMMERCIALE</v>
          </cell>
          <cell r="G529" t="str">
            <v>REGION GRAND OUEST</v>
          </cell>
          <cell r="H529" t="str">
            <v>OD INDRE-INDRE &amp; LOIRE-CHER-LOIR &amp; CHER</v>
          </cell>
          <cell r="I529">
            <v>386</v>
          </cell>
          <cell r="J529" t="str">
            <v>IE</v>
          </cell>
          <cell r="K529" t="str">
            <v>Inspecteur Expert</v>
          </cell>
          <cell r="L529">
            <v>105</v>
          </cell>
          <cell r="M529" t="str">
            <v>M.</v>
          </cell>
          <cell r="N529" t="str">
            <v>ALVES</v>
          </cell>
          <cell r="O529" t="str">
            <v>NICOLAS</v>
          </cell>
          <cell r="P529" t="str">
            <v>167 RUE EMILE REYNAUD</v>
          </cell>
          <cell r="S529">
            <v>37260</v>
          </cell>
          <cell r="T529" t="str">
            <v>MONTS</v>
          </cell>
          <cell r="V529">
            <v>629491136</v>
          </cell>
          <cell r="W529" t="str">
            <v>NICOLAS.ALVES@GENERALI.COM</v>
          </cell>
        </row>
        <row r="530">
          <cell r="B530">
            <v>303052</v>
          </cell>
          <cell r="C530">
            <v>20160601</v>
          </cell>
          <cell r="E530" t="str">
            <v>GPA</v>
          </cell>
          <cell r="F530" t="str">
            <v>COMMERCIALE</v>
          </cell>
          <cell r="G530" t="str">
            <v>REGION ILE DE FRANCE NORD EST</v>
          </cell>
          <cell r="H530" t="str">
            <v>OD GRAND PARIS 75-92-93-94</v>
          </cell>
          <cell r="I530">
            <v>440</v>
          </cell>
          <cell r="J530" t="str">
            <v>CCT</v>
          </cell>
          <cell r="K530" t="str">
            <v>Conseiller Commercial Titulaire</v>
          </cell>
          <cell r="L530">
            <v>105</v>
          </cell>
          <cell r="M530" t="str">
            <v>M.</v>
          </cell>
          <cell r="N530" t="str">
            <v>BACH</v>
          </cell>
          <cell r="O530" t="str">
            <v>QUANG DAO</v>
          </cell>
          <cell r="P530" t="str">
            <v>17 VILLA DES BOULEAUX</v>
          </cell>
          <cell r="S530">
            <v>77185</v>
          </cell>
          <cell r="T530" t="str">
            <v>LOGNES</v>
          </cell>
          <cell r="V530">
            <v>629492533</v>
          </cell>
          <cell r="W530" t="str">
            <v>QUANGDAO.BACH@GENERALI.COM</v>
          </cell>
        </row>
        <row r="531">
          <cell r="B531">
            <v>303055</v>
          </cell>
          <cell r="C531">
            <v>20160601</v>
          </cell>
          <cell r="E531" t="str">
            <v>GPA</v>
          </cell>
          <cell r="F531" t="str">
            <v>COMMERCIALE</v>
          </cell>
          <cell r="G531" t="str">
            <v>REGION ILE DE FRANCE NORD EST</v>
          </cell>
          <cell r="H531" t="str">
            <v>OD SOMME - OISE - AISNE</v>
          </cell>
          <cell r="I531">
            <v>440</v>
          </cell>
          <cell r="J531" t="str">
            <v>CCT</v>
          </cell>
          <cell r="K531" t="str">
            <v>Conseiller Commercial Titulaire</v>
          </cell>
          <cell r="L531">
            <v>105</v>
          </cell>
          <cell r="M531" t="str">
            <v>M.</v>
          </cell>
          <cell r="N531" t="str">
            <v>BECARD</v>
          </cell>
          <cell r="O531" t="str">
            <v>YANNICK</v>
          </cell>
          <cell r="P531" t="str">
            <v>77 A AVENUE DE CHATEAU THIERRY</v>
          </cell>
          <cell r="S531">
            <v>2400</v>
          </cell>
          <cell r="T531" t="str">
            <v>BRASLES</v>
          </cell>
          <cell r="V531">
            <v>629492639</v>
          </cell>
          <cell r="W531" t="str">
            <v>YANNICK.BECARD@GENERALI.COM</v>
          </cell>
        </row>
        <row r="532">
          <cell r="B532">
            <v>303077</v>
          </cell>
          <cell r="C532">
            <v>20160801</v>
          </cell>
          <cell r="E532" t="str">
            <v>GPA</v>
          </cell>
          <cell r="F532" t="str">
            <v>COMMERCIALE</v>
          </cell>
          <cell r="G532" t="str">
            <v>REGION GRAND EST</v>
          </cell>
          <cell r="H532" t="str">
            <v>OD ISERE ALBERTVILLE</v>
          </cell>
          <cell r="I532">
            <v>440</v>
          </cell>
          <cell r="J532" t="str">
            <v>CCT</v>
          </cell>
          <cell r="K532" t="str">
            <v>Conseiller Commercial Titulaire</v>
          </cell>
          <cell r="L532">
            <v>105</v>
          </cell>
          <cell r="M532" t="str">
            <v>M.</v>
          </cell>
          <cell r="N532" t="str">
            <v>FUGIER</v>
          </cell>
          <cell r="O532" t="str">
            <v>ALEXANDRE</v>
          </cell>
          <cell r="P532" t="str">
            <v>165 CHEMIN DE L ETANG</v>
          </cell>
          <cell r="S532">
            <v>38260</v>
          </cell>
          <cell r="T532" t="str">
            <v>THODURE</v>
          </cell>
          <cell r="V532">
            <v>625021092</v>
          </cell>
          <cell r="W532" t="str">
            <v>ALEXANDRE.FUGIER@GENERALI.COM</v>
          </cell>
        </row>
        <row r="533">
          <cell r="B533">
            <v>303102</v>
          </cell>
          <cell r="C533">
            <v>20160901</v>
          </cell>
          <cell r="E533" t="str">
            <v>GPA</v>
          </cell>
          <cell r="F533" t="str">
            <v>COMMERCIALE</v>
          </cell>
          <cell r="G533" t="str">
            <v>REGION ILE DE FRANCE NORD EST</v>
          </cell>
          <cell r="H533" t="str">
            <v>OD SOMME - OISE - AISNE</v>
          </cell>
          <cell r="I533">
            <v>391</v>
          </cell>
          <cell r="J533" t="str">
            <v>CCEIM</v>
          </cell>
          <cell r="K533" t="str">
            <v>Conseiller Commercial Echelon Interm. Moniteu</v>
          </cell>
          <cell r="L533">
            <v>105</v>
          </cell>
          <cell r="M533" t="str">
            <v>M.</v>
          </cell>
          <cell r="N533" t="str">
            <v>NOLLET</v>
          </cell>
          <cell r="O533" t="str">
            <v>ANTOINE</v>
          </cell>
          <cell r="P533" t="str">
            <v>32 RUE DES SAINTES MARIES</v>
          </cell>
          <cell r="S533">
            <v>80100</v>
          </cell>
          <cell r="T533" t="str">
            <v>ABBEVILLE</v>
          </cell>
          <cell r="V533">
            <v>626076578</v>
          </cell>
          <cell r="W533" t="str">
            <v>ANTOINE.NOLLET@GENERALI.COM</v>
          </cell>
        </row>
        <row r="534">
          <cell r="B534">
            <v>303103</v>
          </cell>
          <cell r="C534">
            <v>20160901</v>
          </cell>
          <cell r="E534" t="str">
            <v>GPA</v>
          </cell>
          <cell r="F534" t="str">
            <v>COMMERCIALE</v>
          </cell>
          <cell r="G534" t="str">
            <v>REGION GRAND OUEST</v>
          </cell>
          <cell r="H534" t="str">
            <v>OD YVELINES - EURE ET LOIR</v>
          </cell>
          <cell r="I534">
            <v>100</v>
          </cell>
          <cell r="J534" t="str">
            <v>IMD</v>
          </cell>
          <cell r="K534" t="str">
            <v>Inspecteur Manager Developpement</v>
          </cell>
          <cell r="L534">
            <v>103</v>
          </cell>
          <cell r="M534" t="str">
            <v>M.</v>
          </cell>
          <cell r="N534" t="str">
            <v>TEISSIER</v>
          </cell>
          <cell r="O534" t="str">
            <v>JEROME</v>
          </cell>
          <cell r="P534" t="str">
            <v>3 BOULEVARD JEAN MOULIN</v>
          </cell>
          <cell r="Q534" t="str">
            <v>GENERALI OMEGA PARC BAT 4 1ER ETAGE</v>
          </cell>
          <cell r="S534">
            <v>78990</v>
          </cell>
          <cell r="T534" t="str">
            <v>ELANCOURT</v>
          </cell>
          <cell r="U534" t="str">
            <v>GENERALI OMEGA PARC BAT 4 1ER ETAGE</v>
          </cell>
          <cell r="V534">
            <v>625155894</v>
          </cell>
          <cell r="W534" t="str">
            <v>JEROME.TEISSIER@GENERALI.COM</v>
          </cell>
        </row>
        <row r="535">
          <cell r="B535">
            <v>303109</v>
          </cell>
          <cell r="C535">
            <v>20160901</v>
          </cell>
          <cell r="E535" t="str">
            <v>GPA</v>
          </cell>
          <cell r="F535" t="str">
            <v>COMMERCIALE</v>
          </cell>
          <cell r="G535" t="str">
            <v>REGION GRAND OUEST</v>
          </cell>
          <cell r="H535" t="str">
            <v>OD ILLE ET VILAINE-COTES D'ARMOR</v>
          </cell>
          <cell r="I535">
            <v>391</v>
          </cell>
          <cell r="J535" t="str">
            <v>CCEIM</v>
          </cell>
          <cell r="K535" t="str">
            <v>Conseiller Commercial Echelon Interm. Moniteu</v>
          </cell>
          <cell r="L535">
            <v>105</v>
          </cell>
          <cell r="M535" t="str">
            <v>M.</v>
          </cell>
          <cell r="N535" t="str">
            <v>COURCIER</v>
          </cell>
          <cell r="O535" t="str">
            <v>MARC ANTOINE</v>
          </cell>
          <cell r="P535" t="str">
            <v>3 RUE DE LA CHESNAIE</v>
          </cell>
          <cell r="S535">
            <v>22190</v>
          </cell>
          <cell r="T535" t="str">
            <v>PLERIN</v>
          </cell>
          <cell r="V535">
            <v>625700668</v>
          </cell>
          <cell r="W535" t="str">
            <v>MARCANTOINE.COURCIER@GENERALI.COM</v>
          </cell>
        </row>
        <row r="536">
          <cell r="B536">
            <v>303116</v>
          </cell>
          <cell r="C536">
            <v>20160901</v>
          </cell>
          <cell r="E536" t="str">
            <v>GPA</v>
          </cell>
          <cell r="F536" t="str">
            <v>COMMERCIALE</v>
          </cell>
          <cell r="G536" t="str">
            <v>REGION ILE DE FRANCE NORD EST</v>
          </cell>
          <cell r="H536" t="str">
            <v>OD SOMME - OISE - AISNE</v>
          </cell>
          <cell r="I536">
            <v>386</v>
          </cell>
          <cell r="J536" t="str">
            <v>IE</v>
          </cell>
          <cell r="K536" t="str">
            <v>Inspecteur Expert</v>
          </cell>
          <cell r="L536">
            <v>105</v>
          </cell>
          <cell r="M536" t="str">
            <v>M.</v>
          </cell>
          <cell r="N536" t="str">
            <v>OLMO</v>
          </cell>
          <cell r="O536" t="str">
            <v>NICOLAS</v>
          </cell>
          <cell r="P536" t="str">
            <v>24 RUE DU MARCHE AUX CHEVAUX</v>
          </cell>
          <cell r="Q536" t="str">
            <v>RESIDENCE DES HENSONS</v>
          </cell>
          <cell r="S536">
            <v>80160</v>
          </cell>
          <cell r="T536" t="str">
            <v>CONTY</v>
          </cell>
          <cell r="U536" t="str">
            <v>RESIDENCE DES HENSONS</v>
          </cell>
          <cell r="V536">
            <v>626078067</v>
          </cell>
          <cell r="W536" t="str">
            <v>NICOLAS.OLMO@GENERALI.COM</v>
          </cell>
        </row>
        <row r="537">
          <cell r="B537">
            <v>303117</v>
          </cell>
          <cell r="C537">
            <v>20160901</v>
          </cell>
          <cell r="E537" t="str">
            <v>GPA</v>
          </cell>
          <cell r="F537" t="str">
            <v>COMMERCIALE</v>
          </cell>
          <cell r="G537" t="str">
            <v>REGION ILE DE FRANCE NORD EST</v>
          </cell>
          <cell r="H537" t="str">
            <v>OD SOMME - OISE - AISNE</v>
          </cell>
          <cell r="I537">
            <v>440</v>
          </cell>
          <cell r="J537" t="str">
            <v>CCT</v>
          </cell>
          <cell r="K537" t="str">
            <v>Conseiller Commercial Titulaire</v>
          </cell>
          <cell r="L537">
            <v>105</v>
          </cell>
          <cell r="M537" t="str">
            <v>Mme</v>
          </cell>
          <cell r="N537" t="str">
            <v>NOUNGUI</v>
          </cell>
          <cell r="O537" t="str">
            <v>ALVINE MAUD</v>
          </cell>
          <cell r="P537" t="str">
            <v>11 RUE DU HAMEL</v>
          </cell>
          <cell r="S537">
            <v>80800</v>
          </cell>
          <cell r="T537" t="str">
            <v>VAIRE SOUS CORBIE</v>
          </cell>
          <cell r="V537">
            <v>626078074</v>
          </cell>
          <cell r="W537" t="str">
            <v>ALVINEMAUD.NOUNGUI@GENERALI.COM</v>
          </cell>
        </row>
        <row r="538">
          <cell r="B538">
            <v>303122</v>
          </cell>
          <cell r="C538">
            <v>20160901</v>
          </cell>
          <cell r="E538" t="str">
            <v>GPA</v>
          </cell>
          <cell r="F538" t="str">
            <v>COMMERCIALE</v>
          </cell>
          <cell r="G538" t="str">
            <v>REGION ILE DE FRANCE NORD EST</v>
          </cell>
          <cell r="H538" t="str">
            <v>OD SEINE ET MARNE - YONNE</v>
          </cell>
          <cell r="I538">
            <v>440</v>
          </cell>
          <cell r="J538" t="str">
            <v>CCT</v>
          </cell>
          <cell r="K538" t="str">
            <v>Conseiller Commercial Titulaire</v>
          </cell>
          <cell r="L538">
            <v>105</v>
          </cell>
          <cell r="M538" t="str">
            <v>Mme</v>
          </cell>
          <cell r="N538" t="str">
            <v>CIDRE DE QUINA</v>
          </cell>
          <cell r="O538" t="str">
            <v>MALIKA</v>
          </cell>
          <cell r="P538" t="str">
            <v>639 PARC DU MARECHAL FOCH</v>
          </cell>
          <cell r="S538">
            <v>77100</v>
          </cell>
          <cell r="T538" t="str">
            <v>MEAUX</v>
          </cell>
          <cell r="V538">
            <v>626078105</v>
          </cell>
          <cell r="W538" t="str">
            <v>MALIKA.CIDREDEQUINA@GENERALI.COM</v>
          </cell>
        </row>
        <row r="539">
          <cell r="B539">
            <v>303123</v>
          </cell>
          <cell r="C539">
            <v>20160901</v>
          </cell>
          <cell r="E539" t="str">
            <v>GPA</v>
          </cell>
          <cell r="F539" t="str">
            <v>COMMERCIALE</v>
          </cell>
          <cell r="G539" t="str">
            <v>REGION ILE DE FRANCE NORD EST</v>
          </cell>
          <cell r="H539" t="str">
            <v>OD GRAND PARIS 75-92-93-94</v>
          </cell>
          <cell r="I539">
            <v>440</v>
          </cell>
          <cell r="J539" t="str">
            <v>CCT</v>
          </cell>
          <cell r="K539" t="str">
            <v>Conseiller Commercial Titulaire</v>
          </cell>
          <cell r="L539">
            <v>105</v>
          </cell>
          <cell r="M539" t="str">
            <v>Mme</v>
          </cell>
          <cell r="N539" t="str">
            <v>TOGANDE</v>
          </cell>
          <cell r="O539" t="str">
            <v>HINDA</v>
          </cell>
          <cell r="P539" t="str">
            <v>23 TER ALLEE DE L'EGLISE</v>
          </cell>
          <cell r="S539">
            <v>93340</v>
          </cell>
          <cell r="T539" t="str">
            <v>LE RAINCY</v>
          </cell>
          <cell r="V539">
            <v>626072465</v>
          </cell>
          <cell r="W539" t="str">
            <v>HINDA.TOGANDE@GENERALI.COM</v>
          </cell>
        </row>
        <row r="540">
          <cell r="B540">
            <v>303139</v>
          </cell>
          <cell r="C540">
            <v>20160901</v>
          </cell>
          <cell r="E540" t="str">
            <v>GPA</v>
          </cell>
          <cell r="F540" t="str">
            <v>COMMERCIALE</v>
          </cell>
          <cell r="G540" t="str">
            <v>REGION GRAND EST</v>
          </cell>
          <cell r="H540" t="str">
            <v>OD HAUTE SAVOIE AIN JURA AIX LES BAINS</v>
          </cell>
          <cell r="I540">
            <v>386</v>
          </cell>
          <cell r="J540" t="str">
            <v>IE</v>
          </cell>
          <cell r="K540" t="str">
            <v>Inspecteur Expert</v>
          </cell>
          <cell r="L540">
            <v>105</v>
          </cell>
          <cell r="M540" t="str">
            <v>M.</v>
          </cell>
          <cell r="N540" t="str">
            <v>DI TOLA</v>
          </cell>
          <cell r="O540" t="str">
            <v>MICKAEL</v>
          </cell>
          <cell r="P540" t="str">
            <v>52 B RUE MARCEL DEMIA</v>
          </cell>
          <cell r="S540">
            <v>1500</v>
          </cell>
          <cell r="T540" t="str">
            <v>AMBERIEU EN BUGEY</v>
          </cell>
          <cell r="V540">
            <v>625020362</v>
          </cell>
          <cell r="W540" t="str">
            <v>MICKAEL.DITOLA@GENERALI.COM</v>
          </cell>
        </row>
        <row r="541">
          <cell r="B541">
            <v>303142</v>
          </cell>
          <cell r="C541">
            <v>20160901</v>
          </cell>
          <cell r="E541" t="str">
            <v>GPA</v>
          </cell>
          <cell r="F541" t="str">
            <v>COMMERCIALE</v>
          </cell>
          <cell r="G541" t="str">
            <v>REGION GRAND EST</v>
          </cell>
          <cell r="H541" t="str">
            <v>OD ISERE ALBERTVILLE</v>
          </cell>
          <cell r="I541">
            <v>441</v>
          </cell>
          <cell r="J541" t="str">
            <v>CCTM</v>
          </cell>
          <cell r="K541" t="str">
            <v>Conseiller Commercial Titulaire Moniteur</v>
          </cell>
          <cell r="L541">
            <v>105</v>
          </cell>
          <cell r="M541" t="str">
            <v>Mme</v>
          </cell>
          <cell r="N541" t="str">
            <v>LEGER</v>
          </cell>
          <cell r="O541" t="str">
            <v>STEFANY</v>
          </cell>
          <cell r="P541" t="str">
            <v>31 B AVE JEAN MOULIN</v>
          </cell>
          <cell r="Q541" t="str">
            <v>APPT 203</v>
          </cell>
          <cell r="S541">
            <v>73200</v>
          </cell>
          <cell r="T541" t="str">
            <v>ALBERTVILLE</v>
          </cell>
          <cell r="U541" t="str">
            <v>APPT 203</v>
          </cell>
          <cell r="V541">
            <v>625021287</v>
          </cell>
          <cell r="W541" t="str">
            <v>STEFANY.LEGER@GENERALI.COM</v>
          </cell>
        </row>
        <row r="542">
          <cell r="B542">
            <v>303162</v>
          </cell>
          <cell r="C542">
            <v>20161001</v>
          </cell>
          <cell r="E542" t="str">
            <v>GPA</v>
          </cell>
          <cell r="F542" t="str">
            <v>COMMERCIALE</v>
          </cell>
          <cell r="G542" t="str">
            <v>REGION GRAND OUEST</v>
          </cell>
          <cell r="H542" t="str">
            <v>OD FINISTERE - MORBIHAN</v>
          </cell>
          <cell r="I542">
            <v>371</v>
          </cell>
          <cell r="J542" t="str">
            <v>CCM.E</v>
          </cell>
          <cell r="K542" t="str">
            <v>Conseiller Commercial Moniteur Expert</v>
          </cell>
          <cell r="L542">
            <v>105</v>
          </cell>
          <cell r="M542" t="str">
            <v>M.</v>
          </cell>
          <cell r="N542" t="str">
            <v>LE GARREC</v>
          </cell>
          <cell r="O542" t="str">
            <v>YOANN</v>
          </cell>
          <cell r="P542" t="str">
            <v>4 RUE NICOLE REINE LEPAUTE</v>
          </cell>
          <cell r="S542">
            <v>56890</v>
          </cell>
          <cell r="T542" t="str">
            <v>ST AVE</v>
          </cell>
          <cell r="V542">
            <v>750128861</v>
          </cell>
          <cell r="W542" t="str">
            <v>YOANN.LEGARREC@GENERALI.COM</v>
          </cell>
        </row>
        <row r="543">
          <cell r="B543">
            <v>303171</v>
          </cell>
          <cell r="C543">
            <v>20161001</v>
          </cell>
          <cell r="E543" t="str">
            <v>GPA</v>
          </cell>
          <cell r="F543" t="str">
            <v>COMMERCIALE</v>
          </cell>
          <cell r="G543" t="str">
            <v>REGION ILE DE FRANCE NORD EST</v>
          </cell>
          <cell r="H543" t="str">
            <v>OD ARDENNES - MARNE - MEUSE - AUBE</v>
          </cell>
          <cell r="I543">
            <v>440</v>
          </cell>
          <cell r="J543" t="str">
            <v>CCT</v>
          </cell>
          <cell r="K543" t="str">
            <v>Conseiller Commercial Titulaire</v>
          </cell>
          <cell r="L543">
            <v>105</v>
          </cell>
          <cell r="M543" t="str">
            <v>M.</v>
          </cell>
          <cell r="N543" t="str">
            <v>FREROTTE</v>
          </cell>
          <cell r="O543" t="str">
            <v>WILLY</v>
          </cell>
          <cell r="P543" t="str">
            <v>134 RUE BOURNIZET</v>
          </cell>
          <cell r="S543">
            <v>8400</v>
          </cell>
          <cell r="T543" t="str">
            <v>VOUZIERS</v>
          </cell>
          <cell r="V543">
            <v>750128840</v>
          </cell>
          <cell r="W543" t="str">
            <v>WILLY.FREROTTE@GENERALI.COM</v>
          </cell>
        </row>
        <row r="544">
          <cell r="B544">
            <v>303184</v>
          </cell>
          <cell r="C544">
            <v>20161001</v>
          </cell>
          <cell r="E544" t="str">
            <v>GPA</v>
          </cell>
          <cell r="F544" t="str">
            <v>COMMERCIALE</v>
          </cell>
          <cell r="G544" t="str">
            <v>REGION ILE DE FRANCE NORD EST</v>
          </cell>
          <cell r="H544" t="str">
            <v>OD NORD LITTORAL</v>
          </cell>
          <cell r="I544">
            <v>440</v>
          </cell>
          <cell r="J544" t="str">
            <v>CCT</v>
          </cell>
          <cell r="K544" t="str">
            <v>Conseiller Commercial Titulaire</v>
          </cell>
          <cell r="L544">
            <v>105</v>
          </cell>
          <cell r="M544" t="str">
            <v>M.</v>
          </cell>
          <cell r="N544" t="str">
            <v>JOUANNET</v>
          </cell>
          <cell r="O544" t="str">
            <v>JULIEN</v>
          </cell>
          <cell r="P544" t="str">
            <v>17 RUE DES EPEERS</v>
          </cell>
          <cell r="S544">
            <v>62500</v>
          </cell>
          <cell r="T544" t="str">
            <v>ST OMER</v>
          </cell>
          <cell r="V544">
            <v>750128786</v>
          </cell>
          <cell r="W544" t="str">
            <v>JULIEN.JOUANNET@GENERALI.COM</v>
          </cell>
        </row>
        <row r="545">
          <cell r="B545">
            <v>303193</v>
          </cell>
          <cell r="C545">
            <v>20161101</v>
          </cell>
          <cell r="E545" t="str">
            <v>GPA</v>
          </cell>
          <cell r="F545" t="str">
            <v>COMMERCIALE</v>
          </cell>
          <cell r="G545" t="str">
            <v>REGION ILE DE FRANCE NORD EST</v>
          </cell>
          <cell r="H545" t="str">
            <v>OD GRAND PARIS 75-92-93-94</v>
          </cell>
          <cell r="I545">
            <v>440</v>
          </cell>
          <cell r="J545" t="str">
            <v>CCT</v>
          </cell>
          <cell r="K545" t="str">
            <v>Conseiller Commercial Titulaire</v>
          </cell>
          <cell r="L545">
            <v>105</v>
          </cell>
          <cell r="M545" t="str">
            <v>Mme</v>
          </cell>
          <cell r="N545" t="str">
            <v>HAGEGE</v>
          </cell>
          <cell r="O545" t="str">
            <v>SANDIE</v>
          </cell>
          <cell r="P545" t="str">
            <v>2 RUE DIDEROT</v>
          </cell>
          <cell r="S545">
            <v>94140</v>
          </cell>
          <cell r="T545" t="str">
            <v>ALFORTVILLE</v>
          </cell>
          <cell r="V545">
            <v>750142640</v>
          </cell>
          <cell r="W545" t="str">
            <v>SANDIE.HAGEGE@GENERALI.COM</v>
          </cell>
        </row>
        <row r="546">
          <cell r="B546">
            <v>303198</v>
          </cell>
          <cell r="C546">
            <v>20161101</v>
          </cell>
          <cell r="E546" t="str">
            <v>GPA</v>
          </cell>
          <cell r="F546" t="str">
            <v>COMMERCIALE</v>
          </cell>
          <cell r="G546" t="str">
            <v>REGION ILE DE FRANCE NORD EST</v>
          </cell>
          <cell r="H546" t="str">
            <v>OD NORD LILLE</v>
          </cell>
          <cell r="I546">
            <v>371</v>
          </cell>
          <cell r="J546" t="str">
            <v>CCM.E</v>
          </cell>
          <cell r="K546" t="str">
            <v>Conseiller Commercial Moniteur Expert</v>
          </cell>
          <cell r="L546">
            <v>105</v>
          </cell>
          <cell r="M546" t="str">
            <v>M.</v>
          </cell>
          <cell r="N546" t="str">
            <v>DELEPIERRE</v>
          </cell>
          <cell r="O546" t="str">
            <v>MAXIME</v>
          </cell>
          <cell r="P546" t="str">
            <v>6 PLACE JEAN DE LA CLYTE</v>
          </cell>
          <cell r="S546">
            <v>59560</v>
          </cell>
          <cell r="T546" t="str">
            <v>COMINES</v>
          </cell>
          <cell r="V546">
            <v>750142653</v>
          </cell>
          <cell r="W546" t="str">
            <v>MAXIME.DELEPIERRE@GENERALI.COM</v>
          </cell>
        </row>
        <row r="547">
          <cell r="B547">
            <v>303214</v>
          </cell>
          <cell r="C547">
            <v>20161201</v>
          </cell>
          <cell r="E547" t="str">
            <v>GPA</v>
          </cell>
          <cell r="F547" t="str">
            <v>COMMERCIALE</v>
          </cell>
          <cell r="G547" t="str">
            <v>REGION GRAND OUEST</v>
          </cell>
          <cell r="H547" t="str">
            <v>OD YVELINES - EURE ET LOIR</v>
          </cell>
          <cell r="I547">
            <v>441</v>
          </cell>
          <cell r="J547" t="str">
            <v>CCTM</v>
          </cell>
          <cell r="K547" t="str">
            <v>Conseiller Commercial Titulaire Moniteur</v>
          </cell>
          <cell r="L547">
            <v>105</v>
          </cell>
          <cell r="M547" t="str">
            <v>Mme</v>
          </cell>
          <cell r="N547" t="str">
            <v>RODI</v>
          </cell>
          <cell r="O547" t="str">
            <v>MARGAUX</v>
          </cell>
          <cell r="P547" t="str">
            <v>7 RUE MAZIERE</v>
          </cell>
          <cell r="S547">
            <v>78000</v>
          </cell>
          <cell r="T547" t="str">
            <v>VERSAILLES</v>
          </cell>
          <cell r="V547">
            <v>628107442</v>
          </cell>
          <cell r="W547" t="str">
            <v>MARGAUX.RODI@GENERALI.COM</v>
          </cell>
        </row>
        <row r="548">
          <cell r="B548">
            <v>303242</v>
          </cell>
          <cell r="C548">
            <v>20161201</v>
          </cell>
          <cell r="E548" t="str">
            <v>GPA</v>
          </cell>
          <cell r="F548" t="str">
            <v>COMMERCIALE</v>
          </cell>
          <cell r="G548" t="str">
            <v>REGION GRAND EST</v>
          </cell>
          <cell r="H548" t="str">
            <v>OD BOUCHES DU RHONE</v>
          </cell>
          <cell r="I548">
            <v>440</v>
          </cell>
          <cell r="J548" t="str">
            <v>CCT</v>
          </cell>
          <cell r="K548" t="str">
            <v>Conseiller Commercial Titulaire</v>
          </cell>
          <cell r="L548">
            <v>105</v>
          </cell>
          <cell r="M548" t="str">
            <v>M.</v>
          </cell>
          <cell r="N548" t="str">
            <v>PUXEDDU</v>
          </cell>
          <cell r="O548" t="str">
            <v>LAURENT</v>
          </cell>
          <cell r="P548" t="str">
            <v>92 TRAVERSE CHEVALIER</v>
          </cell>
          <cell r="Q548" t="str">
            <v>VILLA 10 DOMAINE DES OLIVIERS</v>
          </cell>
          <cell r="S548">
            <v>13010</v>
          </cell>
          <cell r="T548" t="str">
            <v>MARSEILLE</v>
          </cell>
          <cell r="U548" t="str">
            <v>VILLA 10 DOMAINE DES OLIVIERS</v>
          </cell>
          <cell r="V548">
            <v>628107447</v>
          </cell>
          <cell r="W548" t="str">
            <v>LAURENT.PUXEDDU@GENERALI.COM</v>
          </cell>
        </row>
        <row r="549">
          <cell r="B549">
            <v>303261</v>
          </cell>
          <cell r="C549">
            <v>20170101</v>
          </cell>
          <cell r="E549" t="str">
            <v>GPA</v>
          </cell>
          <cell r="F549" t="str">
            <v>COMMERCIALE</v>
          </cell>
          <cell r="G549" t="str">
            <v>REGION GRAND OUEST</v>
          </cell>
          <cell r="H549" t="str">
            <v>OD MANCHE - CALVADOS - ORNE - MAYENNE</v>
          </cell>
          <cell r="I549">
            <v>200</v>
          </cell>
          <cell r="J549" t="str">
            <v>IMP</v>
          </cell>
          <cell r="K549" t="str">
            <v>Inspecteur Manager Performance</v>
          </cell>
          <cell r="L549">
            <v>104</v>
          </cell>
          <cell r="M549" t="str">
            <v>M.</v>
          </cell>
          <cell r="N549" t="str">
            <v>AMIOT</v>
          </cell>
          <cell r="O549" t="str">
            <v>ANTHONY</v>
          </cell>
          <cell r="P549" t="str">
            <v>20 RUE FRANZ LISTZ</v>
          </cell>
          <cell r="Q549" t="str">
            <v>BRETTEVILLE L ORGUEILLEUSE</v>
          </cell>
          <cell r="S549">
            <v>14740</v>
          </cell>
          <cell r="T549" t="str">
            <v>THUE ET MUE</v>
          </cell>
          <cell r="U549" t="str">
            <v>BRETTEVILLE L ORGUEILLEUSE</v>
          </cell>
          <cell r="V549">
            <v>771447452</v>
          </cell>
          <cell r="W549" t="str">
            <v>ANTHONY.AMIOT@GENERALI.COM</v>
          </cell>
        </row>
        <row r="550">
          <cell r="B550">
            <v>303291</v>
          </cell>
          <cell r="C550">
            <v>20170101</v>
          </cell>
          <cell r="E550" t="str">
            <v>GPA</v>
          </cell>
          <cell r="F550" t="str">
            <v>COMMERCIALE</v>
          </cell>
          <cell r="G550" t="str">
            <v>REGION ILE DE FRANCE NORD EST</v>
          </cell>
          <cell r="H550" t="str">
            <v>OD SEINE MARITIME</v>
          </cell>
          <cell r="I550">
            <v>441</v>
          </cell>
          <cell r="J550" t="str">
            <v>CCTM</v>
          </cell>
          <cell r="K550" t="str">
            <v>Conseiller Commercial Titulaire Moniteur</v>
          </cell>
          <cell r="L550">
            <v>105</v>
          </cell>
          <cell r="M550" t="str">
            <v>M.</v>
          </cell>
          <cell r="N550" t="str">
            <v>MILLIN</v>
          </cell>
          <cell r="O550" t="str">
            <v>JEAN MANUEL</v>
          </cell>
          <cell r="P550" t="str">
            <v>16 CLOS DE LA FORGE</v>
          </cell>
          <cell r="S550">
            <v>76520</v>
          </cell>
          <cell r="T550" t="str">
            <v>QUEVREVILLE LA POTERIE</v>
          </cell>
          <cell r="V550">
            <v>771447454</v>
          </cell>
          <cell r="W550" t="str">
            <v>JEANMANUEL.MILLIN@GENERALI.COM</v>
          </cell>
        </row>
        <row r="551">
          <cell r="B551">
            <v>303292</v>
          </cell>
          <cell r="C551">
            <v>20170101</v>
          </cell>
          <cell r="E551" t="str">
            <v>GPA</v>
          </cell>
          <cell r="F551" t="str">
            <v>COMMERCIALE</v>
          </cell>
          <cell r="G551" t="str">
            <v>REGION GRAND EST</v>
          </cell>
          <cell r="H551" t="str">
            <v>OD VOSGES-HT RHIN-TR BEL-DOUBS-HTE MARNE</v>
          </cell>
          <cell r="I551">
            <v>441</v>
          </cell>
          <cell r="J551" t="str">
            <v>CCTM</v>
          </cell>
          <cell r="K551" t="str">
            <v>Conseiller Commercial Titulaire Moniteur</v>
          </cell>
          <cell r="L551">
            <v>105</v>
          </cell>
          <cell r="M551" t="str">
            <v>M.</v>
          </cell>
          <cell r="N551" t="str">
            <v>ROYER</v>
          </cell>
          <cell r="O551" t="str">
            <v>MICHAEL</v>
          </cell>
          <cell r="P551" t="str">
            <v>5 RUE DU MOULIN</v>
          </cell>
          <cell r="S551">
            <v>52800</v>
          </cell>
          <cell r="T551" t="str">
            <v>VESAIGNES SUR MARNE</v>
          </cell>
          <cell r="V551">
            <v>771447441</v>
          </cell>
          <cell r="W551" t="str">
            <v>MICHAEL.ROYER@GENERALI.COM</v>
          </cell>
        </row>
        <row r="552">
          <cell r="B552">
            <v>303304</v>
          </cell>
          <cell r="C552">
            <v>20170201</v>
          </cell>
          <cell r="E552" t="str">
            <v>GPA</v>
          </cell>
          <cell r="F552" t="str">
            <v>COMMERCIALE</v>
          </cell>
          <cell r="G552" t="str">
            <v>REGION GRAND EST</v>
          </cell>
          <cell r="H552" t="str">
            <v>OD ISERE ALBERTVILLE</v>
          </cell>
          <cell r="I552">
            <v>386</v>
          </cell>
          <cell r="J552" t="str">
            <v>IE</v>
          </cell>
          <cell r="K552" t="str">
            <v>Inspecteur Expert</v>
          </cell>
          <cell r="L552">
            <v>105</v>
          </cell>
          <cell r="M552" t="str">
            <v>M.</v>
          </cell>
          <cell r="N552" t="str">
            <v>GOUDET</v>
          </cell>
          <cell r="O552" t="str">
            <v>FABIEN</v>
          </cell>
          <cell r="P552" t="str">
            <v>928 D ROUTE DU GROS BOIS</v>
          </cell>
          <cell r="S552">
            <v>38500</v>
          </cell>
          <cell r="T552" t="str">
            <v>LA BUISSE</v>
          </cell>
          <cell r="V552">
            <v>634789613</v>
          </cell>
          <cell r="W552" t="str">
            <v>FABIEN.GOUDET@GENERALI.COM</v>
          </cell>
        </row>
        <row r="553">
          <cell r="B553">
            <v>303306</v>
          </cell>
          <cell r="C553">
            <v>20170201</v>
          </cell>
          <cell r="E553" t="str">
            <v>GPA</v>
          </cell>
          <cell r="F553" t="str">
            <v>COMMERCIALE</v>
          </cell>
          <cell r="G553" t="str">
            <v>REGION GRAND EST</v>
          </cell>
          <cell r="H553" t="str">
            <v>OD PUY DE DOME - LOIRE - HAUTE LOIRE</v>
          </cell>
          <cell r="I553">
            <v>441</v>
          </cell>
          <cell r="J553" t="str">
            <v>CCTM</v>
          </cell>
          <cell r="K553" t="str">
            <v>Conseiller Commercial Titulaire Moniteur</v>
          </cell>
          <cell r="L553">
            <v>105</v>
          </cell>
          <cell r="M553" t="str">
            <v>M.</v>
          </cell>
          <cell r="N553" t="str">
            <v>FOREST</v>
          </cell>
          <cell r="O553" t="str">
            <v>REMY</v>
          </cell>
          <cell r="P553" t="str">
            <v>283 CHEMIN DE LA VALLON</v>
          </cell>
          <cell r="S553">
            <v>42600</v>
          </cell>
          <cell r="T553" t="str">
            <v>CHAMPDIEU</v>
          </cell>
          <cell r="V553">
            <v>634789623</v>
          </cell>
          <cell r="W553" t="str">
            <v>REMY.FOREST@GENERALI.COM</v>
          </cell>
        </row>
        <row r="554">
          <cell r="B554">
            <v>303342</v>
          </cell>
          <cell r="C554">
            <v>20170301</v>
          </cell>
          <cell r="E554" t="str">
            <v>GPA</v>
          </cell>
          <cell r="F554" t="str">
            <v>COMMERCIALE</v>
          </cell>
          <cell r="G554" t="str">
            <v>REGION GRAND EST</v>
          </cell>
          <cell r="H554" t="str">
            <v>OD VAR - BOUCHES DU RHONE</v>
          </cell>
          <cell r="I554">
            <v>440</v>
          </cell>
          <cell r="J554" t="str">
            <v>CCT</v>
          </cell>
          <cell r="K554" t="str">
            <v>Conseiller Commercial Titulaire</v>
          </cell>
          <cell r="L554">
            <v>105</v>
          </cell>
          <cell r="M554" t="str">
            <v>M.</v>
          </cell>
          <cell r="N554" t="str">
            <v>ARTALE</v>
          </cell>
          <cell r="O554" t="str">
            <v>PHILIPPE</v>
          </cell>
          <cell r="P554" t="str">
            <v>628 CHEMIN DES OLIVETTES</v>
          </cell>
          <cell r="Q554" t="str">
            <v>R D 12 LES FAYSONNES</v>
          </cell>
          <cell r="S554">
            <v>83136</v>
          </cell>
          <cell r="T554" t="str">
            <v>ROCBARON</v>
          </cell>
          <cell r="U554" t="str">
            <v>R D 12 LES FAYSONNES</v>
          </cell>
          <cell r="V554">
            <v>634892236</v>
          </cell>
          <cell r="W554" t="str">
            <v>PHILIPPE.ARTALE@GENERALI.COM</v>
          </cell>
        </row>
        <row r="555">
          <cell r="B555">
            <v>303344</v>
          </cell>
          <cell r="C555">
            <v>20170301</v>
          </cell>
          <cell r="E555" t="str">
            <v>GPA</v>
          </cell>
          <cell r="F555" t="str">
            <v>COMMERCIALE</v>
          </cell>
          <cell r="G555" t="str">
            <v>POLE PILOTAGE DU RESEAU COMMERCIAL</v>
          </cell>
          <cell r="H555" t="str">
            <v>CELLULE RECRUTEMENT</v>
          </cell>
          <cell r="I555">
            <v>38</v>
          </cell>
          <cell r="J555" t="str">
            <v>IEM</v>
          </cell>
          <cell r="K555" t="str">
            <v>Inspecteur en Mission</v>
          </cell>
          <cell r="L555">
            <v>0</v>
          </cell>
          <cell r="M555" t="str">
            <v>M.</v>
          </cell>
          <cell r="N555" t="str">
            <v>LESAGE</v>
          </cell>
          <cell r="O555" t="str">
            <v>GUILLAUME</v>
          </cell>
          <cell r="P555" t="str">
            <v>92 RUE PONSARDIN</v>
          </cell>
          <cell r="S555">
            <v>51100</v>
          </cell>
          <cell r="T555" t="str">
            <v>REIMS</v>
          </cell>
          <cell r="V555">
            <v>634892241</v>
          </cell>
          <cell r="W555" t="str">
            <v>GUILLAUME.LESAGE@GENERALI.COM</v>
          </cell>
        </row>
        <row r="556">
          <cell r="B556">
            <v>303345</v>
          </cell>
          <cell r="C556">
            <v>20170301</v>
          </cell>
          <cell r="E556" t="str">
            <v>GPA</v>
          </cell>
          <cell r="F556" t="str">
            <v>COMMERCIALE</v>
          </cell>
          <cell r="G556" t="str">
            <v>REGION GRAND EST</v>
          </cell>
          <cell r="H556" t="str">
            <v>OD BOUCHES DU RHONE</v>
          </cell>
          <cell r="I556">
            <v>441</v>
          </cell>
          <cell r="J556" t="str">
            <v>CCTM</v>
          </cell>
          <cell r="K556" t="str">
            <v>Conseiller Commercial Titulaire Moniteur</v>
          </cell>
          <cell r="L556">
            <v>105</v>
          </cell>
          <cell r="M556" t="str">
            <v>Mme</v>
          </cell>
          <cell r="N556" t="str">
            <v>PONSADA</v>
          </cell>
          <cell r="O556" t="str">
            <v>CAROLINE</v>
          </cell>
          <cell r="P556" t="str">
            <v>485 AVE DE BAGATELLE</v>
          </cell>
          <cell r="Q556" t="str">
            <v>BAT C3</v>
          </cell>
          <cell r="S556">
            <v>13090</v>
          </cell>
          <cell r="T556" t="str">
            <v>AIX EN PROVENCE</v>
          </cell>
          <cell r="U556" t="str">
            <v>BAT C3</v>
          </cell>
          <cell r="V556">
            <v>634892215</v>
          </cell>
          <cell r="W556" t="str">
            <v>CAROLINE.PONSADA@GENERALI.COM</v>
          </cell>
        </row>
        <row r="557">
          <cell r="B557">
            <v>303353</v>
          </cell>
          <cell r="C557">
            <v>20170301</v>
          </cell>
          <cell r="E557" t="str">
            <v>GPA</v>
          </cell>
          <cell r="F557" t="str">
            <v>COMMERCIALE</v>
          </cell>
          <cell r="G557" t="str">
            <v>REGION ILE DE FRANCE NORD EST</v>
          </cell>
          <cell r="H557" t="str">
            <v>OD ARDENNES - MARNE - MEUSE - AUBE</v>
          </cell>
          <cell r="I557">
            <v>440</v>
          </cell>
          <cell r="J557" t="str">
            <v>CCT</v>
          </cell>
          <cell r="K557" t="str">
            <v>Conseiller Commercial Titulaire</v>
          </cell>
          <cell r="L557">
            <v>105</v>
          </cell>
          <cell r="M557" t="str">
            <v>Mme</v>
          </cell>
          <cell r="N557" t="str">
            <v>ZAWORSKI</v>
          </cell>
          <cell r="O557" t="str">
            <v>ANGELIQUE</v>
          </cell>
          <cell r="P557" t="str">
            <v>30 B RUE DU VILLAGE</v>
          </cell>
          <cell r="S557">
            <v>10260</v>
          </cell>
          <cell r="T557" t="str">
            <v>MONTCEAUX LES VAUDES</v>
          </cell>
          <cell r="V557">
            <v>634892216</v>
          </cell>
          <cell r="W557" t="str">
            <v>ANGELIQUE.ZAWORSKI@GENERALI.COM</v>
          </cell>
        </row>
        <row r="558">
          <cell r="B558">
            <v>303354</v>
          </cell>
          <cell r="C558">
            <v>20170401</v>
          </cell>
          <cell r="E558" t="str">
            <v>GPA</v>
          </cell>
          <cell r="F558" t="str">
            <v>COMMERCIALE</v>
          </cell>
          <cell r="G558" t="str">
            <v>REGION GRAND OUEST</v>
          </cell>
          <cell r="H558" t="str">
            <v>OD CHARENTES-VIENNES-DEUX SEVRES</v>
          </cell>
          <cell r="I558">
            <v>441</v>
          </cell>
          <cell r="J558" t="str">
            <v>CCTM</v>
          </cell>
          <cell r="K558" t="str">
            <v>Conseiller Commercial Titulaire Moniteur</v>
          </cell>
          <cell r="L558">
            <v>105</v>
          </cell>
          <cell r="M558" t="str">
            <v>Mme</v>
          </cell>
          <cell r="N558" t="str">
            <v>DANSOT</v>
          </cell>
          <cell r="O558" t="str">
            <v>CAROLINE</v>
          </cell>
          <cell r="P558" t="str">
            <v>3 CHEZ GEOFFROY</v>
          </cell>
          <cell r="S558">
            <v>17260</v>
          </cell>
          <cell r="T558" t="str">
            <v>GEMOZAC</v>
          </cell>
          <cell r="V558">
            <v>777149490</v>
          </cell>
          <cell r="W558" t="str">
            <v>CAROLINE.DANSOT@GENERALI.COM</v>
          </cell>
        </row>
        <row r="559">
          <cell r="B559">
            <v>303372</v>
          </cell>
          <cell r="C559">
            <v>20170301</v>
          </cell>
          <cell r="E559" t="str">
            <v>GPA</v>
          </cell>
          <cell r="F559" t="str">
            <v>COMMERCIALE</v>
          </cell>
          <cell r="G559" t="str">
            <v>REGION GRAND OUEST</v>
          </cell>
          <cell r="H559" t="str">
            <v>OD YVELINES - EURE ET LOIR</v>
          </cell>
          <cell r="I559">
            <v>440</v>
          </cell>
          <cell r="J559" t="str">
            <v>CCT</v>
          </cell>
          <cell r="K559" t="str">
            <v>Conseiller Commercial Titulaire</v>
          </cell>
          <cell r="L559">
            <v>105</v>
          </cell>
          <cell r="M559" t="str">
            <v>Mme</v>
          </cell>
          <cell r="N559" t="str">
            <v>ROUSSEL</v>
          </cell>
          <cell r="O559" t="str">
            <v>LAURE</v>
          </cell>
          <cell r="P559" t="str">
            <v>44 RUE D OUCHE</v>
          </cell>
          <cell r="S559">
            <v>78310</v>
          </cell>
          <cell r="T559" t="str">
            <v>MAUREPAS</v>
          </cell>
          <cell r="V559">
            <v>634892217</v>
          </cell>
          <cell r="W559" t="str">
            <v>LAURE.ROUSSEL@GENERALI.COM</v>
          </cell>
        </row>
        <row r="560">
          <cell r="B560">
            <v>303377</v>
          </cell>
          <cell r="C560">
            <v>19910701</v>
          </cell>
          <cell r="E560" t="str">
            <v>GPA</v>
          </cell>
          <cell r="F560" t="str">
            <v>COMMERCIALE</v>
          </cell>
          <cell r="G560" t="str">
            <v>POLE PILOTAGE DU RESEAU COMMERCIAL</v>
          </cell>
          <cell r="H560" t="str">
            <v>ASSISTANCE DU RESEAU COMMERCIAL</v>
          </cell>
          <cell r="I560">
            <v>855</v>
          </cell>
          <cell r="J560" t="str">
            <v>AD</v>
          </cell>
          <cell r="K560" t="str">
            <v>Assistant Division</v>
          </cell>
          <cell r="M560" t="str">
            <v>Mme</v>
          </cell>
          <cell r="N560" t="str">
            <v>FOUREL</v>
          </cell>
          <cell r="O560" t="str">
            <v>DOROTHEE</v>
          </cell>
          <cell r="P560" t="str">
            <v>110 RUE BLAISE PASCAL</v>
          </cell>
          <cell r="Q560" t="str">
            <v>GENERALI BAT D2 2EME ETAGE</v>
          </cell>
          <cell r="S560">
            <v>38330</v>
          </cell>
          <cell r="T560" t="str">
            <v>MONTBONNOT SAINT MARTIN</v>
          </cell>
          <cell r="U560" t="str">
            <v>GENERALI BAT D2 2EME ETAGE</v>
          </cell>
          <cell r="W560" t="str">
            <v>DOROTHEE.FOUREL2@GENERALI.COM</v>
          </cell>
        </row>
        <row r="561">
          <cell r="B561">
            <v>303393</v>
          </cell>
          <cell r="C561">
            <v>20170401</v>
          </cell>
          <cell r="E561" t="str">
            <v>GPA</v>
          </cell>
          <cell r="F561" t="str">
            <v>COMMERCIALE</v>
          </cell>
          <cell r="G561" t="str">
            <v>REGION ILE DE FRANCE NORD EST</v>
          </cell>
          <cell r="H561" t="str">
            <v>OD SEINE ET MARNE - YONNE</v>
          </cell>
          <cell r="I561">
            <v>200</v>
          </cell>
          <cell r="J561" t="str">
            <v>IMP</v>
          </cell>
          <cell r="K561" t="str">
            <v>Inspecteur Manager Performance</v>
          </cell>
          <cell r="L561">
            <v>104</v>
          </cell>
          <cell r="M561" t="str">
            <v>Mme</v>
          </cell>
          <cell r="N561" t="str">
            <v>GIAI GIANETTO</v>
          </cell>
          <cell r="O561" t="str">
            <v>LAURA</v>
          </cell>
          <cell r="P561" t="str">
            <v>3 ALLEE MULATRESSE SOLITUDE</v>
          </cell>
          <cell r="Q561" t="str">
            <v>APPT 223 BAT LAVANDE</v>
          </cell>
          <cell r="S561">
            <v>94200</v>
          </cell>
          <cell r="T561" t="str">
            <v>IVRY SUR SEINE</v>
          </cell>
          <cell r="U561" t="str">
            <v>APPT 223 BAT LAVANDE</v>
          </cell>
          <cell r="V561">
            <v>777149496</v>
          </cell>
          <cell r="W561" t="str">
            <v>LAURA.GIAIGIANETTO@GENERALI.COM</v>
          </cell>
        </row>
        <row r="562">
          <cell r="B562">
            <v>303394</v>
          </cell>
          <cell r="C562">
            <v>20170401</v>
          </cell>
          <cell r="E562" t="str">
            <v>GPA</v>
          </cell>
          <cell r="F562" t="str">
            <v>COMMERCIALE</v>
          </cell>
          <cell r="G562" t="str">
            <v>REGION ILE DE FRANCE NORD EST</v>
          </cell>
          <cell r="H562" t="str">
            <v>OD BAS RHIN - MOSELLE</v>
          </cell>
          <cell r="I562">
            <v>440</v>
          </cell>
          <cell r="J562" t="str">
            <v>CCT</v>
          </cell>
          <cell r="K562" t="str">
            <v>Conseiller Commercial Titulaire</v>
          </cell>
          <cell r="L562">
            <v>105</v>
          </cell>
          <cell r="M562" t="str">
            <v>Mme</v>
          </cell>
          <cell r="N562" t="str">
            <v>BURCKARD</v>
          </cell>
          <cell r="O562" t="str">
            <v>ANGELIQUE</v>
          </cell>
          <cell r="P562" t="str">
            <v>120 IMPASSE DE LA SOURCE</v>
          </cell>
          <cell r="S562">
            <v>67310</v>
          </cell>
          <cell r="T562" t="str">
            <v>BALBRONN</v>
          </cell>
          <cell r="V562">
            <v>777149499</v>
          </cell>
          <cell r="W562" t="str">
            <v>ANGELIQUE.BURCKARD@GENERALI.COM</v>
          </cell>
        </row>
        <row r="563">
          <cell r="B563">
            <v>303395</v>
          </cell>
          <cell r="C563">
            <v>20170401</v>
          </cell>
          <cell r="E563" t="str">
            <v>GPA</v>
          </cell>
          <cell r="F563" t="str">
            <v>COMMERCIALE</v>
          </cell>
          <cell r="G563" t="str">
            <v>REGION ILE DE FRANCE NORD EST</v>
          </cell>
          <cell r="H563" t="str">
            <v>OD GRAND PARIS 75-92-93-94</v>
          </cell>
          <cell r="I563">
            <v>440</v>
          </cell>
          <cell r="J563" t="str">
            <v>CCT</v>
          </cell>
          <cell r="K563" t="str">
            <v>Conseiller Commercial Titulaire</v>
          </cell>
          <cell r="L563">
            <v>105</v>
          </cell>
          <cell r="M563" t="str">
            <v>M.</v>
          </cell>
          <cell r="N563" t="str">
            <v>PENGUE</v>
          </cell>
          <cell r="O563" t="str">
            <v>CARMEL</v>
          </cell>
          <cell r="P563" t="str">
            <v>12 ALLEE DES SAPINS</v>
          </cell>
          <cell r="Q563" t="str">
            <v>APPT 132</v>
          </cell>
          <cell r="S563">
            <v>93340</v>
          </cell>
          <cell r="T563" t="str">
            <v>LE RAINCY</v>
          </cell>
          <cell r="U563" t="str">
            <v>APPT 132</v>
          </cell>
          <cell r="V563">
            <v>650869746</v>
          </cell>
          <cell r="W563" t="str">
            <v>CARMEL.PENGUE@GENERALI.COM</v>
          </cell>
        </row>
        <row r="564">
          <cell r="B564">
            <v>303397</v>
          </cell>
          <cell r="C564">
            <v>20170401</v>
          </cell>
          <cell r="E564" t="str">
            <v>GPA</v>
          </cell>
          <cell r="F564" t="str">
            <v>COMMERCIALE</v>
          </cell>
          <cell r="G564" t="str">
            <v>REGION ILE DE FRANCE NORD EST</v>
          </cell>
          <cell r="H564" t="str">
            <v>OD GRAND PARIS 75-92-93-94</v>
          </cell>
          <cell r="I564">
            <v>200</v>
          </cell>
          <cell r="J564" t="str">
            <v>IMP</v>
          </cell>
          <cell r="K564" t="str">
            <v>Inspecteur Manager Performance</v>
          </cell>
          <cell r="L564">
            <v>104</v>
          </cell>
          <cell r="M564" t="str">
            <v>M.</v>
          </cell>
          <cell r="N564" t="str">
            <v>DENEUX</v>
          </cell>
          <cell r="O564" t="str">
            <v>BRICE</v>
          </cell>
          <cell r="P564" t="str">
            <v>78 BIS AV VICTOR HUGO</v>
          </cell>
          <cell r="S564">
            <v>94600</v>
          </cell>
          <cell r="T564" t="str">
            <v>CHOISY LE ROI</v>
          </cell>
          <cell r="V564">
            <v>777149503</v>
          </cell>
          <cell r="W564" t="str">
            <v>BRICE.DENEUX@GENERALI.COM</v>
          </cell>
        </row>
        <row r="565">
          <cell r="B565">
            <v>303411</v>
          </cell>
          <cell r="C565">
            <v>20170401</v>
          </cell>
          <cell r="E565" t="str">
            <v>GPA</v>
          </cell>
          <cell r="F565" t="str">
            <v>COMMERCIALE</v>
          </cell>
          <cell r="G565" t="str">
            <v>REGION ILE DE FRANCE NORD EST</v>
          </cell>
          <cell r="H565" t="str">
            <v>OD SEINE MARITIME</v>
          </cell>
          <cell r="I565">
            <v>440</v>
          </cell>
          <cell r="J565" t="str">
            <v>CCT</v>
          </cell>
          <cell r="K565" t="str">
            <v>Conseiller Commercial Titulaire</v>
          </cell>
          <cell r="L565">
            <v>105</v>
          </cell>
          <cell r="M565" t="str">
            <v>M.</v>
          </cell>
          <cell r="N565" t="str">
            <v>LEBLANC</v>
          </cell>
          <cell r="O565" t="str">
            <v>MICKAEL</v>
          </cell>
          <cell r="P565" t="str">
            <v>45 RUE SAINT PIERRE</v>
          </cell>
          <cell r="S565">
            <v>76630</v>
          </cell>
          <cell r="T565" t="str">
            <v>GUILMECOURT</v>
          </cell>
          <cell r="V565">
            <v>777149505</v>
          </cell>
          <cell r="W565" t="str">
            <v>MICKAEL.LEBLANC@GENERALI.COM</v>
          </cell>
        </row>
        <row r="566">
          <cell r="B566">
            <v>303412</v>
          </cell>
          <cell r="C566">
            <v>20170401</v>
          </cell>
          <cell r="E566" t="str">
            <v>GPA</v>
          </cell>
          <cell r="F566" t="str">
            <v>COMMERCIALE</v>
          </cell>
          <cell r="G566" t="str">
            <v>REGION ILE DE FRANCE NORD EST</v>
          </cell>
          <cell r="H566" t="str">
            <v>OD GRAND PARIS 75-92-93-94</v>
          </cell>
          <cell r="I566">
            <v>440</v>
          </cell>
          <cell r="J566" t="str">
            <v>CCT</v>
          </cell>
          <cell r="K566" t="str">
            <v>Conseiller Commercial Titulaire</v>
          </cell>
          <cell r="L566">
            <v>105</v>
          </cell>
          <cell r="M566" t="str">
            <v>Mme</v>
          </cell>
          <cell r="N566" t="str">
            <v>MORIN</v>
          </cell>
          <cell r="O566" t="str">
            <v>ADELINE</v>
          </cell>
          <cell r="P566" t="str">
            <v>11 RUE PAULINE KERGOMARD</v>
          </cell>
          <cell r="Q566" t="str">
            <v>APPARTEMENT 4101</v>
          </cell>
          <cell r="S566">
            <v>95150</v>
          </cell>
          <cell r="T566" t="str">
            <v>TAVERNY</v>
          </cell>
          <cell r="U566" t="str">
            <v>APPARTEMENT 4101</v>
          </cell>
          <cell r="V566">
            <v>777149502</v>
          </cell>
          <cell r="W566" t="str">
            <v>ADELINE.MORIN@GENERALI.COM</v>
          </cell>
        </row>
        <row r="567">
          <cell r="B567">
            <v>303426</v>
          </cell>
          <cell r="C567">
            <v>20170501</v>
          </cell>
          <cell r="E567" t="str">
            <v>GPA</v>
          </cell>
          <cell r="F567" t="str">
            <v>COMMERCIALE</v>
          </cell>
          <cell r="G567" t="str">
            <v>REGION GRAND OUEST</v>
          </cell>
          <cell r="H567" t="str">
            <v>OD LOIRE ATLANTIQUE - VENDEE</v>
          </cell>
          <cell r="I567">
            <v>440</v>
          </cell>
          <cell r="J567" t="str">
            <v>CCT</v>
          </cell>
          <cell r="K567" t="str">
            <v>Conseiller Commercial Titulaire</v>
          </cell>
          <cell r="L567">
            <v>105</v>
          </cell>
          <cell r="M567" t="str">
            <v>Mme</v>
          </cell>
          <cell r="N567" t="str">
            <v>DANN</v>
          </cell>
          <cell r="O567" t="str">
            <v>JOELLE</v>
          </cell>
          <cell r="P567" t="str">
            <v>11 ALLEE DU MARECHAL FERRANT</v>
          </cell>
          <cell r="S567">
            <v>44240</v>
          </cell>
          <cell r="T567" t="str">
            <v>LA CHAPELLE SUR ERDRE</v>
          </cell>
          <cell r="V567">
            <v>771357482</v>
          </cell>
          <cell r="W567" t="str">
            <v>JOELLE.DANN@GENERALI.COM</v>
          </cell>
        </row>
        <row r="568">
          <cell r="B568">
            <v>303432</v>
          </cell>
          <cell r="C568">
            <v>20170501</v>
          </cell>
          <cell r="E568" t="str">
            <v>GPA</v>
          </cell>
          <cell r="F568" t="str">
            <v>COMMERCIALE</v>
          </cell>
          <cell r="G568" t="str">
            <v>REGION GRAND EST</v>
          </cell>
          <cell r="H568" t="str">
            <v>OD VAUCLUSE - DROME - ARDECHE - GARD</v>
          </cell>
          <cell r="I568">
            <v>386</v>
          </cell>
          <cell r="J568" t="str">
            <v>IE</v>
          </cell>
          <cell r="K568" t="str">
            <v>Inspecteur Expert</v>
          </cell>
          <cell r="L568">
            <v>105</v>
          </cell>
          <cell r="M568" t="str">
            <v>M.</v>
          </cell>
          <cell r="N568" t="str">
            <v>CAUCHY</v>
          </cell>
          <cell r="O568" t="str">
            <v>RICHARD</v>
          </cell>
          <cell r="P568" t="str">
            <v>379 CHEMIN DE CAMPAGNE</v>
          </cell>
          <cell r="S568">
            <v>30260</v>
          </cell>
          <cell r="T568" t="str">
            <v>QUISSAC</v>
          </cell>
          <cell r="V568">
            <v>771357486</v>
          </cell>
          <cell r="W568" t="str">
            <v>RICHARD.CAUCHY@GENERALI.COM</v>
          </cell>
        </row>
        <row r="569">
          <cell r="B569">
            <v>303452</v>
          </cell>
          <cell r="C569">
            <v>20170601</v>
          </cell>
          <cell r="E569" t="str">
            <v>GPA</v>
          </cell>
          <cell r="F569" t="str">
            <v>COMMERCIALE</v>
          </cell>
          <cell r="G569" t="str">
            <v>REGION GRAND OUEST</v>
          </cell>
          <cell r="H569" t="str">
            <v>OD SARTHE - MAINE ET LOIRE</v>
          </cell>
          <cell r="I569">
            <v>440</v>
          </cell>
          <cell r="J569" t="str">
            <v>CCT</v>
          </cell>
          <cell r="K569" t="str">
            <v>Conseiller Commercial Titulaire</v>
          </cell>
          <cell r="L569">
            <v>105</v>
          </cell>
          <cell r="M569" t="str">
            <v>Mme</v>
          </cell>
          <cell r="N569" t="str">
            <v>GABARD</v>
          </cell>
          <cell r="O569" t="str">
            <v>STEPHANIE</v>
          </cell>
          <cell r="P569" t="str">
            <v>L D LA MOUSSERIE</v>
          </cell>
          <cell r="S569">
            <v>72300</v>
          </cell>
          <cell r="T569" t="str">
            <v>VION</v>
          </cell>
          <cell r="V569">
            <v>771370484</v>
          </cell>
          <cell r="W569" t="str">
            <v>STEPHANIE.GABARD@GENERALI.COM</v>
          </cell>
        </row>
        <row r="570">
          <cell r="B570">
            <v>303461</v>
          </cell>
          <cell r="C570">
            <v>19861101</v>
          </cell>
          <cell r="E570" t="str">
            <v>GPA</v>
          </cell>
          <cell r="F570" t="str">
            <v>COMMERCIALE</v>
          </cell>
          <cell r="G570" t="str">
            <v>REGION GRAND OUEST</v>
          </cell>
          <cell r="I570">
            <v>860</v>
          </cell>
          <cell r="J570" t="str">
            <v>SCG</v>
          </cell>
          <cell r="K570" t="str">
            <v>Secretaire de Controleur Generali</v>
          </cell>
          <cell r="M570" t="str">
            <v>Mme</v>
          </cell>
          <cell r="N570" t="str">
            <v>JUND</v>
          </cell>
          <cell r="O570" t="str">
            <v>VERONIQUE</v>
          </cell>
          <cell r="P570" t="str">
            <v>4 AV MARIE ANTOINETTE TONNEL</v>
          </cell>
          <cell r="Q570" t="str">
            <v>ZAC DE LA CHANTRERIE</v>
          </cell>
          <cell r="S570">
            <v>44300</v>
          </cell>
          <cell r="T570" t="str">
            <v>NANTES</v>
          </cell>
          <cell r="U570" t="str">
            <v>ZAC DE LA CHANTRERIE</v>
          </cell>
          <cell r="W570" t="str">
            <v>VERONIQUE.JUND@GENERALI.COM</v>
          </cell>
        </row>
        <row r="571">
          <cell r="B571">
            <v>303501</v>
          </cell>
          <cell r="C571">
            <v>19990201</v>
          </cell>
          <cell r="E571" t="str">
            <v>GPA</v>
          </cell>
          <cell r="F571" t="str">
            <v>COMMERCIALE</v>
          </cell>
          <cell r="G571" t="str">
            <v>REGION GRAND EST</v>
          </cell>
          <cell r="H571" t="str">
            <v>OD ALLIER-SAONE &amp; LOIRE-NIEVRE-COTE D'OR</v>
          </cell>
          <cell r="I571">
            <v>855</v>
          </cell>
          <cell r="J571" t="str">
            <v>AD</v>
          </cell>
          <cell r="K571" t="str">
            <v>Assistant Division</v>
          </cell>
          <cell r="M571" t="str">
            <v>Mme</v>
          </cell>
          <cell r="N571" t="str">
            <v>PARIZOT</v>
          </cell>
          <cell r="O571" t="str">
            <v>FLORENCE</v>
          </cell>
          <cell r="P571" t="str">
            <v>8 A RUE JEANNE BARRET</v>
          </cell>
          <cell r="Q571" t="str">
            <v>GENERALI PARC VALMY 1ER ETAGE</v>
          </cell>
          <cell r="S571">
            <v>21000</v>
          </cell>
          <cell r="T571" t="str">
            <v>DIJON</v>
          </cell>
          <cell r="U571" t="str">
            <v>GENERALI PARC VALMY 1ER ETAGE</v>
          </cell>
          <cell r="W571" t="str">
            <v>FLORENCE.PARIZOT@GENERALI.COM</v>
          </cell>
        </row>
        <row r="572">
          <cell r="B572">
            <v>303511</v>
          </cell>
          <cell r="C572">
            <v>20170801</v>
          </cell>
          <cell r="E572" t="str">
            <v>GPA</v>
          </cell>
          <cell r="F572" t="str">
            <v>COMMERCIALE</v>
          </cell>
          <cell r="G572" t="str">
            <v>REGION ILE DE FRANCE NORD EST</v>
          </cell>
          <cell r="H572" t="str">
            <v>OD SEINE MARITIME</v>
          </cell>
          <cell r="I572">
            <v>200</v>
          </cell>
          <cell r="J572" t="str">
            <v>IMP</v>
          </cell>
          <cell r="K572" t="str">
            <v>Inspecteur Manager Performance</v>
          </cell>
          <cell r="L572">
            <v>104</v>
          </cell>
          <cell r="M572" t="str">
            <v>M.</v>
          </cell>
          <cell r="N572" t="str">
            <v>MOUYER</v>
          </cell>
          <cell r="O572" t="str">
            <v>YASSIN</v>
          </cell>
          <cell r="P572" t="str">
            <v>3 CHEMIN DE LA BORDE</v>
          </cell>
          <cell r="S572">
            <v>27340</v>
          </cell>
          <cell r="T572" t="str">
            <v>PONT DE L ARCHE</v>
          </cell>
          <cell r="V572">
            <v>771374475</v>
          </cell>
          <cell r="W572" t="str">
            <v>YASSIN.MOUYER@GENERALI.COM</v>
          </cell>
        </row>
        <row r="573">
          <cell r="B573">
            <v>303522</v>
          </cell>
          <cell r="C573">
            <v>20170801</v>
          </cell>
          <cell r="E573" t="str">
            <v>GPA</v>
          </cell>
          <cell r="F573" t="str">
            <v>COMMERCIALE</v>
          </cell>
          <cell r="G573" t="str">
            <v>REGION GRAND OUEST</v>
          </cell>
          <cell r="H573" t="str">
            <v>OD VAL D'OISE - EURE</v>
          </cell>
          <cell r="I573">
            <v>440</v>
          </cell>
          <cell r="J573" t="str">
            <v>CCT</v>
          </cell>
          <cell r="K573" t="str">
            <v>Conseiller Commercial Titulaire</v>
          </cell>
          <cell r="L573">
            <v>105</v>
          </cell>
          <cell r="M573" t="str">
            <v>M.</v>
          </cell>
          <cell r="N573" t="str">
            <v>MOOTOOVEEREN</v>
          </cell>
          <cell r="O573" t="str">
            <v>AJAGHEN</v>
          </cell>
          <cell r="P573" t="str">
            <v>21 RUE DE MONTMORENCY</v>
          </cell>
          <cell r="S573">
            <v>95360</v>
          </cell>
          <cell r="T573" t="str">
            <v>MONTMAGNY</v>
          </cell>
          <cell r="V573">
            <v>771322539</v>
          </cell>
          <cell r="W573" t="str">
            <v>AJAGHEN.MOOTOOVEEREN@GENERALI.COM</v>
          </cell>
        </row>
        <row r="574">
          <cell r="B574">
            <v>303542</v>
          </cell>
          <cell r="C574">
            <v>20170901</v>
          </cell>
          <cell r="E574" t="str">
            <v>GPA</v>
          </cell>
          <cell r="F574" t="str">
            <v>COMMERCIALE</v>
          </cell>
          <cell r="G574" t="str">
            <v>REGION ILE DE FRANCE NORD EST</v>
          </cell>
          <cell r="H574" t="str">
            <v>OD SOMME - OISE - AISNE</v>
          </cell>
          <cell r="I574">
            <v>440</v>
          </cell>
          <cell r="J574" t="str">
            <v>CCT</v>
          </cell>
          <cell r="K574" t="str">
            <v>Conseiller Commercial Titulaire</v>
          </cell>
          <cell r="L574">
            <v>105</v>
          </cell>
          <cell r="M574" t="str">
            <v>Mme</v>
          </cell>
          <cell r="N574" t="str">
            <v>DUCHESNE</v>
          </cell>
          <cell r="O574" t="str">
            <v>ELISE</v>
          </cell>
          <cell r="P574" t="str">
            <v>5 RUE DU MOULIN</v>
          </cell>
          <cell r="S574">
            <v>60190</v>
          </cell>
          <cell r="T574" t="str">
            <v>CRESSONSACQ</v>
          </cell>
          <cell r="V574">
            <v>611269713</v>
          </cell>
          <cell r="W574" t="str">
            <v>ELISE.DUCHESNE@GENERALI.COM</v>
          </cell>
        </row>
        <row r="575">
          <cell r="B575">
            <v>303555</v>
          </cell>
          <cell r="C575">
            <v>20170901</v>
          </cell>
          <cell r="E575" t="str">
            <v>GPA</v>
          </cell>
          <cell r="F575" t="str">
            <v>COMMERCIALE</v>
          </cell>
          <cell r="G575" t="str">
            <v>REGION ILE DE FRANCE NORD EST</v>
          </cell>
          <cell r="H575" t="str">
            <v>OD SOMME - OISE - AISNE</v>
          </cell>
          <cell r="I575">
            <v>200</v>
          </cell>
          <cell r="J575" t="str">
            <v>IMP</v>
          </cell>
          <cell r="K575" t="str">
            <v>Inspecteur Manager Performance</v>
          </cell>
          <cell r="L575">
            <v>104</v>
          </cell>
          <cell r="M575" t="str">
            <v>M.</v>
          </cell>
          <cell r="N575" t="str">
            <v>CARUELLE</v>
          </cell>
          <cell r="O575" t="str">
            <v>FREDERIC</v>
          </cell>
          <cell r="P575" t="str">
            <v>16 RUE LE CORBUSIER</v>
          </cell>
          <cell r="S575">
            <v>80090</v>
          </cell>
          <cell r="T575" t="str">
            <v>AMIENS</v>
          </cell>
          <cell r="V575">
            <v>611263983</v>
          </cell>
          <cell r="W575" t="str">
            <v>FREDERIC.CARUELLE@GENERALI.COM</v>
          </cell>
        </row>
        <row r="576">
          <cell r="B576">
            <v>303575</v>
          </cell>
          <cell r="C576">
            <v>20170901</v>
          </cell>
          <cell r="E576" t="str">
            <v>GPA</v>
          </cell>
          <cell r="F576" t="str">
            <v>COMMERCIALE</v>
          </cell>
          <cell r="G576" t="str">
            <v>REGION GRAND EST</v>
          </cell>
          <cell r="H576" t="str">
            <v>OD HAUTE SAVOIE AIN JURA AIX LES BAINS</v>
          </cell>
          <cell r="I576">
            <v>371</v>
          </cell>
          <cell r="J576" t="str">
            <v>CCM.E</v>
          </cell>
          <cell r="K576" t="str">
            <v>Conseiller Commercial Moniteur Expert</v>
          </cell>
          <cell r="L576">
            <v>105</v>
          </cell>
          <cell r="M576" t="str">
            <v>M.</v>
          </cell>
          <cell r="N576" t="str">
            <v>HENRY</v>
          </cell>
          <cell r="O576" t="str">
            <v>REMI</v>
          </cell>
          <cell r="P576" t="str">
            <v>300 RUE DE LA FONTAINE</v>
          </cell>
          <cell r="S576">
            <v>74800</v>
          </cell>
          <cell r="T576" t="str">
            <v>AMANCY</v>
          </cell>
          <cell r="V576">
            <v>611263987</v>
          </cell>
          <cell r="W576" t="str">
            <v>REMI.HENRY@GENERALI.COM</v>
          </cell>
        </row>
        <row r="577">
          <cell r="B577">
            <v>303576</v>
          </cell>
          <cell r="C577">
            <v>20170901</v>
          </cell>
          <cell r="E577" t="str">
            <v>GPA</v>
          </cell>
          <cell r="F577" t="str">
            <v>COMMERCIALE</v>
          </cell>
          <cell r="G577" t="str">
            <v>REGION GRAND EST</v>
          </cell>
          <cell r="H577" t="str">
            <v>OD ISERE ALBERTVILLE</v>
          </cell>
          <cell r="I577">
            <v>440</v>
          </cell>
          <cell r="J577" t="str">
            <v>CCT</v>
          </cell>
          <cell r="K577" t="str">
            <v>Conseiller Commercial Titulaire</v>
          </cell>
          <cell r="L577">
            <v>105</v>
          </cell>
          <cell r="M577" t="str">
            <v>Mme</v>
          </cell>
          <cell r="N577" t="str">
            <v>DI TOMMASO</v>
          </cell>
          <cell r="O577" t="str">
            <v>FRANCINE</v>
          </cell>
          <cell r="P577" t="str">
            <v>355 AVENUE D URIAGE</v>
          </cell>
          <cell r="S577">
            <v>38410</v>
          </cell>
          <cell r="T577" t="str">
            <v>VAULNAVEYS LE HAUT</v>
          </cell>
          <cell r="V577">
            <v>611268882</v>
          </cell>
          <cell r="W577" t="str">
            <v>FRANCINE.DITOMMASO@GENERALI.COM</v>
          </cell>
        </row>
        <row r="578">
          <cell r="B578">
            <v>303581</v>
          </cell>
          <cell r="C578">
            <v>20170901</v>
          </cell>
          <cell r="E578" t="str">
            <v>GPA</v>
          </cell>
          <cell r="F578" t="str">
            <v>COMMERCIALE</v>
          </cell>
          <cell r="G578" t="str">
            <v>REGION GRAND EST</v>
          </cell>
          <cell r="H578" t="str">
            <v>OD AVEYRON-HERAULT-AUDE-PYRENEES ORIENT.</v>
          </cell>
          <cell r="I578">
            <v>440</v>
          </cell>
          <cell r="J578" t="str">
            <v>CCT</v>
          </cell>
          <cell r="K578" t="str">
            <v>Conseiller Commercial Titulaire</v>
          </cell>
          <cell r="L578">
            <v>105</v>
          </cell>
          <cell r="M578" t="str">
            <v>Mme</v>
          </cell>
          <cell r="N578" t="str">
            <v>BELLOLI</v>
          </cell>
          <cell r="O578" t="str">
            <v>MARION</v>
          </cell>
          <cell r="P578" t="str">
            <v>5 PLACE DE L EGLISE</v>
          </cell>
          <cell r="S578">
            <v>12400</v>
          </cell>
          <cell r="T578" t="str">
            <v>VABRES L ABBAYE</v>
          </cell>
          <cell r="V578">
            <v>611266974</v>
          </cell>
          <cell r="W578" t="str">
            <v>MARION.BELLOLI@GENERALI.COM</v>
          </cell>
        </row>
        <row r="579">
          <cell r="B579">
            <v>303601</v>
          </cell>
          <cell r="C579">
            <v>20171001</v>
          </cell>
          <cell r="E579" t="str">
            <v>GPA</v>
          </cell>
          <cell r="F579" t="str">
            <v>COMMERCIALE</v>
          </cell>
          <cell r="G579" t="str">
            <v>REGION ILE DE FRANCE NORD EST</v>
          </cell>
          <cell r="H579" t="str">
            <v>OD ARDENNES - MARNE - MEUSE - AUBE</v>
          </cell>
          <cell r="I579">
            <v>440</v>
          </cell>
          <cell r="J579" t="str">
            <v>CCT</v>
          </cell>
          <cell r="K579" t="str">
            <v>Conseiller Commercial Titulaire</v>
          </cell>
          <cell r="L579">
            <v>105</v>
          </cell>
          <cell r="M579" t="str">
            <v>M.</v>
          </cell>
          <cell r="N579" t="str">
            <v>GONCALVES</v>
          </cell>
          <cell r="O579" t="str">
            <v>FRANCO</v>
          </cell>
          <cell r="P579" t="str">
            <v>15 RUE DU COLONEL FABIEN</v>
          </cell>
          <cell r="S579">
            <v>10100</v>
          </cell>
          <cell r="T579" t="str">
            <v>ROMILLY SUR SEINE</v>
          </cell>
          <cell r="V579">
            <v>614903393</v>
          </cell>
          <cell r="W579" t="str">
            <v>FRANCO.GONCALVES@GENERALI.COM</v>
          </cell>
        </row>
        <row r="580">
          <cell r="B580">
            <v>303604</v>
          </cell>
          <cell r="C580">
            <v>20171001</v>
          </cell>
          <cell r="E580" t="str">
            <v>GPA</v>
          </cell>
          <cell r="F580" t="str">
            <v>COMMERCIALE</v>
          </cell>
          <cell r="G580" t="str">
            <v>REGION GRAND OUEST</v>
          </cell>
          <cell r="H580" t="str">
            <v>OD YVELINES - EURE ET LOIR</v>
          </cell>
          <cell r="I580">
            <v>440</v>
          </cell>
          <cell r="J580" t="str">
            <v>CCT</v>
          </cell>
          <cell r="K580" t="str">
            <v>Conseiller Commercial Titulaire</v>
          </cell>
          <cell r="L580">
            <v>105</v>
          </cell>
          <cell r="M580" t="str">
            <v>Mme</v>
          </cell>
          <cell r="N580" t="str">
            <v>ANTONOFF</v>
          </cell>
          <cell r="O580" t="str">
            <v>APOLLINE</v>
          </cell>
          <cell r="P580" t="str">
            <v>34 CHEMIN DES SORANGES</v>
          </cell>
          <cell r="S580">
            <v>27620</v>
          </cell>
          <cell r="T580" t="str">
            <v>GASNY</v>
          </cell>
          <cell r="V580">
            <v>620825073</v>
          </cell>
          <cell r="W580" t="str">
            <v>APOLLINE.ANTONOFF@GENERALI.COM</v>
          </cell>
        </row>
        <row r="581">
          <cell r="B581">
            <v>303619</v>
          </cell>
          <cell r="C581">
            <v>20171001</v>
          </cell>
          <cell r="E581" t="str">
            <v>GPA</v>
          </cell>
          <cell r="F581" t="str">
            <v>COMMERCIALE</v>
          </cell>
          <cell r="G581" t="str">
            <v>REGION ILE DE FRANCE NORD EST</v>
          </cell>
          <cell r="H581" t="str">
            <v>OD NORD LITTORAL</v>
          </cell>
          <cell r="I581">
            <v>371</v>
          </cell>
          <cell r="J581" t="str">
            <v>CCM.E</v>
          </cell>
          <cell r="K581" t="str">
            <v>Conseiller Commercial Moniteur Expert</v>
          </cell>
          <cell r="L581">
            <v>105</v>
          </cell>
          <cell r="M581" t="str">
            <v>M.</v>
          </cell>
          <cell r="N581" t="str">
            <v>PRZYBYLSKI</v>
          </cell>
          <cell r="O581" t="str">
            <v>GUILLAUME</v>
          </cell>
          <cell r="P581" t="str">
            <v>7 RESIDENCE BELLEVUE</v>
          </cell>
          <cell r="S581">
            <v>62610</v>
          </cell>
          <cell r="T581" t="str">
            <v>BREMES</v>
          </cell>
          <cell r="V581">
            <v>614903357</v>
          </cell>
          <cell r="W581" t="str">
            <v>GUILLAUME.PRZYBYLSKI@GENERALI.COM</v>
          </cell>
        </row>
        <row r="582">
          <cell r="B582">
            <v>303621</v>
          </cell>
          <cell r="C582">
            <v>20171001</v>
          </cell>
          <cell r="E582" t="str">
            <v>GPA</v>
          </cell>
          <cell r="F582" t="str">
            <v>COMMERCIALE</v>
          </cell>
          <cell r="G582" t="str">
            <v>REGION GRAND OUEST</v>
          </cell>
          <cell r="H582" t="str">
            <v>OD LOIRE ATLANTIQUE - VENDEE</v>
          </cell>
          <cell r="I582">
            <v>440</v>
          </cell>
          <cell r="J582" t="str">
            <v>CCT</v>
          </cell>
          <cell r="K582" t="str">
            <v>Conseiller Commercial Titulaire</v>
          </cell>
          <cell r="L582">
            <v>105</v>
          </cell>
          <cell r="M582" t="str">
            <v>M.</v>
          </cell>
          <cell r="N582" t="str">
            <v>KLEIN</v>
          </cell>
          <cell r="O582" t="str">
            <v>GREGORY</v>
          </cell>
          <cell r="P582" t="str">
            <v>116 ROUTE DE NANTES</v>
          </cell>
          <cell r="S582">
            <v>85190</v>
          </cell>
          <cell r="T582" t="str">
            <v>AIZENAY</v>
          </cell>
          <cell r="V582">
            <v>614903352</v>
          </cell>
          <cell r="W582" t="str">
            <v>GREGORY.KLEIN@GENERALI.COM</v>
          </cell>
        </row>
        <row r="583">
          <cell r="B583">
            <v>303623</v>
          </cell>
          <cell r="C583">
            <v>20171001</v>
          </cell>
          <cell r="E583" t="str">
            <v>GPA</v>
          </cell>
          <cell r="F583" t="str">
            <v>COMMERCIALE</v>
          </cell>
          <cell r="G583" t="str">
            <v>REGION GRAND OUEST</v>
          </cell>
          <cell r="H583" t="str">
            <v>OD CHARENTES-VIENNES-DEUX SEVRES</v>
          </cell>
          <cell r="I583">
            <v>440</v>
          </cell>
          <cell r="J583" t="str">
            <v>CCT</v>
          </cell>
          <cell r="K583" t="str">
            <v>Conseiller Commercial Titulaire</v>
          </cell>
          <cell r="L583">
            <v>105</v>
          </cell>
          <cell r="M583" t="str">
            <v>M.</v>
          </cell>
          <cell r="N583" t="str">
            <v>ROULET</v>
          </cell>
          <cell r="O583" t="str">
            <v>AURELIEN</v>
          </cell>
          <cell r="P583" t="str">
            <v>18 ROUTE DES PATUREAUX</v>
          </cell>
          <cell r="S583">
            <v>79370</v>
          </cell>
          <cell r="T583" t="str">
            <v>CELLES SUR BELLE</v>
          </cell>
          <cell r="V583">
            <v>620886922</v>
          </cell>
          <cell r="W583" t="str">
            <v>AURELIEN.ROULET@GENERALI.COM</v>
          </cell>
        </row>
        <row r="584">
          <cell r="B584">
            <v>303631</v>
          </cell>
          <cell r="C584">
            <v>20171001</v>
          </cell>
          <cell r="E584" t="str">
            <v>GPA</v>
          </cell>
          <cell r="F584" t="str">
            <v>COMMERCIALE</v>
          </cell>
          <cell r="G584" t="str">
            <v>REGION GRAND OUEST</v>
          </cell>
          <cell r="H584" t="str">
            <v>OD LANDES-PYRENEES-GERS-HTE GARONNE SUD</v>
          </cell>
          <cell r="I584">
            <v>440</v>
          </cell>
          <cell r="J584" t="str">
            <v>CCT</v>
          </cell>
          <cell r="K584" t="str">
            <v>Conseiller Commercial Titulaire</v>
          </cell>
          <cell r="L584">
            <v>105</v>
          </cell>
          <cell r="M584" t="str">
            <v>M.</v>
          </cell>
          <cell r="N584" t="str">
            <v>VIGNAUX</v>
          </cell>
          <cell r="O584" t="str">
            <v>GABRIEL</v>
          </cell>
          <cell r="P584" t="str">
            <v>19 AVENUE DU MAS D AZIL</v>
          </cell>
          <cell r="S584">
            <v>31310</v>
          </cell>
          <cell r="T584" t="str">
            <v>MONTESQUIEU VOLVESTRE</v>
          </cell>
          <cell r="V584">
            <v>614903370</v>
          </cell>
          <cell r="W584" t="str">
            <v>GABRIEL.VIGNAUX@GENERALI.COM</v>
          </cell>
        </row>
        <row r="585">
          <cell r="B585">
            <v>303646</v>
          </cell>
          <cell r="C585">
            <v>20171101</v>
          </cell>
          <cell r="E585" t="str">
            <v>GPA</v>
          </cell>
          <cell r="F585" t="str">
            <v>COMMERCIALE</v>
          </cell>
          <cell r="G585" t="str">
            <v>REGION GRAND OUEST</v>
          </cell>
          <cell r="H585" t="str">
            <v>OD FINISTERE - MORBIHAN</v>
          </cell>
          <cell r="I585">
            <v>200</v>
          </cell>
          <cell r="J585" t="str">
            <v>IMP</v>
          </cell>
          <cell r="K585" t="str">
            <v>Inspecteur Manager Performance</v>
          </cell>
          <cell r="L585">
            <v>104</v>
          </cell>
          <cell r="M585" t="str">
            <v>M.</v>
          </cell>
          <cell r="N585" t="str">
            <v>CHAUVET</v>
          </cell>
          <cell r="O585" t="str">
            <v>ROMAIN</v>
          </cell>
          <cell r="P585" t="str">
            <v>5 RUE DE KERLAPINETTE</v>
          </cell>
          <cell r="S585">
            <v>56690</v>
          </cell>
          <cell r="T585" t="str">
            <v>LANDAUL</v>
          </cell>
          <cell r="V585">
            <v>620882986</v>
          </cell>
          <cell r="W585" t="str">
            <v>ROMAIN.CHAUVET@GENERALI.COM</v>
          </cell>
        </row>
        <row r="586">
          <cell r="B586">
            <v>303691</v>
          </cell>
          <cell r="C586">
            <v>20171201</v>
          </cell>
          <cell r="E586" t="str">
            <v>GPA</v>
          </cell>
          <cell r="F586" t="str">
            <v>COMMERCIALE</v>
          </cell>
          <cell r="G586" t="str">
            <v>REGION GRAND EST</v>
          </cell>
          <cell r="H586" t="str">
            <v>OD AVEYRON-HERAULT-AUDE-PYRENEES ORIENT.</v>
          </cell>
          <cell r="I586">
            <v>386</v>
          </cell>
          <cell r="J586" t="str">
            <v>IE</v>
          </cell>
          <cell r="K586" t="str">
            <v>Inspecteur Expert</v>
          </cell>
          <cell r="L586">
            <v>105</v>
          </cell>
          <cell r="M586" t="str">
            <v>M.</v>
          </cell>
          <cell r="N586" t="str">
            <v>BARBARESI</v>
          </cell>
          <cell r="O586" t="str">
            <v>JONATHAN</v>
          </cell>
          <cell r="P586" t="str">
            <v>16 RUE DANIEL BALAVOINE</v>
          </cell>
          <cell r="Q586" t="str">
            <v>ZAC SAINT ESTEVE</v>
          </cell>
          <cell r="S586">
            <v>34570</v>
          </cell>
          <cell r="T586" t="str">
            <v>PIGNAN</v>
          </cell>
          <cell r="U586" t="str">
            <v>ZAC SAINT ESTEVE</v>
          </cell>
          <cell r="V586">
            <v>620884000</v>
          </cell>
          <cell r="W586" t="str">
            <v>JONATHAN.BARBARESI@GENERALI.COM</v>
          </cell>
        </row>
        <row r="587">
          <cell r="B587">
            <v>303696</v>
          </cell>
          <cell r="C587">
            <v>20171201</v>
          </cell>
          <cell r="E587" t="str">
            <v>GPA</v>
          </cell>
          <cell r="F587" t="str">
            <v>COMMERCIALE</v>
          </cell>
          <cell r="G587" t="str">
            <v>REGION GRAND EST</v>
          </cell>
          <cell r="H587" t="str">
            <v>OD HAUTE SAVOIE AIN JURA AIX LES BAINS</v>
          </cell>
          <cell r="I587">
            <v>441</v>
          </cell>
          <cell r="J587" t="str">
            <v>CCTM</v>
          </cell>
          <cell r="K587" t="str">
            <v>Conseiller Commercial Titulaire Moniteur</v>
          </cell>
          <cell r="L587">
            <v>105</v>
          </cell>
          <cell r="M587" t="str">
            <v>Mme</v>
          </cell>
          <cell r="N587" t="str">
            <v>NEYRON</v>
          </cell>
          <cell r="O587" t="str">
            <v>VIRGINIE</v>
          </cell>
          <cell r="P587" t="str">
            <v xml:space="preserve">416 RUE DE LA COURBE </v>
          </cell>
          <cell r="S587">
            <v>1580</v>
          </cell>
          <cell r="T587" t="str">
            <v>IZERNORE</v>
          </cell>
          <cell r="V587">
            <v>618942193</v>
          </cell>
          <cell r="W587" t="str">
            <v>VIRGINIE.NEYRON@GENERALI.COM</v>
          </cell>
        </row>
        <row r="588">
          <cell r="B588">
            <v>303751</v>
          </cell>
          <cell r="C588">
            <v>20180101</v>
          </cell>
          <cell r="E588" t="str">
            <v>GPA</v>
          </cell>
          <cell r="F588" t="str">
            <v>COMMERCIALE</v>
          </cell>
          <cell r="G588" t="str">
            <v>REGION ILE DE FRANCE NORD EST</v>
          </cell>
          <cell r="H588" t="str">
            <v>OD SOMME - OISE - AISNE</v>
          </cell>
          <cell r="I588">
            <v>200</v>
          </cell>
          <cell r="J588" t="str">
            <v>IMP</v>
          </cell>
          <cell r="K588" t="str">
            <v>Inspecteur Manager Performance</v>
          </cell>
          <cell r="L588">
            <v>104</v>
          </cell>
          <cell r="M588" t="str">
            <v>Mme</v>
          </cell>
          <cell r="N588" t="str">
            <v>FEVRIER</v>
          </cell>
          <cell r="O588" t="str">
            <v>MAGALIE</v>
          </cell>
          <cell r="P588" t="str">
            <v>11 HAMEAU DE DOUVIEUX</v>
          </cell>
          <cell r="S588">
            <v>80200</v>
          </cell>
          <cell r="T588" t="str">
            <v>MONCHY LAGACHE</v>
          </cell>
          <cell r="V588">
            <v>620885397</v>
          </cell>
          <cell r="W588" t="str">
            <v>MAGALIE.FEVRIER@GENERALI.COM</v>
          </cell>
        </row>
        <row r="589">
          <cell r="B589">
            <v>303752</v>
          </cell>
          <cell r="C589">
            <v>20180101</v>
          </cell>
          <cell r="E589" t="str">
            <v>GPA</v>
          </cell>
          <cell r="F589" t="str">
            <v>COMMERCIALE</v>
          </cell>
          <cell r="G589" t="str">
            <v>REGION GRAND EST</v>
          </cell>
          <cell r="H589" t="str">
            <v>OD VOSGES-HT RHIN-TR BEL-DOUBS-HTE MARNE</v>
          </cell>
          <cell r="I589">
            <v>440</v>
          </cell>
          <cell r="J589" t="str">
            <v>CCT</v>
          </cell>
          <cell r="K589" t="str">
            <v>Conseiller Commercial Titulaire</v>
          </cell>
          <cell r="L589">
            <v>105</v>
          </cell>
          <cell r="M589" t="str">
            <v>Mme</v>
          </cell>
          <cell r="N589" t="str">
            <v>DESBIENS</v>
          </cell>
          <cell r="O589" t="str">
            <v>HELOISE</v>
          </cell>
          <cell r="P589" t="str">
            <v>13 CHEMIN DU FOUNELOT</v>
          </cell>
          <cell r="S589">
            <v>25320</v>
          </cell>
          <cell r="T589" t="str">
            <v>GRANDFONTAINE</v>
          </cell>
          <cell r="V589">
            <v>628921629</v>
          </cell>
          <cell r="W589" t="str">
            <v>HELOISE.DESBIENS@GENERALI.COM</v>
          </cell>
        </row>
        <row r="590">
          <cell r="B590">
            <v>303754</v>
          </cell>
          <cell r="C590">
            <v>20180101</v>
          </cell>
          <cell r="E590" t="str">
            <v>GPA</v>
          </cell>
          <cell r="F590" t="str">
            <v>COMMERCIALE</v>
          </cell>
          <cell r="G590" t="str">
            <v>REGION ILE DE FRANCE NORD EST</v>
          </cell>
          <cell r="H590" t="str">
            <v>OD GRAND PARIS 75-92-93-94</v>
          </cell>
          <cell r="I590">
            <v>440</v>
          </cell>
          <cell r="J590" t="str">
            <v>CCT</v>
          </cell>
          <cell r="K590" t="str">
            <v>Conseiller Commercial Titulaire</v>
          </cell>
          <cell r="L590">
            <v>105</v>
          </cell>
          <cell r="M590" t="str">
            <v>M.</v>
          </cell>
          <cell r="N590" t="str">
            <v>KANE</v>
          </cell>
          <cell r="O590" t="str">
            <v>MAKHTAR</v>
          </cell>
          <cell r="P590" t="str">
            <v>9 RUE VICTOR SCHOELCHER</v>
          </cell>
          <cell r="S590">
            <v>92160</v>
          </cell>
          <cell r="T590" t="str">
            <v>ANTONY</v>
          </cell>
          <cell r="V590">
            <v>611232050</v>
          </cell>
          <cell r="W590" t="str">
            <v>MAKHTAR.KANE@GENERALI.COM</v>
          </cell>
        </row>
        <row r="591">
          <cell r="B591">
            <v>303755</v>
          </cell>
          <cell r="C591">
            <v>20180101</v>
          </cell>
          <cell r="E591" t="str">
            <v>GPA</v>
          </cell>
          <cell r="F591" t="str">
            <v>COMMERCIALE</v>
          </cell>
          <cell r="G591" t="str">
            <v>REGION GRAND OUEST</v>
          </cell>
          <cell r="H591" t="str">
            <v>OD MANCHE - CALVADOS - ORNE - MAYENNE</v>
          </cell>
          <cell r="I591">
            <v>441</v>
          </cell>
          <cell r="J591" t="str">
            <v>CCTM</v>
          </cell>
          <cell r="K591" t="str">
            <v>Conseiller Commercial Titulaire Moniteur</v>
          </cell>
          <cell r="L591">
            <v>105</v>
          </cell>
          <cell r="M591" t="str">
            <v>M.</v>
          </cell>
          <cell r="N591" t="str">
            <v>BERTON</v>
          </cell>
          <cell r="O591" t="str">
            <v>VINCENT</v>
          </cell>
          <cell r="P591" t="str">
            <v>1 CHEMIN DU PRIEURE</v>
          </cell>
          <cell r="S591">
            <v>14860</v>
          </cell>
          <cell r="T591" t="str">
            <v>BAVENT</v>
          </cell>
          <cell r="V591">
            <v>617668511</v>
          </cell>
          <cell r="W591" t="str">
            <v>VINCENT.BERTON@GENERALI.COM</v>
          </cell>
        </row>
        <row r="592">
          <cell r="B592">
            <v>303762</v>
          </cell>
          <cell r="C592">
            <v>20180101</v>
          </cell>
          <cell r="E592" t="str">
            <v>GPA</v>
          </cell>
          <cell r="F592" t="str">
            <v>COMMERCIALE</v>
          </cell>
          <cell r="G592" t="str">
            <v>REGION GRAND EST</v>
          </cell>
          <cell r="H592" t="str">
            <v>OD AVEYRON-HERAULT-AUDE-PYRENEES ORIENT.</v>
          </cell>
          <cell r="I592">
            <v>440</v>
          </cell>
          <cell r="J592" t="str">
            <v>CCT</v>
          </cell>
          <cell r="K592" t="str">
            <v>Conseiller Commercial Titulaire</v>
          </cell>
          <cell r="L592">
            <v>105</v>
          </cell>
          <cell r="M592" t="str">
            <v>M.</v>
          </cell>
          <cell r="N592" t="str">
            <v>VERET</v>
          </cell>
          <cell r="O592" t="str">
            <v>THIBAULT</v>
          </cell>
          <cell r="P592" t="str">
            <v>7 CARRERO SANT RAFAEL</v>
          </cell>
          <cell r="S592">
            <v>66320</v>
          </cell>
          <cell r="T592" t="str">
            <v>ESPIRA DE CONFLENT</v>
          </cell>
          <cell r="V592">
            <v>617668520</v>
          </cell>
          <cell r="W592" t="str">
            <v>THIBAULT.VERET@GENERALI.COM</v>
          </cell>
        </row>
        <row r="593">
          <cell r="B593">
            <v>303792</v>
          </cell>
          <cell r="C593">
            <v>20180201</v>
          </cell>
          <cell r="E593" t="str">
            <v>GPA</v>
          </cell>
          <cell r="F593" t="str">
            <v>COMMERCIALE</v>
          </cell>
          <cell r="G593" t="str">
            <v>REGION GRAND EST</v>
          </cell>
          <cell r="H593" t="str">
            <v>OD PUY DE DOME - LOIRE - HAUTE LOIRE</v>
          </cell>
          <cell r="I593">
            <v>440</v>
          </cell>
          <cell r="J593" t="str">
            <v>CCT</v>
          </cell>
          <cell r="K593" t="str">
            <v>Conseiller Commercial Titulaire</v>
          </cell>
          <cell r="L593">
            <v>105</v>
          </cell>
          <cell r="M593" t="str">
            <v>M.</v>
          </cell>
          <cell r="N593" t="str">
            <v>NOGUER</v>
          </cell>
          <cell r="O593" t="str">
            <v>SEBASTIEN</v>
          </cell>
          <cell r="P593" t="str">
            <v>28 RUELLE DU TREVE</v>
          </cell>
          <cell r="S593">
            <v>42430</v>
          </cell>
          <cell r="T593" t="str">
            <v>ST JUST EN CHEVALET</v>
          </cell>
          <cell r="V593">
            <v>617291514</v>
          </cell>
          <cell r="W593" t="str">
            <v>SEBASTIEN.NOGUER@GENERALI.COM</v>
          </cell>
        </row>
        <row r="594">
          <cell r="B594">
            <v>303794</v>
          </cell>
          <cell r="C594">
            <v>20180201</v>
          </cell>
          <cell r="E594" t="str">
            <v>GPA</v>
          </cell>
          <cell r="F594" t="str">
            <v>COMMERCIALE</v>
          </cell>
          <cell r="G594" t="str">
            <v>REGION ILE DE FRANCE NORD EST</v>
          </cell>
          <cell r="H594" t="str">
            <v>OD SOMME - OISE - AISNE</v>
          </cell>
          <cell r="I594">
            <v>440</v>
          </cell>
          <cell r="J594" t="str">
            <v>CCT</v>
          </cell>
          <cell r="K594" t="str">
            <v>Conseiller Commercial Titulaire</v>
          </cell>
          <cell r="L594">
            <v>105</v>
          </cell>
          <cell r="M594" t="str">
            <v>Mme</v>
          </cell>
          <cell r="N594" t="str">
            <v>COUSTENOBLE</v>
          </cell>
          <cell r="O594" t="str">
            <v>LESLY</v>
          </cell>
          <cell r="P594" t="str">
            <v>15 RUE DES AUBEPINES</v>
          </cell>
          <cell r="S594">
            <v>80540</v>
          </cell>
          <cell r="T594" t="str">
            <v>GUIGNEMICOURT</v>
          </cell>
          <cell r="V594">
            <v>617291522</v>
          </cell>
          <cell r="W594" t="str">
            <v>LESLY.COUSTENOBLE@GENERALI.COM</v>
          </cell>
        </row>
        <row r="595">
          <cell r="B595">
            <v>303812</v>
          </cell>
          <cell r="C595">
            <v>20180301</v>
          </cell>
          <cell r="E595" t="str">
            <v>GPA</v>
          </cell>
          <cell r="F595" t="str">
            <v>COMMERCIALE</v>
          </cell>
          <cell r="G595" t="str">
            <v>REGION ILE DE FRANCE NORD EST</v>
          </cell>
          <cell r="H595" t="str">
            <v>OD MOSELLE - MEURTHE ET MOSELLE</v>
          </cell>
          <cell r="I595">
            <v>441</v>
          </cell>
          <cell r="J595" t="str">
            <v>CCTM</v>
          </cell>
          <cell r="K595" t="str">
            <v>Conseiller Commercial Titulaire Moniteur</v>
          </cell>
          <cell r="L595">
            <v>105</v>
          </cell>
          <cell r="M595" t="str">
            <v>M.</v>
          </cell>
          <cell r="N595" t="str">
            <v>DAMONT</v>
          </cell>
          <cell r="O595" t="str">
            <v>FRANCIS</v>
          </cell>
          <cell r="P595" t="str">
            <v>2 RUE EDGAR DEGAS</v>
          </cell>
          <cell r="Q595" t="str">
            <v>CHEZ M. COLNAT DOMINIQUE</v>
          </cell>
          <cell r="S595">
            <v>54800</v>
          </cell>
          <cell r="T595" t="str">
            <v>JARNY</v>
          </cell>
          <cell r="U595" t="str">
            <v>CHEZ M. COLNAT DOMINIQUE</v>
          </cell>
          <cell r="V595">
            <v>623514232</v>
          </cell>
          <cell r="W595" t="str">
            <v>FRANCIS.DAMONT@GENERALI.COM</v>
          </cell>
        </row>
        <row r="596">
          <cell r="B596">
            <v>303814</v>
          </cell>
          <cell r="C596">
            <v>20200501</v>
          </cell>
          <cell r="E596" t="str">
            <v>GPA</v>
          </cell>
          <cell r="F596" t="str">
            <v>COMMERCIALE</v>
          </cell>
          <cell r="G596" t="str">
            <v>REGION GRAND EST</v>
          </cell>
          <cell r="H596" t="str">
            <v>OD VAUCLUSE - DROME - ARDECHE - GARD</v>
          </cell>
          <cell r="I596">
            <v>200</v>
          </cell>
          <cell r="J596" t="str">
            <v>IMP</v>
          </cell>
          <cell r="K596" t="str">
            <v>Inspecteur Manager Performance</v>
          </cell>
          <cell r="L596">
            <v>104</v>
          </cell>
          <cell r="M596" t="str">
            <v>M.</v>
          </cell>
          <cell r="N596" t="str">
            <v>BIDET</v>
          </cell>
          <cell r="O596" t="str">
            <v>GAETAN</v>
          </cell>
          <cell r="P596" t="str">
            <v>24 IMPASSE DU MOULIN</v>
          </cell>
          <cell r="S596">
            <v>26600</v>
          </cell>
          <cell r="T596" t="str">
            <v>CHANTEMERLE LES BLES</v>
          </cell>
          <cell r="V596">
            <v>659526951</v>
          </cell>
          <cell r="W596" t="str">
            <v>GAETAN.BIDET@GENERALI.COM</v>
          </cell>
        </row>
        <row r="597">
          <cell r="B597">
            <v>303815</v>
          </cell>
          <cell r="C597">
            <v>20180301</v>
          </cell>
          <cell r="E597" t="str">
            <v>GPA</v>
          </cell>
          <cell r="F597" t="str">
            <v>COMMERCIALE</v>
          </cell>
          <cell r="G597" t="str">
            <v>REGION ILE DE FRANCE NORD EST</v>
          </cell>
          <cell r="H597" t="str">
            <v>OD GRAND PARIS 75-92-93-94</v>
          </cell>
          <cell r="I597">
            <v>440</v>
          </cell>
          <cell r="J597" t="str">
            <v>CCT</v>
          </cell>
          <cell r="K597" t="str">
            <v>Conseiller Commercial Titulaire</v>
          </cell>
          <cell r="L597">
            <v>105</v>
          </cell>
          <cell r="M597" t="str">
            <v>M.</v>
          </cell>
          <cell r="N597" t="str">
            <v>BETON</v>
          </cell>
          <cell r="O597" t="str">
            <v>FREDERIC</v>
          </cell>
          <cell r="P597" t="str">
            <v>95 BD JEAN BAPTISTE OUDRY</v>
          </cell>
          <cell r="S597">
            <v>94000</v>
          </cell>
          <cell r="T597" t="str">
            <v>CRETEIL</v>
          </cell>
          <cell r="V597">
            <v>617294018</v>
          </cell>
          <cell r="W597" t="str">
            <v>FREDERIC.BETON@GENERALI.COM</v>
          </cell>
        </row>
        <row r="598">
          <cell r="B598">
            <v>303817</v>
          </cell>
          <cell r="C598">
            <v>20180301</v>
          </cell>
          <cell r="E598" t="str">
            <v>GPA</v>
          </cell>
          <cell r="F598" t="str">
            <v>COMMERCIALE</v>
          </cell>
          <cell r="G598" t="str">
            <v>REGION ILE DE FRANCE NORD EST</v>
          </cell>
          <cell r="H598" t="str">
            <v>OD NORD ARTOIS</v>
          </cell>
          <cell r="I598">
            <v>441</v>
          </cell>
          <cell r="J598" t="str">
            <v>CCTM</v>
          </cell>
          <cell r="K598" t="str">
            <v>Conseiller Commercial Titulaire Moniteur</v>
          </cell>
          <cell r="L598">
            <v>105</v>
          </cell>
          <cell r="M598" t="str">
            <v>Mme</v>
          </cell>
          <cell r="N598" t="str">
            <v>NOEL</v>
          </cell>
          <cell r="O598" t="str">
            <v>ANNE CHARLOTTE</v>
          </cell>
          <cell r="P598" t="str">
            <v>57 GRAND RUE</v>
          </cell>
          <cell r="S598">
            <v>62140</v>
          </cell>
          <cell r="T598" t="str">
            <v>LA LOGE</v>
          </cell>
          <cell r="V598">
            <v>619053479</v>
          </cell>
          <cell r="W598" t="str">
            <v>ANNECHARLOTTE.NOEL@GENERALI.COM</v>
          </cell>
        </row>
        <row r="599">
          <cell r="B599">
            <v>303818</v>
          </cell>
          <cell r="C599">
            <v>20180301</v>
          </cell>
          <cell r="E599" t="str">
            <v>GPA</v>
          </cell>
          <cell r="F599" t="str">
            <v>COMMERCIALE</v>
          </cell>
          <cell r="G599" t="str">
            <v>SUPPORT COMMERCIAL</v>
          </cell>
          <cell r="I599">
            <v>250</v>
          </cell>
          <cell r="J599" t="str">
            <v>IF</v>
          </cell>
          <cell r="K599" t="str">
            <v>Inspecteur Formateur</v>
          </cell>
          <cell r="L599">
            <v>0</v>
          </cell>
          <cell r="M599" t="str">
            <v>M.</v>
          </cell>
          <cell r="N599" t="str">
            <v>FAVIER DU PERRON</v>
          </cell>
          <cell r="O599" t="str">
            <v>ARTHUR</v>
          </cell>
          <cell r="P599" t="str">
            <v>15 BIS RUE DE PONTOISE</v>
          </cell>
          <cell r="S599">
            <v>95160</v>
          </cell>
          <cell r="T599" t="str">
            <v>MONTMORENCY</v>
          </cell>
          <cell r="V599">
            <v>626686638</v>
          </cell>
          <cell r="W599" t="str">
            <v>ARTHUR.FAVIERDUPERRON@GENERALI.COM</v>
          </cell>
        </row>
        <row r="600">
          <cell r="B600">
            <v>303822</v>
          </cell>
          <cell r="C600">
            <v>20180301</v>
          </cell>
          <cell r="E600" t="str">
            <v>GPA</v>
          </cell>
          <cell r="F600" t="str">
            <v>COMMERCIALE</v>
          </cell>
          <cell r="G600" t="str">
            <v>REGION ILE DE FRANCE NORD EST</v>
          </cell>
          <cell r="H600" t="str">
            <v>OD SEINE ET MARNE - YONNE</v>
          </cell>
          <cell r="I600">
            <v>440</v>
          </cell>
          <cell r="J600" t="str">
            <v>CCT</v>
          </cell>
          <cell r="K600" t="str">
            <v>Conseiller Commercial Titulaire</v>
          </cell>
          <cell r="L600">
            <v>105</v>
          </cell>
          <cell r="M600" t="str">
            <v>Mme</v>
          </cell>
          <cell r="N600" t="str">
            <v>BERDIN</v>
          </cell>
          <cell r="O600" t="str">
            <v>ZELIE</v>
          </cell>
          <cell r="P600" t="str">
            <v>10 BIS ROUTE DE LA TUILERIE</v>
          </cell>
          <cell r="S600">
            <v>89300</v>
          </cell>
          <cell r="T600" t="str">
            <v>ST AUBIN SUR YONNE</v>
          </cell>
          <cell r="V600">
            <v>620662560</v>
          </cell>
          <cell r="W600" t="str">
            <v>ZELIE.BERDIN@GENERALI.COM</v>
          </cell>
        </row>
        <row r="601">
          <cell r="B601">
            <v>303831</v>
          </cell>
          <cell r="C601">
            <v>20180301</v>
          </cell>
          <cell r="E601" t="str">
            <v>GPA</v>
          </cell>
          <cell r="F601" t="str">
            <v>COMMERCIALE</v>
          </cell>
          <cell r="G601" t="str">
            <v>REGION GRAND OUEST</v>
          </cell>
          <cell r="H601" t="str">
            <v>OD YVELINES - EURE ET LOIR</v>
          </cell>
          <cell r="I601">
            <v>440</v>
          </cell>
          <cell r="J601" t="str">
            <v>CCT</v>
          </cell>
          <cell r="K601" t="str">
            <v>Conseiller Commercial Titulaire</v>
          </cell>
          <cell r="L601">
            <v>105</v>
          </cell>
          <cell r="M601" t="str">
            <v>Mme</v>
          </cell>
          <cell r="N601" t="str">
            <v>DALIGAUD</v>
          </cell>
          <cell r="O601" t="str">
            <v>VERONIQUE</v>
          </cell>
          <cell r="P601" t="str">
            <v>95 AVENUE HORTENSE FOUBERT</v>
          </cell>
          <cell r="S601">
            <v>78500</v>
          </cell>
          <cell r="T601" t="str">
            <v>SARTROUVILLE</v>
          </cell>
          <cell r="V601">
            <v>621938927</v>
          </cell>
          <cell r="W601" t="str">
            <v>VERONIQUE.DALIGAUD@GENERALI.COM</v>
          </cell>
        </row>
        <row r="602">
          <cell r="B602">
            <v>303848</v>
          </cell>
          <cell r="C602">
            <v>20180401</v>
          </cell>
          <cell r="E602" t="str">
            <v>GPA</v>
          </cell>
          <cell r="F602" t="str">
            <v>COMMERCIALE</v>
          </cell>
          <cell r="G602" t="str">
            <v>REGION ILE DE FRANCE NORD EST</v>
          </cell>
          <cell r="H602" t="str">
            <v>OD SEINE MARITIME</v>
          </cell>
          <cell r="I602">
            <v>440</v>
          </cell>
          <cell r="J602" t="str">
            <v>CCT</v>
          </cell>
          <cell r="K602" t="str">
            <v>Conseiller Commercial Titulaire</v>
          </cell>
          <cell r="L602">
            <v>105</v>
          </cell>
          <cell r="M602" t="str">
            <v>M.</v>
          </cell>
          <cell r="N602" t="str">
            <v>GOURDIN</v>
          </cell>
          <cell r="O602" t="str">
            <v>GAUTHIER</v>
          </cell>
          <cell r="P602" t="str">
            <v>3 RUE ADOLPHE THIERS</v>
          </cell>
          <cell r="S602">
            <v>76410</v>
          </cell>
          <cell r="T602" t="str">
            <v>ST AUBIN LES ELBEUF</v>
          </cell>
          <cell r="V602">
            <v>622489826</v>
          </cell>
          <cell r="W602" t="str">
            <v>GAUTHIER.GOURDIN@GENERALI.COM</v>
          </cell>
        </row>
        <row r="603">
          <cell r="B603">
            <v>303850</v>
          </cell>
          <cell r="C603">
            <v>20180401</v>
          </cell>
          <cell r="E603" t="str">
            <v>GPA</v>
          </cell>
          <cell r="F603" t="str">
            <v>COMMERCIALE</v>
          </cell>
          <cell r="G603" t="str">
            <v>REGION GRAND EST</v>
          </cell>
          <cell r="H603" t="str">
            <v>OD RHONE</v>
          </cell>
          <cell r="I603">
            <v>200</v>
          </cell>
          <cell r="J603" t="str">
            <v>IMP</v>
          </cell>
          <cell r="K603" t="str">
            <v>Inspecteur Manager Performance</v>
          </cell>
          <cell r="L603">
            <v>104</v>
          </cell>
          <cell r="M603" t="str">
            <v>M.</v>
          </cell>
          <cell r="N603" t="str">
            <v>BOISSON</v>
          </cell>
          <cell r="O603" t="str">
            <v>GAETAN</v>
          </cell>
          <cell r="P603" t="str">
            <v>5 B IMPASSE DU GYMNASE</v>
          </cell>
          <cell r="S603">
            <v>71100</v>
          </cell>
          <cell r="T603" t="str">
            <v>ST REMY</v>
          </cell>
          <cell r="V603">
            <v>622709501</v>
          </cell>
          <cell r="W603" t="str">
            <v>GAETAN.BOISSON@GENERALI.COM</v>
          </cell>
        </row>
        <row r="604">
          <cell r="B604">
            <v>303885</v>
          </cell>
          <cell r="C604">
            <v>20180501</v>
          </cell>
          <cell r="E604" t="str">
            <v>GPA</v>
          </cell>
          <cell r="F604" t="str">
            <v>COMMERCIALE</v>
          </cell>
          <cell r="G604" t="str">
            <v>REGION GRAND EST</v>
          </cell>
          <cell r="H604" t="str">
            <v>OD HAUTE SAVOIE AIN JURA AIX LES BAINS</v>
          </cell>
          <cell r="I604">
            <v>200</v>
          </cell>
          <cell r="J604" t="str">
            <v>IMP</v>
          </cell>
          <cell r="K604" t="str">
            <v>Inspecteur Manager Performance</v>
          </cell>
          <cell r="L604">
            <v>104</v>
          </cell>
          <cell r="M604" t="str">
            <v>M.</v>
          </cell>
          <cell r="N604" t="str">
            <v>VIRET</v>
          </cell>
          <cell r="O604" t="str">
            <v>STEPHANE</v>
          </cell>
          <cell r="P604" t="str">
            <v>4 RUE DE MONNIERES</v>
          </cell>
          <cell r="S604">
            <v>39100</v>
          </cell>
          <cell r="T604" t="str">
            <v>CHAMPVANS</v>
          </cell>
          <cell r="V604">
            <v>601642964</v>
          </cell>
          <cell r="W604" t="str">
            <v>STEPHANE.VIRET@GENERALI.COM</v>
          </cell>
        </row>
        <row r="605">
          <cell r="B605">
            <v>303904</v>
          </cell>
          <cell r="C605">
            <v>20180601</v>
          </cell>
          <cell r="E605" t="str">
            <v>GPA</v>
          </cell>
          <cell r="F605" t="str">
            <v>COMMERCIALE</v>
          </cell>
          <cell r="G605" t="str">
            <v>REGION GRAND EST</v>
          </cell>
          <cell r="H605" t="str">
            <v>OD RHONE</v>
          </cell>
          <cell r="I605">
            <v>391</v>
          </cell>
          <cell r="J605" t="str">
            <v>CCEIM</v>
          </cell>
          <cell r="K605" t="str">
            <v>Conseiller Commercial Echelon Interm. Moniteu</v>
          </cell>
          <cell r="L605">
            <v>105</v>
          </cell>
          <cell r="M605" t="str">
            <v>Mme</v>
          </cell>
          <cell r="N605" t="str">
            <v>THEVENET</v>
          </cell>
          <cell r="O605" t="str">
            <v>VIRGINIE</v>
          </cell>
          <cell r="P605" t="str">
            <v>10 IMPASSE GUTENBERG</v>
          </cell>
          <cell r="S605">
            <v>69620</v>
          </cell>
          <cell r="T605" t="str">
            <v>VAL D OINGT</v>
          </cell>
          <cell r="V605">
            <v>603151200</v>
          </cell>
          <cell r="W605" t="str">
            <v>VIRGINIE.THEVENET@GENERALI.COM</v>
          </cell>
        </row>
        <row r="606">
          <cell r="B606">
            <v>303912</v>
          </cell>
          <cell r="C606">
            <v>20180601</v>
          </cell>
          <cell r="E606" t="str">
            <v>GPA</v>
          </cell>
          <cell r="F606" t="str">
            <v>COMMERCIALE</v>
          </cell>
          <cell r="G606" t="str">
            <v>REGION ILE DE FRANCE NORD EST</v>
          </cell>
          <cell r="H606" t="str">
            <v>OD NORD ARTOIS</v>
          </cell>
          <cell r="I606">
            <v>440</v>
          </cell>
          <cell r="J606" t="str">
            <v>CCT</v>
          </cell>
          <cell r="K606" t="str">
            <v>Conseiller Commercial Titulaire</v>
          </cell>
          <cell r="L606">
            <v>105</v>
          </cell>
          <cell r="M606" t="str">
            <v>M.</v>
          </cell>
          <cell r="N606" t="str">
            <v>RESTEGHINI</v>
          </cell>
          <cell r="O606" t="str">
            <v>SEBASTIEN</v>
          </cell>
          <cell r="P606" t="str">
            <v>127 RUE JEAN JAURES</v>
          </cell>
          <cell r="S606">
            <v>62660</v>
          </cell>
          <cell r="T606" t="str">
            <v>BEUVRY</v>
          </cell>
          <cell r="V606">
            <v>616189268</v>
          </cell>
          <cell r="W606" t="str">
            <v>SEBASTIEN.RESTEGHINI@GENERALI.COM</v>
          </cell>
        </row>
        <row r="607">
          <cell r="B607">
            <v>303915</v>
          </cell>
          <cell r="C607">
            <v>20180601</v>
          </cell>
          <cell r="E607" t="str">
            <v>GPA</v>
          </cell>
          <cell r="F607" t="str">
            <v>COMMERCIALE</v>
          </cell>
          <cell r="G607" t="str">
            <v>REGION GRAND EST</v>
          </cell>
          <cell r="H607" t="str">
            <v>OD VOSGES-HT RHIN-TR BEL-DOUBS-HTE MARNE</v>
          </cell>
          <cell r="I607">
            <v>440</v>
          </cell>
          <cell r="J607" t="str">
            <v>CCT</v>
          </cell>
          <cell r="K607" t="str">
            <v>Conseiller Commercial Titulaire</v>
          </cell>
          <cell r="L607">
            <v>105</v>
          </cell>
          <cell r="M607" t="str">
            <v>M.</v>
          </cell>
          <cell r="N607" t="str">
            <v>HUSS</v>
          </cell>
          <cell r="O607" t="str">
            <v>OLIVIER</v>
          </cell>
          <cell r="P607" t="str">
            <v>6 A RUE D AVALLON</v>
          </cell>
          <cell r="S607">
            <v>68150</v>
          </cell>
          <cell r="T607" t="str">
            <v>OSTHEIM</v>
          </cell>
          <cell r="V607">
            <v>625748316</v>
          </cell>
          <cell r="W607" t="str">
            <v>OLIVIER.HUSS@GENERALI.COM</v>
          </cell>
        </row>
        <row r="608">
          <cell r="B608">
            <v>303923</v>
          </cell>
          <cell r="C608">
            <v>20180801</v>
          </cell>
          <cell r="E608" t="str">
            <v>GPA</v>
          </cell>
          <cell r="F608" t="str">
            <v>COMMERCIALE</v>
          </cell>
          <cell r="G608" t="str">
            <v>REGION GRAND EST</v>
          </cell>
          <cell r="H608" t="str">
            <v>OD AVEYRON-HERAULT-AUDE-PYRENEES ORIENT.</v>
          </cell>
          <cell r="I608">
            <v>440</v>
          </cell>
          <cell r="J608" t="str">
            <v>CCT</v>
          </cell>
          <cell r="K608" t="str">
            <v>Conseiller Commercial Titulaire</v>
          </cell>
          <cell r="L608">
            <v>105</v>
          </cell>
          <cell r="M608" t="str">
            <v>M.</v>
          </cell>
          <cell r="N608" t="str">
            <v>MALET</v>
          </cell>
          <cell r="O608" t="str">
            <v>ROMAIN</v>
          </cell>
          <cell r="P608" t="str">
            <v>3 IMPASSE CALLOT</v>
          </cell>
          <cell r="S608">
            <v>66350</v>
          </cell>
          <cell r="T608" t="str">
            <v>TOULOUGES</v>
          </cell>
          <cell r="V608">
            <v>629253547</v>
          </cell>
          <cell r="W608" t="str">
            <v>ROMAIN.MALET@GENERALI.COM</v>
          </cell>
        </row>
        <row r="609">
          <cell r="B609">
            <v>303926</v>
          </cell>
          <cell r="C609">
            <v>20180801</v>
          </cell>
          <cell r="E609" t="str">
            <v>GPA</v>
          </cell>
          <cell r="F609" t="str">
            <v>COMMERCIALE</v>
          </cell>
          <cell r="G609" t="str">
            <v>REGION GRAND EST</v>
          </cell>
          <cell r="H609" t="str">
            <v>OD PUY DE DOME - LOIRE - HAUTE LOIRE</v>
          </cell>
          <cell r="I609">
            <v>440</v>
          </cell>
          <cell r="J609" t="str">
            <v>CCT</v>
          </cell>
          <cell r="K609" t="str">
            <v>Conseiller Commercial Titulaire</v>
          </cell>
          <cell r="L609">
            <v>105</v>
          </cell>
          <cell r="M609" t="str">
            <v>Mme</v>
          </cell>
          <cell r="N609" t="str">
            <v>CHARREYRAS</v>
          </cell>
          <cell r="O609" t="str">
            <v>MARIANNE</v>
          </cell>
          <cell r="P609" t="str">
            <v>1 RUE ANGELIQUE</v>
          </cell>
          <cell r="S609">
            <v>63800</v>
          </cell>
          <cell r="T609" t="str">
            <v>COURNON D AUVERGNE</v>
          </cell>
          <cell r="V609">
            <v>614251488</v>
          </cell>
          <cell r="W609" t="str">
            <v>MARIANNE.CHARREYRAS@GENERALI.COM</v>
          </cell>
        </row>
        <row r="610">
          <cell r="B610">
            <v>303928</v>
          </cell>
          <cell r="C610">
            <v>20180801</v>
          </cell>
          <cell r="E610" t="str">
            <v>GPA</v>
          </cell>
          <cell r="F610" t="str">
            <v>COMMERCIALE</v>
          </cell>
          <cell r="G610" t="str">
            <v>REGION ILE DE FRANCE NORD EST</v>
          </cell>
          <cell r="H610" t="str">
            <v>OD ARDENNES - MARNE - MEUSE - AUBE</v>
          </cell>
          <cell r="I610">
            <v>441</v>
          </cell>
          <cell r="J610" t="str">
            <v>CCTM</v>
          </cell>
          <cell r="K610" t="str">
            <v>Conseiller Commercial Titulaire Moniteur</v>
          </cell>
          <cell r="L610">
            <v>105</v>
          </cell>
          <cell r="M610" t="str">
            <v>M.</v>
          </cell>
          <cell r="N610" t="str">
            <v>EVANGELISTI</v>
          </cell>
          <cell r="O610" t="str">
            <v>JORDAN</v>
          </cell>
          <cell r="P610" t="str">
            <v>72 RUE BILLAUDEL</v>
          </cell>
          <cell r="S610">
            <v>8300</v>
          </cell>
          <cell r="T610" t="str">
            <v>RETHEL</v>
          </cell>
          <cell r="V610">
            <v>629255812</v>
          </cell>
          <cell r="W610" t="str">
            <v>JORDAN.EVANGELISTI@GENERALI.COM</v>
          </cell>
        </row>
        <row r="611">
          <cell r="B611">
            <v>303929</v>
          </cell>
          <cell r="C611">
            <v>20180801</v>
          </cell>
          <cell r="E611" t="str">
            <v>GPA</v>
          </cell>
          <cell r="F611" t="str">
            <v>COMMERCIALE</v>
          </cell>
          <cell r="G611" t="str">
            <v>REGION ILE DE FRANCE NORD EST</v>
          </cell>
          <cell r="H611" t="str">
            <v>OD NORD LITTORAL</v>
          </cell>
          <cell r="I611">
            <v>440</v>
          </cell>
          <cell r="J611" t="str">
            <v>CCT</v>
          </cell>
          <cell r="K611" t="str">
            <v>Conseiller Commercial Titulaire</v>
          </cell>
          <cell r="L611">
            <v>105</v>
          </cell>
          <cell r="M611" t="str">
            <v>Mme</v>
          </cell>
          <cell r="N611" t="str">
            <v>LEONE</v>
          </cell>
          <cell r="O611" t="str">
            <v>SANDRINE</v>
          </cell>
          <cell r="P611" t="str">
            <v>11 BIS RUE DE LA BRIQUETERIE</v>
          </cell>
          <cell r="S611">
            <v>62152</v>
          </cell>
          <cell r="T611" t="str">
            <v>NEUFCHATEL HARDELOT</v>
          </cell>
          <cell r="V611">
            <v>603761887</v>
          </cell>
          <cell r="W611" t="str">
            <v>SANDRINE.LEONE@GENERALI.COM</v>
          </cell>
        </row>
        <row r="612">
          <cell r="B612">
            <v>303930</v>
          </cell>
          <cell r="C612">
            <v>20180801</v>
          </cell>
          <cell r="E612" t="str">
            <v>GPA</v>
          </cell>
          <cell r="F612" t="str">
            <v>COMMERCIALE</v>
          </cell>
          <cell r="G612" t="str">
            <v>REGION ILE DE FRANCE NORD EST</v>
          </cell>
          <cell r="H612" t="str">
            <v>OD NORD LITTORAL</v>
          </cell>
          <cell r="I612">
            <v>440</v>
          </cell>
          <cell r="J612" t="str">
            <v>CCT</v>
          </cell>
          <cell r="K612" t="str">
            <v>Conseiller Commercial Titulaire</v>
          </cell>
          <cell r="L612">
            <v>105</v>
          </cell>
          <cell r="M612" t="str">
            <v>M.</v>
          </cell>
          <cell r="N612" t="str">
            <v>DUCROCQ</v>
          </cell>
          <cell r="O612" t="str">
            <v>MATHIEU</v>
          </cell>
          <cell r="P612" t="str">
            <v>1682 RUE DE LA GRISE PIERRE</v>
          </cell>
          <cell r="S612">
            <v>62370</v>
          </cell>
          <cell r="T612" t="str">
            <v>STE MARIE KERQUE</v>
          </cell>
          <cell r="V612">
            <v>626767519</v>
          </cell>
          <cell r="W612" t="str">
            <v>MATHIEU.DUCROCQ2@GENERALI.COM</v>
          </cell>
        </row>
        <row r="613">
          <cell r="B613">
            <v>303933</v>
          </cell>
          <cell r="C613">
            <v>20180801</v>
          </cell>
          <cell r="E613" t="str">
            <v>GPA</v>
          </cell>
          <cell r="F613" t="str">
            <v>COMMERCIALE</v>
          </cell>
          <cell r="G613" t="str">
            <v>REGION ILE DE FRANCE NORD EST</v>
          </cell>
          <cell r="H613" t="str">
            <v>OD NORD ARTOIS</v>
          </cell>
          <cell r="I613">
            <v>440</v>
          </cell>
          <cell r="J613" t="str">
            <v>CCT</v>
          </cell>
          <cell r="K613" t="str">
            <v>Conseiller Commercial Titulaire</v>
          </cell>
          <cell r="L613">
            <v>105</v>
          </cell>
          <cell r="M613" t="str">
            <v>M.</v>
          </cell>
          <cell r="N613" t="str">
            <v>DORANGEVILLE</v>
          </cell>
          <cell r="O613" t="str">
            <v>BRUNO</v>
          </cell>
          <cell r="P613" t="str">
            <v>29 RUE DE LA CROIX ROUGE</v>
          </cell>
          <cell r="S613">
            <v>62190</v>
          </cell>
          <cell r="T613" t="str">
            <v>LILLERS</v>
          </cell>
          <cell r="V613">
            <v>629626326</v>
          </cell>
          <cell r="W613" t="str">
            <v>BRUNO.DORANGEVILLE@GENERALI.COM</v>
          </cell>
        </row>
        <row r="614">
          <cell r="B614">
            <v>303958</v>
          </cell>
          <cell r="C614">
            <v>20180901</v>
          </cell>
          <cell r="E614" t="str">
            <v>GPA</v>
          </cell>
          <cell r="F614" t="str">
            <v>COMMERCIALE</v>
          </cell>
          <cell r="G614" t="str">
            <v>REGION GRAND OUEST</v>
          </cell>
          <cell r="H614" t="str">
            <v>OD LOT-TARN-TARN ET GARONNE-HTE GARONNE</v>
          </cell>
          <cell r="I614">
            <v>440</v>
          </cell>
          <cell r="J614" t="str">
            <v>CCT</v>
          </cell>
          <cell r="K614" t="str">
            <v>Conseiller Commercial Titulaire</v>
          </cell>
          <cell r="L614">
            <v>105</v>
          </cell>
          <cell r="M614" t="str">
            <v>Mme</v>
          </cell>
          <cell r="N614" t="str">
            <v>DESCAMPS</v>
          </cell>
          <cell r="O614" t="str">
            <v>HARMONIE</v>
          </cell>
          <cell r="P614" t="str">
            <v>14 RUE MAXIMILIEN LUCE</v>
          </cell>
          <cell r="S614">
            <v>81000</v>
          </cell>
          <cell r="T614" t="str">
            <v>ALBI</v>
          </cell>
          <cell r="V614">
            <v>629178315</v>
          </cell>
          <cell r="W614" t="str">
            <v>HARMONIE.DESCAMPS@GENERALI.COM</v>
          </cell>
        </row>
        <row r="615">
          <cell r="B615">
            <v>303960</v>
          </cell>
          <cell r="C615">
            <v>20180901</v>
          </cell>
          <cell r="E615" t="str">
            <v>GPA</v>
          </cell>
          <cell r="F615" t="str">
            <v>COMMERCIALE</v>
          </cell>
          <cell r="G615" t="str">
            <v>REGION GRAND OUEST</v>
          </cell>
          <cell r="H615" t="str">
            <v>OD FINISTERE - MORBIHAN</v>
          </cell>
          <cell r="I615">
            <v>440</v>
          </cell>
          <cell r="J615" t="str">
            <v>CCT</v>
          </cell>
          <cell r="K615" t="str">
            <v>Conseiller Commercial Titulaire</v>
          </cell>
          <cell r="L615">
            <v>105</v>
          </cell>
          <cell r="M615" t="str">
            <v>M.</v>
          </cell>
          <cell r="N615" t="str">
            <v>LEHUEDE</v>
          </cell>
          <cell r="O615" t="str">
            <v>BERTRAND</v>
          </cell>
          <cell r="P615" t="str">
            <v>1 QUAI DU COUVENT</v>
          </cell>
          <cell r="S615">
            <v>56300</v>
          </cell>
          <cell r="T615" t="str">
            <v>PONTIVY</v>
          </cell>
          <cell r="V615">
            <v>629178689</v>
          </cell>
          <cell r="W615" t="str">
            <v>BERTRAND.LEHUEDE@GENERALI.COM</v>
          </cell>
        </row>
        <row r="616">
          <cell r="B616">
            <v>303962</v>
          </cell>
          <cell r="C616">
            <v>20180901</v>
          </cell>
          <cell r="E616" t="str">
            <v>GPA</v>
          </cell>
          <cell r="F616" t="str">
            <v>COMMERCIALE</v>
          </cell>
          <cell r="G616" t="str">
            <v>REGION GRAND OUEST</v>
          </cell>
          <cell r="H616" t="str">
            <v>OD ILLE ET VILAINE-COTES D'ARMOR</v>
          </cell>
          <cell r="I616">
            <v>200</v>
          </cell>
          <cell r="J616" t="str">
            <v>IMP</v>
          </cell>
          <cell r="K616" t="str">
            <v>Inspecteur Manager Performance</v>
          </cell>
          <cell r="L616">
            <v>104</v>
          </cell>
          <cell r="M616" t="str">
            <v>M.</v>
          </cell>
          <cell r="N616" t="str">
            <v>BRICARD</v>
          </cell>
          <cell r="O616" t="str">
            <v>JORDAN</v>
          </cell>
          <cell r="P616" t="str">
            <v>30 B LA BILOUYERE</v>
          </cell>
          <cell r="S616">
            <v>35530</v>
          </cell>
          <cell r="T616" t="str">
            <v>SERVON SUR VILAINE</v>
          </cell>
          <cell r="V616">
            <v>603044115</v>
          </cell>
          <cell r="W616" t="str">
            <v>JORDAN.BRICARD@GENERALI.COM</v>
          </cell>
        </row>
        <row r="617">
          <cell r="B617">
            <v>303970</v>
          </cell>
          <cell r="C617">
            <v>20180901</v>
          </cell>
          <cell r="E617" t="str">
            <v>GPA</v>
          </cell>
          <cell r="F617" t="str">
            <v>COMMERCIALE</v>
          </cell>
          <cell r="G617" t="str">
            <v>REGION GRAND OUEST</v>
          </cell>
          <cell r="H617" t="str">
            <v>OD FINISTERE - MORBIHAN</v>
          </cell>
          <cell r="I617">
            <v>391</v>
          </cell>
          <cell r="J617" t="str">
            <v>CCEIM</v>
          </cell>
          <cell r="K617" t="str">
            <v>Conseiller Commercial Echelon Interm. Moniteu</v>
          </cell>
          <cell r="L617">
            <v>105</v>
          </cell>
          <cell r="M617" t="str">
            <v>M.</v>
          </cell>
          <cell r="N617" t="str">
            <v>GOURRONC</v>
          </cell>
          <cell r="O617" t="str">
            <v>SEBASTIEN</v>
          </cell>
          <cell r="P617" t="str">
            <v>171 RUE DE LARMOR</v>
          </cell>
          <cell r="S617">
            <v>56100</v>
          </cell>
          <cell r="T617" t="str">
            <v>LORIENT</v>
          </cell>
          <cell r="V617">
            <v>624657641</v>
          </cell>
          <cell r="W617" t="str">
            <v>SEBASTIEN.GOURRONC@GENERALI.COM</v>
          </cell>
        </row>
        <row r="618">
          <cell r="B618">
            <v>303987</v>
          </cell>
          <cell r="C618">
            <v>20180901</v>
          </cell>
          <cell r="E618" t="str">
            <v>GPA</v>
          </cell>
          <cell r="F618" t="str">
            <v>COMMERCIALE</v>
          </cell>
          <cell r="G618" t="str">
            <v>REGION ILE DE FRANCE NORD EST</v>
          </cell>
          <cell r="H618" t="str">
            <v>OD SEINE ET MARNE - YONNE</v>
          </cell>
          <cell r="I618">
            <v>371</v>
          </cell>
          <cell r="J618" t="str">
            <v>CCM.E</v>
          </cell>
          <cell r="K618" t="str">
            <v>Conseiller Commercial Moniteur Expert</v>
          </cell>
          <cell r="L618">
            <v>105</v>
          </cell>
          <cell r="M618" t="str">
            <v>M.</v>
          </cell>
          <cell r="N618" t="str">
            <v>KOUAME</v>
          </cell>
          <cell r="O618" t="str">
            <v>STEEVE</v>
          </cell>
          <cell r="P618" t="str">
            <v>33 BOUCLE DES EPILLETS</v>
          </cell>
          <cell r="S618">
            <v>77700</v>
          </cell>
          <cell r="T618" t="str">
            <v>MAGNY LE HONGRE</v>
          </cell>
          <cell r="V618">
            <v>601293971</v>
          </cell>
          <cell r="W618" t="str">
            <v>STEEVE.KOUAME@GENERALI.COM</v>
          </cell>
        </row>
        <row r="619">
          <cell r="B619">
            <v>303994</v>
          </cell>
          <cell r="C619">
            <v>20180901</v>
          </cell>
          <cell r="E619" t="str">
            <v>GPA</v>
          </cell>
          <cell r="F619" t="str">
            <v>COMMERCIALE</v>
          </cell>
          <cell r="G619" t="str">
            <v>REGION GRAND EST</v>
          </cell>
          <cell r="H619" t="str">
            <v>OD VAR - BOUCHES DU RHONE</v>
          </cell>
          <cell r="I619">
            <v>440</v>
          </cell>
          <cell r="J619" t="str">
            <v>CCT</v>
          </cell>
          <cell r="K619" t="str">
            <v>Conseiller Commercial Titulaire</v>
          </cell>
          <cell r="L619">
            <v>105</v>
          </cell>
          <cell r="M619" t="str">
            <v>M.</v>
          </cell>
          <cell r="N619" t="str">
            <v>MEIFFREN</v>
          </cell>
          <cell r="O619" t="str">
            <v>MAYEUL</v>
          </cell>
          <cell r="P619" t="str">
            <v>612 AVENUE DU GENERAL DE GAULLE</v>
          </cell>
          <cell r="S619">
            <v>83300</v>
          </cell>
          <cell r="T619" t="str">
            <v>DRAGUIGNAN</v>
          </cell>
          <cell r="V619">
            <v>601645355</v>
          </cell>
          <cell r="W619" t="str">
            <v>MAYEUL.MEIFFREN@GENERALI.COM</v>
          </cell>
        </row>
        <row r="620">
          <cell r="B620">
            <v>304004</v>
          </cell>
          <cell r="C620">
            <v>20181001</v>
          </cell>
          <cell r="E620" t="str">
            <v>GPA</v>
          </cell>
          <cell r="F620" t="str">
            <v>COMMERCIALE</v>
          </cell>
          <cell r="G620" t="str">
            <v>REGION GRAND EST</v>
          </cell>
          <cell r="H620" t="str">
            <v>OD VOSGES-HT RHIN-TR BEL-DOUBS-HTE MARNE</v>
          </cell>
          <cell r="I620">
            <v>200</v>
          </cell>
          <cell r="J620" t="str">
            <v>IMP</v>
          </cell>
          <cell r="K620" t="str">
            <v>Inspecteur Manager Performance</v>
          </cell>
          <cell r="L620">
            <v>104</v>
          </cell>
          <cell r="M620" t="str">
            <v>Mme</v>
          </cell>
          <cell r="N620" t="str">
            <v>BALTAZAR</v>
          </cell>
          <cell r="O620" t="str">
            <v>LARA</v>
          </cell>
          <cell r="P620" t="str">
            <v>110 IMPASSE DU PAQUIS</v>
          </cell>
          <cell r="S620">
            <v>70360</v>
          </cell>
          <cell r="T620" t="str">
            <v>PONTCEY</v>
          </cell>
          <cell r="V620">
            <v>601088157</v>
          </cell>
          <cell r="W620" t="str">
            <v>LARA.BALTAZAR@GENERALI.COM</v>
          </cell>
        </row>
        <row r="621">
          <cell r="B621">
            <v>304006</v>
          </cell>
          <cell r="C621">
            <v>20190901</v>
          </cell>
          <cell r="E621" t="str">
            <v>GPA</v>
          </cell>
          <cell r="F621" t="str">
            <v>COMMERCIALE</v>
          </cell>
          <cell r="G621" t="str">
            <v>REGION ILE DE FRANCE NORD EST</v>
          </cell>
          <cell r="H621" t="str">
            <v>OD SEINE MARITIME</v>
          </cell>
          <cell r="I621">
            <v>440</v>
          </cell>
          <cell r="J621" t="str">
            <v>CCT</v>
          </cell>
          <cell r="K621" t="str">
            <v>Conseiller Commercial Titulaire</v>
          </cell>
          <cell r="L621">
            <v>105</v>
          </cell>
          <cell r="M621" t="str">
            <v>M.</v>
          </cell>
          <cell r="N621" t="str">
            <v>BULAN</v>
          </cell>
          <cell r="O621" t="str">
            <v>MATHIS</v>
          </cell>
          <cell r="P621" t="str">
            <v>760 RUE DES TOURELLES</v>
          </cell>
          <cell r="S621">
            <v>76760</v>
          </cell>
          <cell r="T621" t="str">
            <v>VIBEUF</v>
          </cell>
          <cell r="V621">
            <v>628090472</v>
          </cell>
          <cell r="W621" t="str">
            <v>MATHIS.BULAN@GENERALI.COM</v>
          </cell>
        </row>
        <row r="622">
          <cell r="B622">
            <v>304007</v>
          </cell>
          <cell r="C622">
            <v>20180901</v>
          </cell>
          <cell r="E622" t="str">
            <v>GPA</v>
          </cell>
          <cell r="F622" t="str">
            <v>COMMERCIALE</v>
          </cell>
          <cell r="G622" t="str">
            <v>REGION GRAND EST</v>
          </cell>
          <cell r="H622" t="str">
            <v>OD ALLIER-SAONE &amp; LOIRE-NIEVRE-COTE D'OR</v>
          </cell>
          <cell r="I622">
            <v>440</v>
          </cell>
          <cell r="J622" t="str">
            <v>CCT</v>
          </cell>
          <cell r="K622" t="str">
            <v>Conseiller Commercial Titulaire</v>
          </cell>
          <cell r="L622">
            <v>105</v>
          </cell>
          <cell r="M622" t="str">
            <v>M.</v>
          </cell>
          <cell r="N622" t="str">
            <v>PAGES</v>
          </cell>
          <cell r="O622" t="str">
            <v>SIMON</v>
          </cell>
          <cell r="P622" t="str">
            <v>5 RUE DU PRESIDENT KRUGER</v>
          </cell>
          <cell r="S622">
            <v>71100</v>
          </cell>
          <cell r="T622" t="str">
            <v>CHALON SUR SAONE</v>
          </cell>
          <cell r="V622">
            <v>601084995</v>
          </cell>
          <cell r="W622" t="str">
            <v>SIMON.PAGES@GENERALI.COM</v>
          </cell>
        </row>
        <row r="623">
          <cell r="B623">
            <v>304015</v>
          </cell>
          <cell r="C623">
            <v>20180901</v>
          </cell>
          <cell r="E623" t="str">
            <v>GPA</v>
          </cell>
          <cell r="F623" t="str">
            <v>COMMERCIALE</v>
          </cell>
          <cell r="G623" t="str">
            <v>REGION GRAND EST</v>
          </cell>
          <cell r="H623" t="str">
            <v>OD VAR - BOUCHES DU RHONE</v>
          </cell>
          <cell r="I623">
            <v>441</v>
          </cell>
          <cell r="J623" t="str">
            <v>CCTM</v>
          </cell>
          <cell r="K623" t="str">
            <v>Conseiller Commercial Titulaire Moniteur</v>
          </cell>
          <cell r="L623">
            <v>105</v>
          </cell>
          <cell r="M623" t="str">
            <v>Mme</v>
          </cell>
          <cell r="N623" t="str">
            <v>AUDIBERT</v>
          </cell>
          <cell r="O623" t="str">
            <v>AUDE</v>
          </cell>
          <cell r="P623" t="str">
            <v>163 CHEMIN DU LAVOIR DE RIOU</v>
          </cell>
          <cell r="S623">
            <v>13360</v>
          </cell>
          <cell r="T623" t="str">
            <v>ROQUEVAIRE</v>
          </cell>
          <cell r="V623">
            <v>634570638</v>
          </cell>
          <cell r="W623" t="str">
            <v>AUDE.AUDIBERT@GENERALI.COM</v>
          </cell>
        </row>
        <row r="624">
          <cell r="B624">
            <v>304024</v>
          </cell>
          <cell r="C624">
            <v>20181001</v>
          </cell>
          <cell r="E624" t="str">
            <v>GPA</v>
          </cell>
          <cell r="F624" t="str">
            <v>COMMERCIALE</v>
          </cell>
          <cell r="G624" t="str">
            <v>REGION GRAND EST</v>
          </cell>
          <cell r="H624" t="str">
            <v>OD VOSGES-HT RHIN-TR BEL-DOUBS-HTE MARNE</v>
          </cell>
          <cell r="I624">
            <v>440</v>
          </cell>
          <cell r="J624" t="str">
            <v>CCT</v>
          </cell>
          <cell r="K624" t="str">
            <v>Conseiller Commercial Titulaire</v>
          </cell>
          <cell r="L624">
            <v>105</v>
          </cell>
          <cell r="M624" t="str">
            <v>Mme</v>
          </cell>
          <cell r="N624" t="str">
            <v>GROCOLAS</v>
          </cell>
          <cell r="O624" t="str">
            <v>ISABELLE</v>
          </cell>
          <cell r="P624" t="str">
            <v>10 RUE DE LA CROIX D EN HAUT</v>
          </cell>
          <cell r="S624">
            <v>88170</v>
          </cell>
          <cell r="T624" t="str">
            <v>GIRONCOURT SUR VRAINE</v>
          </cell>
          <cell r="V624">
            <v>610670676</v>
          </cell>
          <cell r="W624" t="str">
            <v>ISABELLE.GROCOLAS@GENERALI.COM</v>
          </cell>
        </row>
        <row r="625">
          <cell r="B625">
            <v>304026</v>
          </cell>
          <cell r="C625">
            <v>20181001</v>
          </cell>
          <cell r="E625" t="str">
            <v>GPA</v>
          </cell>
          <cell r="F625" t="str">
            <v>COMMERCIALE</v>
          </cell>
          <cell r="G625" t="str">
            <v>REGION ILE DE FRANCE NORD EST</v>
          </cell>
          <cell r="H625" t="str">
            <v>OD MOSELLE - MEURTHE ET MOSELLE</v>
          </cell>
          <cell r="I625">
            <v>200</v>
          </cell>
          <cell r="J625" t="str">
            <v>IMP</v>
          </cell>
          <cell r="K625" t="str">
            <v>Inspecteur Manager Performance</v>
          </cell>
          <cell r="L625">
            <v>104</v>
          </cell>
          <cell r="M625" t="str">
            <v>M.</v>
          </cell>
          <cell r="N625" t="str">
            <v>FOREST</v>
          </cell>
          <cell r="O625" t="str">
            <v>NICOLAS</v>
          </cell>
          <cell r="P625" t="str">
            <v>79 BOULEVARD DE CHAMPELLE</v>
          </cell>
          <cell r="S625">
            <v>54600</v>
          </cell>
          <cell r="T625" t="str">
            <v>VILLERS LES NANCY</v>
          </cell>
          <cell r="V625">
            <v>624457808</v>
          </cell>
          <cell r="W625" t="str">
            <v>NICOLAS.FOREST@GENERALI.COM</v>
          </cell>
        </row>
        <row r="626">
          <cell r="B626">
            <v>304027</v>
          </cell>
          <cell r="C626">
            <v>20181001</v>
          </cell>
          <cell r="E626" t="str">
            <v>GPA</v>
          </cell>
          <cell r="F626" t="str">
            <v>COMMERCIALE</v>
          </cell>
          <cell r="G626" t="str">
            <v>REGION ILE DE FRANCE NORD EST</v>
          </cell>
          <cell r="H626" t="str">
            <v>OD ARDENNES - MARNE - MEUSE - AUBE</v>
          </cell>
          <cell r="I626">
            <v>441</v>
          </cell>
          <cell r="J626" t="str">
            <v>CCTM</v>
          </cell>
          <cell r="K626" t="str">
            <v>Conseiller Commercial Titulaire Moniteur</v>
          </cell>
          <cell r="L626">
            <v>105</v>
          </cell>
          <cell r="M626" t="str">
            <v>M.</v>
          </cell>
          <cell r="N626" t="str">
            <v>NICOLA</v>
          </cell>
          <cell r="O626" t="str">
            <v>DAMIEN</v>
          </cell>
          <cell r="P626" t="str">
            <v>11 RUE DE MANTOUE</v>
          </cell>
          <cell r="S626">
            <v>8000</v>
          </cell>
          <cell r="T626" t="str">
            <v>CHARLEVILLE MEZIERES</v>
          </cell>
          <cell r="V626">
            <v>624459498</v>
          </cell>
          <cell r="W626" t="str">
            <v>DAMIEN.NICOLA@GENERALI.COM</v>
          </cell>
        </row>
        <row r="627">
          <cell r="B627">
            <v>304029</v>
          </cell>
          <cell r="C627">
            <v>20181001</v>
          </cell>
          <cell r="E627" t="str">
            <v>GPA</v>
          </cell>
          <cell r="F627" t="str">
            <v>COMMERCIALE</v>
          </cell>
          <cell r="G627" t="str">
            <v>REGION ILE DE FRANCE NORD EST</v>
          </cell>
          <cell r="H627" t="str">
            <v>OD NORD LILLE</v>
          </cell>
          <cell r="I627">
            <v>440</v>
          </cell>
          <cell r="J627" t="str">
            <v>CCT</v>
          </cell>
          <cell r="K627" t="str">
            <v>Conseiller Commercial Titulaire</v>
          </cell>
          <cell r="L627">
            <v>105</v>
          </cell>
          <cell r="M627" t="str">
            <v>M.</v>
          </cell>
          <cell r="N627" t="str">
            <v>WROBLEWSKI</v>
          </cell>
          <cell r="O627" t="str">
            <v>CHRISTOPHE</v>
          </cell>
          <cell r="P627" t="str">
            <v>14 T RUE CASIMIR BEUGNET</v>
          </cell>
          <cell r="S627">
            <v>62160</v>
          </cell>
          <cell r="T627" t="str">
            <v>GRENAY</v>
          </cell>
          <cell r="V627">
            <v>618424847</v>
          </cell>
          <cell r="W627" t="str">
            <v>CHRISTOPHE.WROBLEWSKI@GENERALI.COM</v>
          </cell>
        </row>
        <row r="628">
          <cell r="B628">
            <v>304031</v>
          </cell>
          <cell r="C628">
            <v>20181001</v>
          </cell>
          <cell r="E628" t="str">
            <v>GPA</v>
          </cell>
          <cell r="F628" t="str">
            <v>COMMERCIALE</v>
          </cell>
          <cell r="G628" t="str">
            <v>REGION GRAND OUEST</v>
          </cell>
          <cell r="H628" t="str">
            <v>OD CHARENTES-VIENNES-DEUX SEVRES</v>
          </cell>
          <cell r="I628">
            <v>441</v>
          </cell>
          <cell r="J628" t="str">
            <v>CCTM</v>
          </cell>
          <cell r="K628" t="str">
            <v>Conseiller Commercial Titulaire Moniteur</v>
          </cell>
          <cell r="L628">
            <v>105</v>
          </cell>
          <cell r="M628" t="str">
            <v>M.</v>
          </cell>
          <cell r="N628" t="str">
            <v>BERUGEAU</v>
          </cell>
          <cell r="O628" t="str">
            <v>MATHIEU</v>
          </cell>
          <cell r="P628" t="str">
            <v>1 IMPASSE ONESIME MARIE CHAUVET</v>
          </cell>
          <cell r="Q628" t="str">
            <v>LIEU DIT LIMBRE</v>
          </cell>
          <cell r="S628">
            <v>86440</v>
          </cell>
          <cell r="T628" t="str">
            <v>MIGNE AUXANCES</v>
          </cell>
          <cell r="U628" t="str">
            <v>LIEU DIT LIMBRE</v>
          </cell>
          <cell r="V628">
            <v>610875311</v>
          </cell>
          <cell r="W628" t="str">
            <v>MATHIEU.BERUGEAU@GENERALI.COM</v>
          </cell>
        </row>
        <row r="629">
          <cell r="B629">
            <v>304032</v>
          </cell>
          <cell r="C629">
            <v>20181001</v>
          </cell>
          <cell r="E629" t="str">
            <v>GPA</v>
          </cell>
          <cell r="F629" t="str">
            <v>COMMERCIALE</v>
          </cell>
          <cell r="G629" t="str">
            <v>REGION GRAND OUEST</v>
          </cell>
          <cell r="H629" t="str">
            <v>OD YVELINES - EURE ET LOIR</v>
          </cell>
          <cell r="I629">
            <v>440</v>
          </cell>
          <cell r="J629" t="str">
            <v>CCT</v>
          </cell>
          <cell r="K629" t="str">
            <v>Conseiller Commercial Titulaire</v>
          </cell>
          <cell r="L629">
            <v>105</v>
          </cell>
          <cell r="M629" t="str">
            <v>M.</v>
          </cell>
          <cell r="N629" t="str">
            <v>BUROT</v>
          </cell>
          <cell r="O629" t="str">
            <v>LAURENT</v>
          </cell>
          <cell r="P629" t="str">
            <v>17 RUE GEORGE SAND</v>
          </cell>
          <cell r="S629">
            <v>78200</v>
          </cell>
          <cell r="T629" t="str">
            <v>BUCHELAY</v>
          </cell>
          <cell r="V629">
            <v>611735899</v>
          </cell>
          <cell r="W629" t="str">
            <v>LAURENT.BUROT@GENERALI.COM</v>
          </cell>
        </row>
        <row r="630">
          <cell r="B630">
            <v>304041</v>
          </cell>
          <cell r="C630">
            <v>20181001</v>
          </cell>
          <cell r="E630" t="str">
            <v>GPA</v>
          </cell>
          <cell r="F630" t="str">
            <v>COMMERCIALE</v>
          </cell>
          <cell r="G630" t="str">
            <v>REGION ILE DE FRANCE NORD EST</v>
          </cell>
          <cell r="H630" t="str">
            <v>OD SEINE ET MARNE - YONNE</v>
          </cell>
          <cell r="I630">
            <v>440</v>
          </cell>
          <cell r="J630" t="str">
            <v>CCT</v>
          </cell>
          <cell r="K630" t="str">
            <v>Conseiller Commercial Titulaire</v>
          </cell>
          <cell r="L630">
            <v>105</v>
          </cell>
          <cell r="M630" t="str">
            <v>Mme</v>
          </cell>
          <cell r="N630" t="str">
            <v>HENRI</v>
          </cell>
          <cell r="O630" t="str">
            <v>CHRISTIANE</v>
          </cell>
          <cell r="P630" t="str">
            <v>17 RUE DE HULEY</v>
          </cell>
          <cell r="S630">
            <v>77880</v>
          </cell>
          <cell r="T630" t="str">
            <v>GREZ SUR LOING</v>
          </cell>
          <cell r="V630">
            <v>625805679</v>
          </cell>
          <cell r="W630" t="str">
            <v>CHRISTIANE.HENRI@GENERALI.COM</v>
          </cell>
        </row>
        <row r="631">
          <cell r="B631">
            <v>304042</v>
          </cell>
          <cell r="C631">
            <v>20181001</v>
          </cell>
          <cell r="E631" t="str">
            <v>GPA</v>
          </cell>
          <cell r="F631" t="str">
            <v>COMMERCIALE</v>
          </cell>
          <cell r="G631" t="str">
            <v>REGION GRAND EST</v>
          </cell>
          <cell r="H631" t="str">
            <v>OD VAUCLUSE - DROME - ARDECHE - GARD</v>
          </cell>
          <cell r="I631">
            <v>391</v>
          </cell>
          <cell r="J631" t="str">
            <v>CCEIM</v>
          </cell>
          <cell r="K631" t="str">
            <v>Conseiller Commercial Echelon Interm. Moniteu</v>
          </cell>
          <cell r="L631">
            <v>105</v>
          </cell>
          <cell r="M631" t="str">
            <v>M.</v>
          </cell>
          <cell r="N631" t="str">
            <v>MARQUER</v>
          </cell>
          <cell r="O631" t="str">
            <v>FLORIAN</v>
          </cell>
          <cell r="P631" t="str">
            <v>6 CHEMIN DES TAMARIS</v>
          </cell>
          <cell r="Q631" t="str">
            <v>CHEZ M ET MME SUSINI PHILIPPE</v>
          </cell>
          <cell r="S631">
            <v>30131</v>
          </cell>
          <cell r="T631" t="str">
            <v>PUJAUT</v>
          </cell>
          <cell r="U631" t="str">
            <v>CHEZ M ET MME SUSINI PHILIPPE</v>
          </cell>
          <cell r="V631">
            <v>611881599</v>
          </cell>
          <cell r="W631" t="str">
            <v>FLORIAN.MARQUER@GENERALI.COM</v>
          </cell>
        </row>
        <row r="632">
          <cell r="B632">
            <v>304054</v>
          </cell>
          <cell r="C632">
            <v>20181001</v>
          </cell>
          <cell r="E632" t="str">
            <v>GPA</v>
          </cell>
          <cell r="F632" t="str">
            <v>COMMERCIALE</v>
          </cell>
          <cell r="G632" t="str">
            <v>REGION GRAND EST</v>
          </cell>
          <cell r="H632" t="str">
            <v>OD ISERE ALBERTVILLE</v>
          </cell>
          <cell r="I632">
            <v>440</v>
          </cell>
          <cell r="J632" t="str">
            <v>CCT</v>
          </cell>
          <cell r="K632" t="str">
            <v>Conseiller Commercial Titulaire</v>
          </cell>
          <cell r="L632">
            <v>105</v>
          </cell>
          <cell r="M632" t="str">
            <v>M.</v>
          </cell>
          <cell r="N632" t="str">
            <v>PERDEREAU</v>
          </cell>
          <cell r="O632" t="str">
            <v>RENAN</v>
          </cell>
          <cell r="P632" t="str">
            <v>24 RUE DE LA GARE</v>
          </cell>
          <cell r="S632">
            <v>38120</v>
          </cell>
          <cell r="T632" t="str">
            <v>ST EGREVE</v>
          </cell>
          <cell r="V632">
            <v>624999551</v>
          </cell>
          <cell r="W632" t="str">
            <v>RENAN.PERDEREAU@GENERALI.COM</v>
          </cell>
        </row>
        <row r="633">
          <cell r="B633">
            <v>304061</v>
          </cell>
          <cell r="C633">
            <v>20181101</v>
          </cell>
          <cell r="E633" t="str">
            <v>GPA</v>
          </cell>
          <cell r="F633" t="str">
            <v>COMMERCIALE</v>
          </cell>
          <cell r="G633" t="str">
            <v>REGION ILE DE FRANCE NORD EST</v>
          </cell>
          <cell r="H633" t="str">
            <v>OD BAS RHIN - MOSELLE</v>
          </cell>
          <cell r="I633">
            <v>441</v>
          </cell>
          <cell r="J633" t="str">
            <v>CCTM</v>
          </cell>
          <cell r="K633" t="str">
            <v>Conseiller Commercial Titulaire Moniteur</v>
          </cell>
          <cell r="L633">
            <v>105</v>
          </cell>
          <cell r="M633" t="str">
            <v>Mme</v>
          </cell>
          <cell r="N633" t="str">
            <v>NETZER</v>
          </cell>
          <cell r="O633" t="str">
            <v>SONIA</v>
          </cell>
          <cell r="P633" t="str">
            <v>11 RUE D INGWILLER</v>
          </cell>
          <cell r="S633">
            <v>67330</v>
          </cell>
          <cell r="T633" t="str">
            <v>NIEDERSOULTZBACH</v>
          </cell>
          <cell r="V633">
            <v>778674906</v>
          </cell>
          <cell r="W633" t="str">
            <v>SONIA.NETZER@GENERALI.COM</v>
          </cell>
        </row>
        <row r="634">
          <cell r="B634">
            <v>304072</v>
          </cell>
          <cell r="C634">
            <v>20181101</v>
          </cell>
          <cell r="E634" t="str">
            <v>GPA</v>
          </cell>
          <cell r="F634" t="str">
            <v>COMMERCIALE</v>
          </cell>
          <cell r="G634" t="str">
            <v>REGION ILE DE FRANCE NORD EST</v>
          </cell>
          <cell r="H634" t="str">
            <v>OD NORD ARTOIS</v>
          </cell>
          <cell r="I634">
            <v>440</v>
          </cell>
          <cell r="J634" t="str">
            <v>CCT</v>
          </cell>
          <cell r="K634" t="str">
            <v>Conseiller Commercial Titulaire</v>
          </cell>
          <cell r="L634">
            <v>105</v>
          </cell>
          <cell r="M634" t="str">
            <v>Mme</v>
          </cell>
          <cell r="N634" t="str">
            <v>RIBEIRO</v>
          </cell>
          <cell r="O634" t="str">
            <v>EMILIA</v>
          </cell>
          <cell r="V634">
            <v>613088759</v>
          </cell>
          <cell r="W634" t="str">
            <v>EMILIA.RIBEIRO@GENERALI.COM</v>
          </cell>
        </row>
        <row r="635">
          <cell r="B635">
            <v>304075</v>
          </cell>
          <cell r="C635">
            <v>20181101</v>
          </cell>
          <cell r="E635" t="str">
            <v>GPA</v>
          </cell>
          <cell r="F635" t="str">
            <v>COMMERCIALE</v>
          </cell>
          <cell r="G635" t="str">
            <v>REGION GRAND OUEST</v>
          </cell>
          <cell r="H635" t="str">
            <v>OD FINISTERE - MORBIHAN</v>
          </cell>
          <cell r="I635">
            <v>440</v>
          </cell>
          <cell r="J635" t="str">
            <v>CCT</v>
          </cell>
          <cell r="K635" t="str">
            <v>Conseiller Commercial Titulaire</v>
          </cell>
          <cell r="L635">
            <v>105</v>
          </cell>
          <cell r="M635" t="str">
            <v>Mme</v>
          </cell>
          <cell r="N635" t="str">
            <v>PELLEGRI</v>
          </cell>
          <cell r="O635" t="str">
            <v>CELINE</v>
          </cell>
          <cell r="P635" t="str">
            <v>MOULIN DE TOULOUDU</v>
          </cell>
          <cell r="S635">
            <v>29590</v>
          </cell>
          <cell r="T635" t="str">
            <v>LE FAOU</v>
          </cell>
          <cell r="V635">
            <v>622921076</v>
          </cell>
          <cell r="W635" t="str">
            <v>CELINE.PELLEGRI@GENERALI.COM</v>
          </cell>
        </row>
        <row r="636">
          <cell r="B636">
            <v>304077</v>
          </cell>
          <cell r="C636">
            <v>20181101</v>
          </cell>
          <cell r="E636" t="str">
            <v>GPA</v>
          </cell>
          <cell r="F636" t="str">
            <v>COMMERCIALE</v>
          </cell>
          <cell r="G636" t="str">
            <v>REGION ILE DE FRANCE NORD EST</v>
          </cell>
          <cell r="H636" t="str">
            <v>OD SEINE ET MARNE - YONNE</v>
          </cell>
          <cell r="I636">
            <v>371</v>
          </cell>
          <cell r="J636" t="str">
            <v>CCM.E</v>
          </cell>
          <cell r="K636" t="str">
            <v>Conseiller Commercial Moniteur Expert</v>
          </cell>
          <cell r="L636">
            <v>105</v>
          </cell>
          <cell r="M636" t="str">
            <v>M.</v>
          </cell>
          <cell r="N636" t="str">
            <v>BERNY</v>
          </cell>
          <cell r="O636" t="str">
            <v>JUSTIN</v>
          </cell>
          <cell r="P636" t="str">
            <v>11 RUE DE ROISE</v>
          </cell>
          <cell r="Q636" t="str">
            <v>MONGROLLE</v>
          </cell>
          <cell r="S636">
            <v>77580</v>
          </cell>
          <cell r="T636" t="str">
            <v>CRECY LA CHAPELLE</v>
          </cell>
          <cell r="U636" t="str">
            <v>MONGROLLE</v>
          </cell>
          <cell r="V636">
            <v>629445583</v>
          </cell>
          <cell r="W636" t="str">
            <v>JUSTIN.BERNY@GENERALI.COM</v>
          </cell>
        </row>
        <row r="637">
          <cell r="B637">
            <v>304081</v>
          </cell>
          <cell r="C637">
            <v>20181101</v>
          </cell>
          <cell r="E637" t="str">
            <v>GPA</v>
          </cell>
          <cell r="F637" t="str">
            <v>COMMERCIALE</v>
          </cell>
          <cell r="G637" t="str">
            <v>REGION ILE DE FRANCE NORD EST</v>
          </cell>
          <cell r="H637" t="str">
            <v>OD SEINE ET MARNE - YONNE</v>
          </cell>
          <cell r="I637">
            <v>440</v>
          </cell>
          <cell r="J637" t="str">
            <v>CCT</v>
          </cell>
          <cell r="K637" t="str">
            <v>Conseiller Commercial Titulaire</v>
          </cell>
          <cell r="L637">
            <v>105</v>
          </cell>
          <cell r="M637" t="str">
            <v>Mme</v>
          </cell>
          <cell r="N637" t="str">
            <v>MELAO</v>
          </cell>
          <cell r="O637" t="str">
            <v>MYRIAM</v>
          </cell>
          <cell r="P637" t="str">
            <v>14 RUE DE LA SOURCE</v>
          </cell>
          <cell r="S637">
            <v>89140</v>
          </cell>
          <cell r="T637" t="str">
            <v>VILLETHIERRY</v>
          </cell>
          <cell r="V637">
            <v>603464238</v>
          </cell>
          <cell r="W637" t="str">
            <v>MYRIAM.MELAO@GENERALI.COM</v>
          </cell>
        </row>
        <row r="638">
          <cell r="B638">
            <v>304091</v>
          </cell>
          <cell r="C638">
            <v>20181201</v>
          </cell>
          <cell r="E638" t="str">
            <v>GPA</v>
          </cell>
          <cell r="F638" t="str">
            <v>COMMERCIALE</v>
          </cell>
          <cell r="G638" t="str">
            <v>REGION GRAND EST</v>
          </cell>
          <cell r="H638" t="str">
            <v>OD VOSGES-HT RHIN-TR BEL-DOUBS-HTE MARNE</v>
          </cell>
          <cell r="I638">
            <v>310</v>
          </cell>
          <cell r="J638" t="str">
            <v>CMA</v>
          </cell>
          <cell r="K638" t="str">
            <v>Chargé Mission Animation</v>
          </cell>
          <cell r="L638">
            <v>104</v>
          </cell>
          <cell r="M638" t="str">
            <v>Mme</v>
          </cell>
          <cell r="N638" t="str">
            <v>SCHMERBER</v>
          </cell>
          <cell r="O638" t="str">
            <v>OPHELIE</v>
          </cell>
          <cell r="P638" t="str">
            <v>20 RUE LIEUTENANT WINKLER</v>
          </cell>
          <cell r="Q638" t="str">
            <v>CAPAVENIR VOSGES</v>
          </cell>
          <cell r="S638">
            <v>88150</v>
          </cell>
          <cell r="T638" t="str">
            <v>CAPAVENIR VOSGES</v>
          </cell>
          <cell r="U638" t="str">
            <v>CAPAVENIR VOSGES</v>
          </cell>
          <cell r="V638">
            <v>603070151</v>
          </cell>
          <cell r="W638" t="str">
            <v>OPHELIE.SCHMERBER@GENERALI.COM</v>
          </cell>
        </row>
        <row r="639">
          <cell r="B639">
            <v>304101</v>
          </cell>
          <cell r="C639">
            <v>20181201</v>
          </cell>
          <cell r="E639" t="str">
            <v>GPA</v>
          </cell>
          <cell r="F639" t="str">
            <v>COMMERCIALE</v>
          </cell>
          <cell r="G639" t="str">
            <v>REGION GRAND EST</v>
          </cell>
          <cell r="H639" t="str">
            <v>OD PUY DE DOME - LOIRE - HAUTE LOIRE</v>
          </cell>
          <cell r="I639">
            <v>440</v>
          </cell>
          <cell r="J639" t="str">
            <v>CCT</v>
          </cell>
          <cell r="K639" t="str">
            <v>Conseiller Commercial Titulaire</v>
          </cell>
          <cell r="L639">
            <v>105</v>
          </cell>
          <cell r="M639" t="str">
            <v>M.</v>
          </cell>
          <cell r="N639" t="str">
            <v>VIGIER</v>
          </cell>
          <cell r="O639" t="str">
            <v>ANTOINE</v>
          </cell>
          <cell r="P639" t="str">
            <v>3 PLACE JOSEPH CLAUSSAT</v>
          </cell>
          <cell r="S639">
            <v>63130</v>
          </cell>
          <cell r="T639" t="str">
            <v>ROYAT</v>
          </cell>
          <cell r="V639">
            <v>603469996</v>
          </cell>
          <cell r="W639" t="str">
            <v>ANTOINE.VIGIER@GENERALI.COM</v>
          </cell>
        </row>
        <row r="640">
          <cell r="B640">
            <v>304123</v>
          </cell>
          <cell r="C640">
            <v>20181201</v>
          </cell>
          <cell r="E640" t="str">
            <v>GPA</v>
          </cell>
          <cell r="F640" t="str">
            <v>COMMERCIALE</v>
          </cell>
          <cell r="G640" t="str">
            <v>REGION ILE DE FRANCE NORD EST</v>
          </cell>
          <cell r="H640" t="str">
            <v>OD BAS RHIN - MOSELLE</v>
          </cell>
          <cell r="I640">
            <v>386</v>
          </cell>
          <cell r="J640" t="str">
            <v>IE</v>
          </cell>
          <cell r="K640" t="str">
            <v>Inspecteur Expert</v>
          </cell>
          <cell r="L640">
            <v>105</v>
          </cell>
          <cell r="M640" t="str">
            <v>Mme</v>
          </cell>
          <cell r="N640" t="str">
            <v>GRABAREK</v>
          </cell>
          <cell r="O640" t="str">
            <v>SYLVIA</v>
          </cell>
          <cell r="P640" t="str">
            <v>16 A RUE JEANNE D ARC</v>
          </cell>
          <cell r="S640">
            <v>57460</v>
          </cell>
          <cell r="T640" t="str">
            <v>BOUSBACH</v>
          </cell>
          <cell r="V640">
            <v>621199165</v>
          </cell>
          <cell r="W640" t="str">
            <v>SYLVIA.GRABAREK@GENERALI.COM</v>
          </cell>
        </row>
        <row r="641">
          <cell r="B641">
            <v>304132</v>
          </cell>
          <cell r="C641">
            <v>20190101</v>
          </cell>
          <cell r="E641" t="str">
            <v>GPA</v>
          </cell>
          <cell r="F641" t="str">
            <v>COMMERCIALE</v>
          </cell>
          <cell r="G641" t="str">
            <v>REGION GRAND OUEST</v>
          </cell>
          <cell r="H641" t="str">
            <v>OD MANCHE - CALVADOS - ORNE - MAYENNE</v>
          </cell>
          <cell r="I641">
            <v>440</v>
          </cell>
          <cell r="J641" t="str">
            <v>CCT</v>
          </cell>
          <cell r="K641" t="str">
            <v>Conseiller Commercial Titulaire</v>
          </cell>
          <cell r="L641">
            <v>105</v>
          </cell>
          <cell r="M641" t="str">
            <v>M.</v>
          </cell>
          <cell r="N641" t="str">
            <v>GEMAIN</v>
          </cell>
          <cell r="O641" t="str">
            <v>REYNALD</v>
          </cell>
          <cell r="P641" t="str">
            <v>LES CHENES SECS</v>
          </cell>
          <cell r="S641">
            <v>53810</v>
          </cell>
          <cell r="T641" t="str">
            <v>CHANGE</v>
          </cell>
          <cell r="V641">
            <v>623116852</v>
          </cell>
          <cell r="W641" t="str">
            <v>REYNALD.GEMAIN@GENERALI.COM</v>
          </cell>
        </row>
        <row r="642">
          <cell r="B642">
            <v>304134</v>
          </cell>
          <cell r="C642">
            <v>20190101</v>
          </cell>
          <cell r="E642" t="str">
            <v>GPA</v>
          </cell>
          <cell r="F642" t="str">
            <v>COMMERCIALE</v>
          </cell>
          <cell r="G642" t="str">
            <v>REGION GRAND OUEST</v>
          </cell>
          <cell r="H642" t="str">
            <v>OD FINISTERE - MORBIHAN</v>
          </cell>
          <cell r="I642">
            <v>440</v>
          </cell>
          <cell r="J642" t="str">
            <v>CCT</v>
          </cell>
          <cell r="K642" t="str">
            <v>Conseiller Commercial Titulaire</v>
          </cell>
          <cell r="L642">
            <v>105</v>
          </cell>
          <cell r="M642" t="str">
            <v>Mme</v>
          </cell>
          <cell r="N642" t="str">
            <v>DUSSART</v>
          </cell>
          <cell r="O642" t="str">
            <v>STAICY</v>
          </cell>
          <cell r="P642" t="str">
            <v>ROZ AR BELLEC</v>
          </cell>
          <cell r="S642">
            <v>29410</v>
          </cell>
          <cell r="T642" t="str">
            <v>PLEYBER CHRIST</v>
          </cell>
          <cell r="V642">
            <v>627898185</v>
          </cell>
          <cell r="W642" t="str">
            <v>STAICY.DUSSART@GENERALI.COM</v>
          </cell>
        </row>
        <row r="643">
          <cell r="B643">
            <v>304137</v>
          </cell>
          <cell r="C643">
            <v>20190101</v>
          </cell>
          <cell r="E643" t="str">
            <v>GPA</v>
          </cell>
          <cell r="F643" t="str">
            <v>COMMERCIALE</v>
          </cell>
          <cell r="G643" t="str">
            <v>REGION GRAND OUEST</v>
          </cell>
          <cell r="H643" t="str">
            <v>OD GIRONDE - DORDOGNE</v>
          </cell>
          <cell r="I643">
            <v>200</v>
          </cell>
          <cell r="J643" t="str">
            <v>IMP</v>
          </cell>
          <cell r="K643" t="str">
            <v>Inspecteur Manager Performance</v>
          </cell>
          <cell r="L643">
            <v>104</v>
          </cell>
          <cell r="M643" t="str">
            <v>M.</v>
          </cell>
          <cell r="N643" t="str">
            <v>SALOME</v>
          </cell>
          <cell r="O643" t="str">
            <v>STEVIE</v>
          </cell>
          <cell r="P643" t="str">
            <v>10 RUE JEAN BOUIN</v>
          </cell>
          <cell r="S643">
            <v>33380</v>
          </cell>
          <cell r="T643" t="str">
            <v>BIGANOS</v>
          </cell>
          <cell r="V643">
            <v>627898389</v>
          </cell>
          <cell r="W643" t="str">
            <v>STEVIE.SALOME@GENERALI.COM</v>
          </cell>
        </row>
        <row r="644">
          <cell r="B644">
            <v>304146</v>
          </cell>
          <cell r="C644">
            <v>20190101</v>
          </cell>
          <cell r="E644" t="str">
            <v>GPA</v>
          </cell>
          <cell r="F644" t="str">
            <v>COMMERCIALE</v>
          </cell>
          <cell r="G644" t="str">
            <v>REGION GRAND EST</v>
          </cell>
          <cell r="H644" t="str">
            <v>OD VAR - BOUCHES DU RHONE</v>
          </cell>
          <cell r="I644">
            <v>371</v>
          </cell>
          <cell r="J644" t="str">
            <v>CCM.E</v>
          </cell>
          <cell r="K644" t="str">
            <v>Conseiller Commercial Moniteur Expert</v>
          </cell>
          <cell r="L644">
            <v>105</v>
          </cell>
          <cell r="M644" t="str">
            <v>M.</v>
          </cell>
          <cell r="N644" t="str">
            <v>ARNEODO</v>
          </cell>
          <cell r="O644" t="str">
            <v>THIBAUT</v>
          </cell>
          <cell r="P644" t="str">
            <v>590 ROUTE DE LA VALETTE</v>
          </cell>
          <cell r="S644">
            <v>83200</v>
          </cell>
          <cell r="T644" t="str">
            <v>LE REVEST LES EAUX</v>
          </cell>
          <cell r="V644">
            <v>626378127</v>
          </cell>
          <cell r="W644" t="str">
            <v>THIBAUT.ARNEODO@GENERALI.COM</v>
          </cell>
        </row>
        <row r="645">
          <cell r="B645">
            <v>304157</v>
          </cell>
          <cell r="C645">
            <v>20190101</v>
          </cell>
          <cell r="E645" t="str">
            <v>GPA</v>
          </cell>
          <cell r="F645" t="str">
            <v>COMMERCIALE</v>
          </cell>
          <cell r="G645" t="str">
            <v>REGION ILE DE FRANCE NORD EST</v>
          </cell>
          <cell r="H645" t="str">
            <v>OD SOMME - OISE - AISNE</v>
          </cell>
          <cell r="I645">
            <v>440</v>
          </cell>
          <cell r="J645" t="str">
            <v>CCT</v>
          </cell>
          <cell r="K645" t="str">
            <v>Conseiller Commercial Titulaire</v>
          </cell>
          <cell r="L645">
            <v>105</v>
          </cell>
          <cell r="M645" t="str">
            <v>M.</v>
          </cell>
          <cell r="N645" t="str">
            <v>DEMARCQ</v>
          </cell>
          <cell r="O645" t="str">
            <v>FLORIAN</v>
          </cell>
          <cell r="P645" t="str">
            <v>19 RUE DU PONT CHEMINET</v>
          </cell>
          <cell r="S645">
            <v>2290</v>
          </cell>
          <cell r="T645" t="str">
            <v>AMBLENY</v>
          </cell>
          <cell r="V645">
            <v>611229474</v>
          </cell>
          <cell r="W645" t="str">
            <v>FLORIAN.DEMARCQ@GENERALI.COM</v>
          </cell>
        </row>
        <row r="646">
          <cell r="B646">
            <v>304158</v>
          </cell>
          <cell r="C646">
            <v>20190101</v>
          </cell>
          <cell r="E646" t="str">
            <v>GPA</v>
          </cell>
          <cell r="F646" t="str">
            <v>COMMERCIALE</v>
          </cell>
          <cell r="G646" t="str">
            <v>REGION GRAND EST</v>
          </cell>
          <cell r="H646" t="str">
            <v>OD VAR - BOUCHES DU RHONE</v>
          </cell>
          <cell r="I646">
            <v>440</v>
          </cell>
          <cell r="J646" t="str">
            <v>CCT</v>
          </cell>
          <cell r="K646" t="str">
            <v>Conseiller Commercial Titulaire</v>
          </cell>
          <cell r="L646">
            <v>105</v>
          </cell>
          <cell r="M646" t="str">
            <v>M.</v>
          </cell>
          <cell r="N646" t="str">
            <v>CASTRONOVO</v>
          </cell>
          <cell r="O646" t="str">
            <v>FRANCK</v>
          </cell>
          <cell r="P646" t="str">
            <v>23 IMPASSE DU DOCTEUR ROUX</v>
          </cell>
          <cell r="S646">
            <v>83150</v>
          </cell>
          <cell r="T646" t="str">
            <v>BANDOL</v>
          </cell>
          <cell r="V646">
            <v>626968917</v>
          </cell>
          <cell r="W646" t="str">
            <v>FRANCK.CASTRONOVO@GENERALI.COM</v>
          </cell>
        </row>
        <row r="647">
          <cell r="B647">
            <v>304163</v>
          </cell>
          <cell r="C647">
            <v>20190201</v>
          </cell>
          <cell r="E647" t="str">
            <v>GPA</v>
          </cell>
          <cell r="F647" t="str">
            <v>COMMERCIALE</v>
          </cell>
          <cell r="G647" t="str">
            <v>REGION ILE DE FRANCE NORD EST</v>
          </cell>
          <cell r="H647" t="str">
            <v>OD BAS RHIN - MOSELLE</v>
          </cell>
          <cell r="I647">
            <v>200</v>
          </cell>
          <cell r="J647" t="str">
            <v>IMP</v>
          </cell>
          <cell r="K647" t="str">
            <v>Inspecteur Manager Performance</v>
          </cell>
          <cell r="L647">
            <v>104</v>
          </cell>
          <cell r="M647" t="str">
            <v>M.</v>
          </cell>
          <cell r="N647" t="str">
            <v>BIEBER</v>
          </cell>
          <cell r="O647" t="str">
            <v>GEOFFREY</v>
          </cell>
          <cell r="P647" t="str">
            <v>7 RUE ELIE FLEUR</v>
          </cell>
          <cell r="S647">
            <v>57245</v>
          </cell>
          <cell r="T647" t="str">
            <v>MECLEUVES</v>
          </cell>
          <cell r="V647">
            <v>601855906</v>
          </cell>
          <cell r="W647" t="str">
            <v>GEOFFREY.BIEBER@GENERALI.COM</v>
          </cell>
        </row>
        <row r="648">
          <cell r="B648">
            <v>304166</v>
          </cell>
          <cell r="C648">
            <v>20190201</v>
          </cell>
          <cell r="E648" t="str">
            <v>GPA</v>
          </cell>
          <cell r="F648" t="str">
            <v>COMMERCIALE</v>
          </cell>
          <cell r="G648" t="str">
            <v>REGION GRAND OUEST</v>
          </cell>
          <cell r="H648" t="str">
            <v>OD VAL D'OISE - EURE</v>
          </cell>
          <cell r="I648">
            <v>441</v>
          </cell>
          <cell r="J648" t="str">
            <v>CCTM</v>
          </cell>
          <cell r="K648" t="str">
            <v>Conseiller Commercial Titulaire Moniteur</v>
          </cell>
          <cell r="L648">
            <v>105</v>
          </cell>
          <cell r="M648" t="str">
            <v>M.</v>
          </cell>
          <cell r="N648" t="str">
            <v>LOISON</v>
          </cell>
          <cell r="O648" t="str">
            <v>FLORIAN</v>
          </cell>
          <cell r="P648" t="str">
            <v>9 T RUE DE LA MAIRIE</v>
          </cell>
          <cell r="S648">
            <v>27930</v>
          </cell>
          <cell r="T648" t="str">
            <v>AVIRON</v>
          </cell>
          <cell r="V648">
            <v>623804130</v>
          </cell>
          <cell r="W648" t="str">
            <v>FLORIAN.LOISON@GENERALI.COM</v>
          </cell>
        </row>
        <row r="649">
          <cell r="B649">
            <v>304176</v>
          </cell>
          <cell r="C649">
            <v>20190201</v>
          </cell>
          <cell r="E649" t="str">
            <v>GPA</v>
          </cell>
          <cell r="F649" t="str">
            <v>COMMERCIALE</v>
          </cell>
          <cell r="G649" t="str">
            <v>REGION ILE DE FRANCE NORD EST</v>
          </cell>
          <cell r="H649" t="str">
            <v>OD BAS RHIN - MOSELLE</v>
          </cell>
          <cell r="I649">
            <v>440</v>
          </cell>
          <cell r="J649" t="str">
            <v>CCT</v>
          </cell>
          <cell r="K649" t="str">
            <v>Conseiller Commercial Titulaire</v>
          </cell>
          <cell r="L649">
            <v>105</v>
          </cell>
          <cell r="M649" t="str">
            <v>M.</v>
          </cell>
          <cell r="N649" t="str">
            <v>MEYER</v>
          </cell>
          <cell r="O649" t="str">
            <v>JULIEN</v>
          </cell>
          <cell r="P649" t="str">
            <v>2 RUE DU STADE</v>
          </cell>
          <cell r="S649">
            <v>67490</v>
          </cell>
          <cell r="T649" t="str">
            <v>LUPSTEIN</v>
          </cell>
          <cell r="V649">
            <v>612658673</v>
          </cell>
          <cell r="W649" t="str">
            <v>JULIEN.MEYER@GENERALI.COM</v>
          </cell>
        </row>
        <row r="650">
          <cell r="B650">
            <v>304192</v>
          </cell>
          <cell r="C650">
            <v>20190301</v>
          </cell>
          <cell r="E650" t="str">
            <v>GPA</v>
          </cell>
          <cell r="F650" t="str">
            <v>COMMERCIALE</v>
          </cell>
          <cell r="G650" t="str">
            <v>REGION ILE DE FRANCE NORD EST</v>
          </cell>
          <cell r="H650" t="str">
            <v>OD GRAND PARIS 75-92-93-94</v>
          </cell>
          <cell r="I650">
            <v>441</v>
          </cell>
          <cell r="J650" t="str">
            <v>CCTM</v>
          </cell>
          <cell r="K650" t="str">
            <v>Conseiller Commercial Titulaire Moniteur</v>
          </cell>
          <cell r="L650">
            <v>105</v>
          </cell>
          <cell r="M650" t="str">
            <v>M.</v>
          </cell>
          <cell r="N650" t="str">
            <v>CADIN</v>
          </cell>
          <cell r="O650" t="str">
            <v>JEROME</v>
          </cell>
          <cell r="P650" t="str">
            <v>24 RUE DE BARTILLAT</v>
          </cell>
          <cell r="S650">
            <v>91190</v>
          </cell>
          <cell r="T650" t="str">
            <v>VILLIERS LE BACLE</v>
          </cell>
          <cell r="V650">
            <v>610939791</v>
          </cell>
          <cell r="W650" t="str">
            <v>JEROME.CADIN@GENERALI.COM</v>
          </cell>
        </row>
        <row r="651">
          <cell r="B651">
            <v>304203</v>
          </cell>
          <cell r="C651">
            <v>20190301</v>
          </cell>
          <cell r="E651" t="str">
            <v>GPA</v>
          </cell>
          <cell r="F651" t="str">
            <v>COMMERCIALE</v>
          </cell>
          <cell r="G651" t="str">
            <v>REGION GRAND EST</v>
          </cell>
          <cell r="H651" t="str">
            <v>OD ALPES MARITIMES</v>
          </cell>
          <cell r="I651">
            <v>371</v>
          </cell>
          <cell r="J651" t="str">
            <v>CCM.E</v>
          </cell>
          <cell r="K651" t="str">
            <v>Conseiller Commercial Moniteur Expert</v>
          </cell>
          <cell r="L651">
            <v>105</v>
          </cell>
          <cell r="M651" t="str">
            <v>M.</v>
          </cell>
          <cell r="N651" t="str">
            <v>BODRANT</v>
          </cell>
          <cell r="O651" t="str">
            <v>JEROME</v>
          </cell>
          <cell r="P651" t="str">
            <v>300 CHEMIN DU PLAN DE CLERMONT</v>
          </cell>
          <cell r="S651">
            <v>6740</v>
          </cell>
          <cell r="T651" t="str">
            <v>CHATEAUNEUF GRASSE</v>
          </cell>
          <cell r="V651">
            <v>614275427</v>
          </cell>
          <cell r="W651" t="str">
            <v>JEROME.BODRANT@GENERALI.COM</v>
          </cell>
        </row>
        <row r="652">
          <cell r="B652">
            <v>304204</v>
          </cell>
          <cell r="C652">
            <v>20190301</v>
          </cell>
          <cell r="E652" t="str">
            <v>GPA</v>
          </cell>
          <cell r="F652" t="str">
            <v>COMMERCIALE</v>
          </cell>
          <cell r="G652" t="str">
            <v>REGION ILE DE FRANCE NORD EST</v>
          </cell>
          <cell r="H652" t="str">
            <v>OD BAS RHIN - MOSELLE</v>
          </cell>
          <cell r="I652">
            <v>200</v>
          </cell>
          <cell r="J652" t="str">
            <v>IMP</v>
          </cell>
          <cell r="K652" t="str">
            <v>Inspecteur Manager Performance</v>
          </cell>
          <cell r="L652">
            <v>104</v>
          </cell>
          <cell r="M652" t="str">
            <v>M.</v>
          </cell>
          <cell r="N652" t="str">
            <v>RANJIT</v>
          </cell>
          <cell r="O652" t="str">
            <v>MARTIN</v>
          </cell>
          <cell r="P652" t="str">
            <v>9 B RAMPE SAINT AUGUSTIN</v>
          </cell>
          <cell r="Q652" t="str">
            <v>BATIMENT B</v>
          </cell>
          <cell r="S652">
            <v>29600</v>
          </cell>
          <cell r="T652" t="str">
            <v>MORLAIX</v>
          </cell>
          <cell r="U652" t="str">
            <v>BATIMENT B</v>
          </cell>
          <cell r="V652">
            <v>616043577</v>
          </cell>
          <cell r="W652" t="str">
            <v>MARTIN.RANJIT@GENERALI.COM</v>
          </cell>
        </row>
        <row r="653">
          <cell r="B653">
            <v>304213</v>
          </cell>
          <cell r="C653">
            <v>20190401</v>
          </cell>
          <cell r="E653" t="str">
            <v>GPA</v>
          </cell>
          <cell r="F653" t="str">
            <v>COMMERCIALE</v>
          </cell>
          <cell r="G653" t="str">
            <v>REGION ILE DE FRANCE NORD EST</v>
          </cell>
          <cell r="H653" t="str">
            <v>OD NORD ARTOIS</v>
          </cell>
          <cell r="I653">
            <v>440</v>
          </cell>
          <cell r="J653" t="str">
            <v>CCT</v>
          </cell>
          <cell r="K653" t="str">
            <v>Conseiller Commercial Titulaire</v>
          </cell>
          <cell r="L653">
            <v>105</v>
          </cell>
          <cell r="M653" t="str">
            <v>M.</v>
          </cell>
          <cell r="N653" t="str">
            <v>SOARES</v>
          </cell>
          <cell r="O653" t="str">
            <v>JOAO MIGUEL</v>
          </cell>
          <cell r="P653" t="str">
            <v>55 RUE DE ROCROI</v>
          </cell>
          <cell r="S653">
            <v>59100</v>
          </cell>
          <cell r="T653" t="str">
            <v>ROUBAIX</v>
          </cell>
          <cell r="V653">
            <v>627233552</v>
          </cell>
          <cell r="W653" t="str">
            <v>JOAOMIGUEL.SOARES@GENERALI.COM</v>
          </cell>
        </row>
        <row r="654">
          <cell r="B654">
            <v>304215</v>
          </cell>
          <cell r="C654">
            <v>20190401</v>
          </cell>
          <cell r="E654" t="str">
            <v>GPA</v>
          </cell>
          <cell r="F654" t="str">
            <v>COMMERCIALE</v>
          </cell>
          <cell r="G654" t="str">
            <v>REGION ILE DE FRANCE NORD EST</v>
          </cell>
          <cell r="H654" t="str">
            <v>OD ESSONNE - LOIRET</v>
          </cell>
          <cell r="I654">
            <v>440</v>
          </cell>
          <cell r="J654" t="str">
            <v>CCT</v>
          </cell>
          <cell r="K654" t="str">
            <v>Conseiller Commercial Titulaire</v>
          </cell>
          <cell r="L654">
            <v>105</v>
          </cell>
          <cell r="M654" t="str">
            <v>Mme</v>
          </cell>
          <cell r="N654" t="str">
            <v>BUCHOTTE</v>
          </cell>
          <cell r="O654" t="str">
            <v>MORGANE</v>
          </cell>
          <cell r="P654" t="str">
            <v>14 ALLEE DES BOUVREUILS</v>
          </cell>
          <cell r="S654">
            <v>91830</v>
          </cell>
          <cell r="T654" t="str">
            <v>LE COUDRAY MONTCEAUX</v>
          </cell>
          <cell r="V654">
            <v>646269839</v>
          </cell>
          <cell r="W654" t="str">
            <v>MORGANE.BUCHOTTE@GENERALI.COM</v>
          </cell>
        </row>
        <row r="655">
          <cell r="B655">
            <v>304221</v>
          </cell>
          <cell r="C655">
            <v>20190401</v>
          </cell>
          <cell r="E655" t="str">
            <v>GPA</v>
          </cell>
          <cell r="F655" t="str">
            <v>COMMERCIALE</v>
          </cell>
          <cell r="G655" t="str">
            <v>REGION GRAND EST</v>
          </cell>
          <cell r="H655" t="str">
            <v>OD HAUTE SAVOIE AIN JURA AIX LES BAINS</v>
          </cell>
          <cell r="I655">
            <v>391</v>
          </cell>
          <cell r="J655" t="str">
            <v>CCEIM</v>
          </cell>
          <cell r="K655" t="str">
            <v>Conseiller Commercial Echelon Interm. Moniteu</v>
          </cell>
          <cell r="L655">
            <v>105</v>
          </cell>
          <cell r="M655" t="str">
            <v>M.</v>
          </cell>
          <cell r="N655" t="str">
            <v>PULCINA</v>
          </cell>
          <cell r="O655" t="str">
            <v>WILLIAM</v>
          </cell>
          <cell r="P655" t="str">
            <v>39 RUE DES PINSONS</v>
          </cell>
          <cell r="S655">
            <v>1540</v>
          </cell>
          <cell r="T655" t="str">
            <v>VONNAS</v>
          </cell>
          <cell r="V655">
            <v>776939345</v>
          </cell>
          <cell r="W655" t="str">
            <v>WILLIAM.PULCINA@GENERALI.COM</v>
          </cell>
        </row>
        <row r="656">
          <cell r="B656">
            <v>304222</v>
          </cell>
          <cell r="C656">
            <v>20190401</v>
          </cell>
          <cell r="E656" t="str">
            <v>GPA</v>
          </cell>
          <cell r="F656" t="str">
            <v>COMMERCIALE</v>
          </cell>
          <cell r="G656" t="str">
            <v>REGION GRAND OUEST</v>
          </cell>
          <cell r="H656" t="str">
            <v>OD INDRE-INDRE &amp; LOIRE-CHER-LOIR &amp; CHER</v>
          </cell>
          <cell r="I656">
            <v>440</v>
          </cell>
          <cell r="J656" t="str">
            <v>CCT</v>
          </cell>
          <cell r="K656" t="str">
            <v>Conseiller Commercial Titulaire</v>
          </cell>
          <cell r="L656">
            <v>105</v>
          </cell>
          <cell r="M656" t="str">
            <v>M.</v>
          </cell>
          <cell r="N656" t="str">
            <v>SANTERRE</v>
          </cell>
          <cell r="O656" t="str">
            <v>ROMAIN</v>
          </cell>
          <cell r="P656" t="str">
            <v>7 RUE VOLTAIRE</v>
          </cell>
          <cell r="S656">
            <v>37000</v>
          </cell>
          <cell r="T656" t="str">
            <v>TOURS</v>
          </cell>
          <cell r="V656">
            <v>646285407</v>
          </cell>
          <cell r="W656" t="str">
            <v>ROMAIN.SANTERRE@GENERALI.COM</v>
          </cell>
        </row>
        <row r="657">
          <cell r="B657">
            <v>304252</v>
          </cell>
          <cell r="C657">
            <v>20190501</v>
          </cell>
          <cell r="E657" t="str">
            <v>GPA</v>
          </cell>
          <cell r="F657" t="str">
            <v>COMMERCIALE</v>
          </cell>
          <cell r="G657" t="str">
            <v>REGION GRAND EST</v>
          </cell>
          <cell r="H657" t="str">
            <v>OD VOSGES-HT RHIN-TR BEL-DOUBS-HTE MARNE</v>
          </cell>
          <cell r="I657">
            <v>386</v>
          </cell>
          <cell r="J657" t="str">
            <v>IE</v>
          </cell>
          <cell r="K657" t="str">
            <v>Inspecteur Expert</v>
          </cell>
          <cell r="L657">
            <v>105</v>
          </cell>
          <cell r="M657" t="str">
            <v>Mme</v>
          </cell>
          <cell r="N657" t="str">
            <v>MANARANCHE</v>
          </cell>
          <cell r="O657" t="str">
            <v>BENEDICTE</v>
          </cell>
          <cell r="P657" t="str">
            <v>24 B RUE PRINCIPALE</v>
          </cell>
          <cell r="S657">
            <v>68210</v>
          </cell>
          <cell r="T657" t="str">
            <v>FALKWILLER</v>
          </cell>
          <cell r="V657">
            <v>669557206</v>
          </cell>
          <cell r="W657" t="str">
            <v>BENEDICTE.MANARANCHE@GENERALI.COM</v>
          </cell>
        </row>
        <row r="658">
          <cell r="B658">
            <v>304255</v>
          </cell>
          <cell r="C658">
            <v>20190501</v>
          </cell>
          <cell r="E658" t="str">
            <v>GPA</v>
          </cell>
          <cell r="F658" t="str">
            <v>COMMERCIALE</v>
          </cell>
          <cell r="G658" t="str">
            <v>REGION GRAND OUEST</v>
          </cell>
          <cell r="H658" t="str">
            <v>OD ILLE ET VILAINE-COTES D'ARMOR</v>
          </cell>
          <cell r="I658">
            <v>371</v>
          </cell>
          <cell r="J658" t="str">
            <v>CCM.E</v>
          </cell>
          <cell r="K658" t="str">
            <v>Conseiller Commercial Moniteur Expert</v>
          </cell>
          <cell r="L658">
            <v>105</v>
          </cell>
          <cell r="M658" t="str">
            <v>M.</v>
          </cell>
          <cell r="N658" t="str">
            <v>DANTEC</v>
          </cell>
          <cell r="O658" t="str">
            <v>MATHIEU</v>
          </cell>
          <cell r="P658" t="str">
            <v>7 RUE BALZAC</v>
          </cell>
          <cell r="S658">
            <v>22000</v>
          </cell>
          <cell r="T658" t="str">
            <v>ST BRIEUC</v>
          </cell>
          <cell r="V658">
            <v>669557207</v>
          </cell>
          <cell r="W658" t="str">
            <v>MATHIEU.DANTEC@GENERALI.COM</v>
          </cell>
        </row>
        <row r="659">
          <cell r="B659">
            <v>304256</v>
          </cell>
          <cell r="C659">
            <v>20190501</v>
          </cell>
          <cell r="E659" t="str">
            <v>GPA</v>
          </cell>
          <cell r="F659" t="str">
            <v>COMMERCIALE</v>
          </cell>
          <cell r="G659" t="str">
            <v>REGION GRAND OUEST</v>
          </cell>
          <cell r="H659" t="str">
            <v>OD SARTHE - MAINE ET LOIRE</v>
          </cell>
          <cell r="I659">
            <v>440</v>
          </cell>
          <cell r="J659" t="str">
            <v>CCT</v>
          </cell>
          <cell r="K659" t="str">
            <v>Conseiller Commercial Titulaire</v>
          </cell>
          <cell r="L659">
            <v>105</v>
          </cell>
          <cell r="M659" t="str">
            <v>M.</v>
          </cell>
          <cell r="N659" t="str">
            <v>JEUDY</v>
          </cell>
          <cell r="O659" t="str">
            <v>YANNICK</v>
          </cell>
          <cell r="P659" t="str">
            <v>2 RUE DE MALPALU</v>
          </cell>
          <cell r="S659">
            <v>72000</v>
          </cell>
          <cell r="T659" t="str">
            <v>LE MANS</v>
          </cell>
          <cell r="V659">
            <v>669557204</v>
          </cell>
          <cell r="W659" t="str">
            <v>YANNICK.JEUDY@GENERALI.COM</v>
          </cell>
        </row>
        <row r="660">
          <cell r="B660">
            <v>304262</v>
          </cell>
          <cell r="C660">
            <v>20190501</v>
          </cell>
          <cell r="E660" t="str">
            <v>GPA</v>
          </cell>
          <cell r="F660" t="str">
            <v>COMMERCIALE</v>
          </cell>
          <cell r="G660" t="str">
            <v>REGION ILE DE FRANCE NORD EST</v>
          </cell>
          <cell r="H660" t="str">
            <v>OD ESSONNE - LOIRET</v>
          </cell>
          <cell r="I660">
            <v>440</v>
          </cell>
          <cell r="J660" t="str">
            <v>CCT</v>
          </cell>
          <cell r="K660" t="str">
            <v>Conseiller Commercial Titulaire</v>
          </cell>
          <cell r="L660">
            <v>105</v>
          </cell>
          <cell r="M660" t="str">
            <v>M.</v>
          </cell>
          <cell r="N660" t="str">
            <v>AZZOPARDI</v>
          </cell>
          <cell r="O660" t="str">
            <v>BRICE</v>
          </cell>
          <cell r="P660" t="str">
            <v>30 CHEMIN DES MASCADEES</v>
          </cell>
          <cell r="S660">
            <v>91310</v>
          </cell>
          <cell r="T660" t="str">
            <v>LONGPONT SUR ORGE</v>
          </cell>
          <cell r="V660">
            <v>669278555</v>
          </cell>
          <cell r="W660" t="str">
            <v>BRICE.AZZOPARDI@GENERALI.COM</v>
          </cell>
        </row>
        <row r="661">
          <cell r="B661">
            <v>304265</v>
          </cell>
          <cell r="C661">
            <v>20190501</v>
          </cell>
          <cell r="E661" t="str">
            <v>GPA</v>
          </cell>
          <cell r="F661" t="str">
            <v>COMMERCIALE</v>
          </cell>
          <cell r="G661" t="str">
            <v>REGION GRAND EST</v>
          </cell>
          <cell r="H661" t="str">
            <v>OD VOSGES-HT RHIN-TR BEL-DOUBS-HTE MARNE</v>
          </cell>
          <cell r="I661">
            <v>441</v>
          </cell>
          <cell r="J661" t="str">
            <v>CCTM</v>
          </cell>
          <cell r="K661" t="str">
            <v>Conseiller Commercial Titulaire Moniteur</v>
          </cell>
          <cell r="L661">
            <v>105</v>
          </cell>
          <cell r="M661" t="str">
            <v>M.</v>
          </cell>
          <cell r="N661" t="str">
            <v>HAABY</v>
          </cell>
          <cell r="O661" t="str">
            <v>BENOIT</v>
          </cell>
          <cell r="P661" t="str">
            <v>11 RUE DES ABEILLES</v>
          </cell>
          <cell r="S661">
            <v>68440</v>
          </cell>
          <cell r="T661" t="str">
            <v>STEINBRUNN LE BAS</v>
          </cell>
          <cell r="V661">
            <v>669278553</v>
          </cell>
          <cell r="W661" t="str">
            <v>BENOIT.HAABY@GENERALI.COM</v>
          </cell>
        </row>
        <row r="662">
          <cell r="B662">
            <v>304292</v>
          </cell>
          <cell r="C662">
            <v>20190701</v>
          </cell>
          <cell r="E662" t="str">
            <v>GPA</v>
          </cell>
          <cell r="F662" t="str">
            <v>COMMERCIALE</v>
          </cell>
          <cell r="G662" t="str">
            <v>REGION GRAND OUEST</v>
          </cell>
          <cell r="H662" t="str">
            <v>OD LOT-TARN-TARN ET GARONNE-HTE GARONNE</v>
          </cell>
          <cell r="I662">
            <v>200</v>
          </cell>
          <cell r="J662" t="str">
            <v>IMP</v>
          </cell>
          <cell r="K662" t="str">
            <v>Inspecteur Manager Performance</v>
          </cell>
          <cell r="L662">
            <v>104</v>
          </cell>
          <cell r="M662" t="str">
            <v>M.</v>
          </cell>
          <cell r="N662" t="str">
            <v>LOPEZ</v>
          </cell>
          <cell r="O662" t="str">
            <v>STEPHANE</v>
          </cell>
          <cell r="P662" t="str">
            <v>46 RUE ROQUELAINE</v>
          </cell>
          <cell r="S662">
            <v>31000</v>
          </cell>
          <cell r="T662" t="str">
            <v>TOULOUSE</v>
          </cell>
          <cell r="V662">
            <v>699751683</v>
          </cell>
          <cell r="W662" t="str">
            <v>STEPHANE.LOPEZ@GENERALI.COM</v>
          </cell>
        </row>
        <row r="663">
          <cell r="B663">
            <v>304296</v>
          </cell>
          <cell r="C663">
            <v>20190701</v>
          </cell>
          <cell r="E663" t="str">
            <v>GPA</v>
          </cell>
          <cell r="F663" t="str">
            <v>COMMERCIALE</v>
          </cell>
          <cell r="G663" t="str">
            <v>REGION GRAND EST</v>
          </cell>
          <cell r="H663" t="str">
            <v>OD ISERE ALBERTVILLE</v>
          </cell>
          <cell r="I663">
            <v>440</v>
          </cell>
          <cell r="J663" t="str">
            <v>CCT</v>
          </cell>
          <cell r="K663" t="str">
            <v>Conseiller Commercial Titulaire</v>
          </cell>
          <cell r="L663">
            <v>105</v>
          </cell>
          <cell r="M663" t="str">
            <v>Mme</v>
          </cell>
          <cell r="N663" t="str">
            <v>MARTINEZ</v>
          </cell>
          <cell r="O663" t="str">
            <v>ALEXA</v>
          </cell>
          <cell r="P663" t="str">
            <v>4 RUE DU PARC ALIX</v>
          </cell>
          <cell r="S663">
            <v>69720</v>
          </cell>
          <cell r="T663" t="str">
            <v>ST BONNET DE MURE</v>
          </cell>
          <cell r="V663">
            <v>698744067</v>
          </cell>
          <cell r="W663" t="str">
            <v>ALEXA.MARTINEZ@GENERALI.COM</v>
          </cell>
        </row>
        <row r="664">
          <cell r="B664">
            <v>304302</v>
          </cell>
          <cell r="C664">
            <v>20190701</v>
          </cell>
          <cell r="E664" t="str">
            <v>GPA</v>
          </cell>
          <cell r="F664" t="str">
            <v>COMMERCIALE</v>
          </cell>
          <cell r="G664" t="str">
            <v>REGION ILE DE FRANCE NORD EST</v>
          </cell>
          <cell r="H664" t="str">
            <v>OD ARDENNES - MARNE - MEUSE - AUBE</v>
          </cell>
          <cell r="I664">
            <v>440</v>
          </cell>
          <cell r="J664" t="str">
            <v>CCT</v>
          </cell>
          <cell r="K664" t="str">
            <v>Conseiller Commercial Titulaire</v>
          </cell>
          <cell r="L664">
            <v>105</v>
          </cell>
          <cell r="M664" t="str">
            <v>Mme</v>
          </cell>
          <cell r="N664" t="str">
            <v>VATEL</v>
          </cell>
          <cell r="O664" t="str">
            <v>SANDRINE</v>
          </cell>
          <cell r="P664" t="str">
            <v>9 RUE JEAN BAPTISTE MOTTE</v>
          </cell>
          <cell r="S664">
            <v>51430</v>
          </cell>
          <cell r="T664" t="str">
            <v>TINQUEUX</v>
          </cell>
          <cell r="V664">
            <v>699756095</v>
          </cell>
          <cell r="W664" t="str">
            <v>SANDRINE.VATEL@GENERALI.COM</v>
          </cell>
        </row>
        <row r="665">
          <cell r="B665">
            <v>304311</v>
          </cell>
          <cell r="C665">
            <v>20190701</v>
          </cell>
          <cell r="E665" t="str">
            <v>GPA</v>
          </cell>
          <cell r="F665" t="str">
            <v>COMMERCIALE</v>
          </cell>
          <cell r="G665" t="str">
            <v>REGION ILE DE FRANCE NORD EST</v>
          </cell>
          <cell r="H665" t="str">
            <v>OD ESSONNE - LOIRET</v>
          </cell>
          <cell r="I665">
            <v>440</v>
          </cell>
          <cell r="J665" t="str">
            <v>CCT</v>
          </cell>
          <cell r="K665" t="str">
            <v>Conseiller Commercial Titulaire</v>
          </cell>
          <cell r="L665">
            <v>105</v>
          </cell>
          <cell r="M665" t="str">
            <v>M.</v>
          </cell>
          <cell r="N665" t="str">
            <v>VEILLON</v>
          </cell>
          <cell r="O665" t="str">
            <v>EDOUARD</v>
          </cell>
          <cell r="P665" t="str">
            <v>15 RUE DE MAISON ROUGE</v>
          </cell>
          <cell r="Q665" t="str">
            <v>BAT B APPT 2</v>
          </cell>
          <cell r="S665">
            <v>45140</v>
          </cell>
          <cell r="T665" t="str">
            <v>ST JEAN DE LA RUELLE</v>
          </cell>
          <cell r="U665" t="str">
            <v>BAT B APPT 2</v>
          </cell>
          <cell r="V665">
            <v>699109433</v>
          </cell>
          <cell r="W665" t="str">
            <v>EDOUARD.VEILLON@GENERALI.COM</v>
          </cell>
        </row>
        <row r="666">
          <cell r="B666">
            <v>304312</v>
          </cell>
          <cell r="C666">
            <v>20190701</v>
          </cell>
          <cell r="E666" t="str">
            <v>GPA</v>
          </cell>
          <cell r="F666" t="str">
            <v>COMMERCIALE</v>
          </cell>
          <cell r="G666" t="str">
            <v>REGION ILE DE FRANCE NORD EST</v>
          </cell>
          <cell r="H666" t="str">
            <v>OD ESSONNE - LOIRET</v>
          </cell>
          <cell r="I666">
            <v>371</v>
          </cell>
          <cell r="J666" t="str">
            <v>CCM.E</v>
          </cell>
          <cell r="K666" t="str">
            <v>Conseiller Commercial Moniteur Expert</v>
          </cell>
          <cell r="L666">
            <v>105</v>
          </cell>
          <cell r="M666" t="str">
            <v>M.</v>
          </cell>
          <cell r="N666" t="str">
            <v>GANDOSSI</v>
          </cell>
          <cell r="O666" t="str">
            <v>JEAN BAPTISTE</v>
          </cell>
          <cell r="P666" t="str">
            <v>16 AVENUE GOUNOD</v>
          </cell>
          <cell r="S666">
            <v>91590</v>
          </cell>
          <cell r="T666" t="str">
            <v>LA FERTE ALAIS</v>
          </cell>
          <cell r="V666">
            <v>699109429</v>
          </cell>
          <cell r="W666" t="str">
            <v>JEANBAPTISTE.GANDOSSI@GENERALI.COM</v>
          </cell>
        </row>
        <row r="667">
          <cell r="B667">
            <v>304313</v>
          </cell>
          <cell r="C667">
            <v>20190701</v>
          </cell>
          <cell r="E667" t="str">
            <v>GPA</v>
          </cell>
          <cell r="F667" t="str">
            <v>COMMERCIALE</v>
          </cell>
          <cell r="G667" t="str">
            <v>REGION ILE DE FRANCE NORD EST</v>
          </cell>
          <cell r="H667" t="str">
            <v>OD ESSONNE - LOIRET</v>
          </cell>
          <cell r="I667">
            <v>440</v>
          </cell>
          <cell r="J667" t="str">
            <v>CCT</v>
          </cell>
          <cell r="K667" t="str">
            <v>Conseiller Commercial Titulaire</v>
          </cell>
          <cell r="L667">
            <v>105</v>
          </cell>
          <cell r="M667" t="str">
            <v>M.</v>
          </cell>
          <cell r="N667" t="str">
            <v>KODIA</v>
          </cell>
          <cell r="O667" t="str">
            <v>YANN</v>
          </cell>
          <cell r="P667" t="str">
            <v>410 RUE DU BIGNON</v>
          </cell>
          <cell r="S667">
            <v>45400</v>
          </cell>
          <cell r="T667" t="str">
            <v>SEMOY</v>
          </cell>
          <cell r="V667">
            <v>699050437</v>
          </cell>
          <cell r="W667" t="str">
            <v>YANN.KODIA@GENERALI.COM</v>
          </cell>
        </row>
        <row r="668">
          <cell r="B668">
            <v>304337</v>
          </cell>
          <cell r="C668">
            <v>20190816</v>
          </cell>
          <cell r="E668" t="str">
            <v>GPA</v>
          </cell>
          <cell r="F668" t="str">
            <v>COMMERCIALE</v>
          </cell>
          <cell r="G668" t="str">
            <v>POLE PILOTAGE DU RESEAU COMMERCIAL</v>
          </cell>
          <cell r="H668" t="str">
            <v>ORGANISATION DE FIDELISATION</v>
          </cell>
          <cell r="I668">
            <v>375</v>
          </cell>
          <cell r="J668" t="str">
            <v>SUP OF</v>
          </cell>
          <cell r="K668" t="str">
            <v>Superviseur Organisation de Fidélisation</v>
          </cell>
          <cell r="L668">
            <v>0</v>
          </cell>
          <cell r="M668" t="str">
            <v>Mme</v>
          </cell>
          <cell r="N668" t="str">
            <v>ADAM</v>
          </cell>
          <cell r="O668" t="str">
            <v>CATHY</v>
          </cell>
          <cell r="P668" t="str">
            <v>22 LE MOULIN DES BROSSES</v>
          </cell>
          <cell r="S668">
            <v>44430</v>
          </cell>
          <cell r="T668" t="str">
            <v>LE LOROUX BOTTEREAU</v>
          </cell>
          <cell r="V668">
            <v>699735542</v>
          </cell>
          <cell r="W668" t="str">
            <v>CATHY.ADAM@GENERALI.COM</v>
          </cell>
        </row>
        <row r="669">
          <cell r="B669">
            <v>304341</v>
          </cell>
          <cell r="C669">
            <v>20190901</v>
          </cell>
          <cell r="E669" t="str">
            <v>GPA</v>
          </cell>
          <cell r="F669" t="str">
            <v>COMMERCIALE</v>
          </cell>
          <cell r="G669" t="str">
            <v>REGION GRAND OUEST</v>
          </cell>
          <cell r="H669" t="str">
            <v>OD LOT-TARN-TARN ET GARONNE-HTE GARONNE</v>
          </cell>
          <cell r="I669">
            <v>441</v>
          </cell>
          <cell r="J669" t="str">
            <v>CCTM</v>
          </cell>
          <cell r="K669" t="str">
            <v>Conseiller Commercial Titulaire Moniteur</v>
          </cell>
          <cell r="L669">
            <v>105</v>
          </cell>
          <cell r="M669" t="str">
            <v>M.</v>
          </cell>
          <cell r="N669" t="str">
            <v>MASCHIETTO</v>
          </cell>
          <cell r="O669" t="str">
            <v>GUILLAUME</v>
          </cell>
          <cell r="P669" t="str">
            <v>3 CHEMIN DES AFFIEUX</v>
          </cell>
          <cell r="Q669" t="str">
            <v>B14</v>
          </cell>
          <cell r="S669">
            <v>31180</v>
          </cell>
          <cell r="T669" t="str">
            <v>CASTELMAUROU</v>
          </cell>
          <cell r="U669" t="str">
            <v>B14</v>
          </cell>
          <cell r="V669">
            <v>763590914</v>
          </cell>
          <cell r="W669" t="str">
            <v>GUILLAUME.MASCHIETTO@GENERALI.COM</v>
          </cell>
        </row>
        <row r="670">
          <cell r="B670">
            <v>304351</v>
          </cell>
          <cell r="C670">
            <v>20190901</v>
          </cell>
          <cell r="E670" t="str">
            <v>GPA</v>
          </cell>
          <cell r="F670" t="str">
            <v>COMMERCIALE</v>
          </cell>
          <cell r="G670" t="str">
            <v>REGION GRAND EST</v>
          </cell>
          <cell r="H670" t="str">
            <v>OD PUY DE DOME - LOIRE - HAUTE LOIRE</v>
          </cell>
          <cell r="I670">
            <v>440</v>
          </cell>
          <cell r="J670" t="str">
            <v>CCT</v>
          </cell>
          <cell r="K670" t="str">
            <v>Conseiller Commercial Titulaire</v>
          </cell>
          <cell r="L670">
            <v>105</v>
          </cell>
          <cell r="M670" t="str">
            <v>Mme</v>
          </cell>
          <cell r="N670" t="str">
            <v>CONVERTINI</v>
          </cell>
          <cell r="O670" t="str">
            <v>LAETITIA</v>
          </cell>
          <cell r="P670" t="str">
            <v>24 RUE DE LISERON</v>
          </cell>
          <cell r="Q670" t="str">
            <v>LES CONDAMINES</v>
          </cell>
          <cell r="S670">
            <v>42230</v>
          </cell>
          <cell r="T670" t="str">
            <v>ST ETIENNE</v>
          </cell>
          <cell r="U670" t="str">
            <v>LES CONDAMINES</v>
          </cell>
          <cell r="V670">
            <v>763882820</v>
          </cell>
          <cell r="W670" t="str">
            <v>LAETITIA.CONVERTINI@GENERALI.COM</v>
          </cell>
        </row>
        <row r="671">
          <cell r="B671">
            <v>304353</v>
          </cell>
          <cell r="C671">
            <v>20190901</v>
          </cell>
          <cell r="E671" t="str">
            <v>GPA</v>
          </cell>
          <cell r="F671" t="str">
            <v>COMMERCIALE</v>
          </cell>
          <cell r="G671" t="str">
            <v>REGION GRAND EST</v>
          </cell>
          <cell r="H671" t="str">
            <v>OD PUY DE DOME - LOIRE - HAUTE LOIRE</v>
          </cell>
          <cell r="I671">
            <v>371</v>
          </cell>
          <cell r="J671" t="str">
            <v>CCM.E</v>
          </cell>
          <cell r="K671" t="str">
            <v>Conseiller Commercial Moniteur Expert</v>
          </cell>
          <cell r="L671">
            <v>105</v>
          </cell>
          <cell r="M671" t="str">
            <v>M.</v>
          </cell>
          <cell r="N671" t="str">
            <v>DENIS</v>
          </cell>
          <cell r="O671" t="str">
            <v>CHRISTOPHE</v>
          </cell>
          <cell r="P671" t="str">
            <v>384 RUE DES GIRAUDIERES</v>
          </cell>
          <cell r="S671">
            <v>42630</v>
          </cell>
          <cell r="T671" t="str">
            <v>PRADINES</v>
          </cell>
          <cell r="V671">
            <v>763882816</v>
          </cell>
          <cell r="W671" t="str">
            <v>CHRISTOPHE.DENIS@GENERALI.COM</v>
          </cell>
        </row>
        <row r="672">
          <cell r="B672">
            <v>304355</v>
          </cell>
          <cell r="C672">
            <v>20190901</v>
          </cell>
          <cell r="E672" t="str">
            <v>GPA</v>
          </cell>
          <cell r="F672" t="str">
            <v>COMMERCIALE</v>
          </cell>
          <cell r="G672" t="str">
            <v>REGION ILE DE FRANCE NORD EST</v>
          </cell>
          <cell r="H672" t="str">
            <v>OD ESSONNE - LOIRET</v>
          </cell>
          <cell r="I672">
            <v>440</v>
          </cell>
          <cell r="J672" t="str">
            <v>CCT</v>
          </cell>
          <cell r="K672" t="str">
            <v>Conseiller Commercial Titulaire</v>
          </cell>
          <cell r="L672">
            <v>105</v>
          </cell>
          <cell r="M672" t="str">
            <v>M.</v>
          </cell>
          <cell r="N672" t="str">
            <v>PIEGE</v>
          </cell>
          <cell r="O672" t="str">
            <v>ERIC</v>
          </cell>
          <cell r="P672" t="str">
            <v>15 RUE DU FAUBOURG DE CHARTRES</v>
          </cell>
          <cell r="S672">
            <v>91410</v>
          </cell>
          <cell r="T672" t="str">
            <v>DOURDAN</v>
          </cell>
          <cell r="V672">
            <v>763886477</v>
          </cell>
          <cell r="W672" t="str">
            <v>ERIC.PIEGE@GENERALI.COM</v>
          </cell>
        </row>
        <row r="673">
          <cell r="B673">
            <v>304358</v>
          </cell>
          <cell r="C673">
            <v>20190901</v>
          </cell>
          <cell r="E673" t="str">
            <v>GPA</v>
          </cell>
          <cell r="F673" t="str">
            <v>COMMERCIALE</v>
          </cell>
          <cell r="G673" t="str">
            <v>REGION ILE DE FRANCE NORD EST</v>
          </cell>
          <cell r="H673" t="str">
            <v>OD SEINE ET MARNE - YONNE</v>
          </cell>
          <cell r="I673">
            <v>440</v>
          </cell>
          <cell r="J673" t="str">
            <v>CCT</v>
          </cell>
          <cell r="K673" t="str">
            <v>Conseiller Commercial Titulaire</v>
          </cell>
          <cell r="L673">
            <v>105</v>
          </cell>
          <cell r="M673" t="str">
            <v>M.</v>
          </cell>
          <cell r="N673" t="str">
            <v>NJIKI NYA</v>
          </cell>
          <cell r="O673" t="str">
            <v>PAULIN</v>
          </cell>
          <cell r="P673" t="str">
            <v>6 RUE JACQUES CARTIER</v>
          </cell>
          <cell r="Q673" t="str">
            <v>APPARTEMENT D111</v>
          </cell>
          <cell r="S673">
            <v>77700</v>
          </cell>
          <cell r="T673" t="str">
            <v>SERRIS</v>
          </cell>
          <cell r="U673" t="str">
            <v>APPARTEMENT D111</v>
          </cell>
          <cell r="V673">
            <v>763886439</v>
          </cell>
          <cell r="W673" t="str">
            <v>PAULIN.NJIKINYA@GENERALI.COM</v>
          </cell>
        </row>
        <row r="674">
          <cell r="B674">
            <v>304366</v>
          </cell>
          <cell r="C674">
            <v>20190901</v>
          </cell>
          <cell r="E674" t="str">
            <v>GPA</v>
          </cell>
          <cell r="F674" t="str">
            <v>COMMERCIALE</v>
          </cell>
          <cell r="G674" t="str">
            <v>REGION ILE DE FRANCE NORD EST</v>
          </cell>
          <cell r="H674" t="str">
            <v>OD SEINE MARITIME</v>
          </cell>
          <cell r="I674">
            <v>440</v>
          </cell>
          <cell r="J674" t="str">
            <v>CCT</v>
          </cell>
          <cell r="K674" t="str">
            <v>Conseiller Commercial Titulaire</v>
          </cell>
          <cell r="L674">
            <v>105</v>
          </cell>
          <cell r="M674" t="str">
            <v>Mme</v>
          </cell>
          <cell r="N674" t="str">
            <v>ROUSSEL</v>
          </cell>
          <cell r="O674" t="str">
            <v>SYLVIA</v>
          </cell>
          <cell r="P674" t="str">
            <v>909 RUE FREMONT</v>
          </cell>
          <cell r="S674">
            <v>76450</v>
          </cell>
          <cell r="T674" t="str">
            <v>OURVILLE EN CAUX</v>
          </cell>
          <cell r="V674">
            <v>763886409</v>
          </cell>
          <cell r="W674" t="str">
            <v>SYLVIA.ROUSSEL@GENERALI.COM</v>
          </cell>
        </row>
        <row r="675">
          <cell r="B675">
            <v>304367</v>
          </cell>
          <cell r="C675">
            <v>20190901</v>
          </cell>
          <cell r="E675" t="str">
            <v>GPA</v>
          </cell>
          <cell r="F675" t="str">
            <v>COMMERCIALE</v>
          </cell>
          <cell r="G675" t="str">
            <v>REGION GRAND EST</v>
          </cell>
          <cell r="H675" t="str">
            <v>OD HAUTE SAVOIE AIN JURA AIX LES BAINS</v>
          </cell>
          <cell r="I675">
            <v>440</v>
          </cell>
          <cell r="J675" t="str">
            <v>CCT</v>
          </cell>
          <cell r="K675" t="str">
            <v>Conseiller Commercial Titulaire</v>
          </cell>
          <cell r="L675">
            <v>105</v>
          </cell>
          <cell r="M675" t="str">
            <v>Mme</v>
          </cell>
          <cell r="N675" t="str">
            <v>BALLALOUD</v>
          </cell>
          <cell r="O675" t="str">
            <v>VERONIQUE</v>
          </cell>
          <cell r="P675" t="str">
            <v>586 ROUTE DES PERCHETS</v>
          </cell>
          <cell r="S675">
            <v>74120</v>
          </cell>
          <cell r="T675" t="str">
            <v>MEGEVE</v>
          </cell>
          <cell r="V675">
            <v>763886434</v>
          </cell>
          <cell r="W675" t="str">
            <v>VERONIQUE.BALLALOUD@GENERALI.COM</v>
          </cell>
        </row>
        <row r="676">
          <cell r="B676">
            <v>304372</v>
          </cell>
          <cell r="C676">
            <v>20190901</v>
          </cell>
          <cell r="E676" t="str">
            <v>GPA</v>
          </cell>
          <cell r="F676" t="str">
            <v>COMMERCIALE</v>
          </cell>
          <cell r="G676" t="str">
            <v>REGION ILE DE FRANCE NORD EST</v>
          </cell>
          <cell r="H676" t="str">
            <v>OD NORD ARTOIS</v>
          </cell>
          <cell r="I676">
            <v>440</v>
          </cell>
          <cell r="J676" t="str">
            <v>CCT</v>
          </cell>
          <cell r="K676" t="str">
            <v>Conseiller Commercial Titulaire</v>
          </cell>
          <cell r="L676">
            <v>105</v>
          </cell>
          <cell r="M676" t="str">
            <v>Mme</v>
          </cell>
          <cell r="N676" t="str">
            <v>RABASSE</v>
          </cell>
          <cell r="O676" t="str">
            <v>FABIENNE</v>
          </cell>
          <cell r="P676" t="str">
            <v>25 RUE FONTENELLE</v>
          </cell>
          <cell r="Q676" t="str">
            <v>NUMERO 302</v>
          </cell>
          <cell r="S676">
            <v>62000</v>
          </cell>
          <cell r="T676" t="str">
            <v>ARRAS</v>
          </cell>
          <cell r="U676" t="str">
            <v>NUMERO 302</v>
          </cell>
          <cell r="V676">
            <v>763886428</v>
          </cell>
          <cell r="W676" t="str">
            <v>FABIENNE.RABASSE@GENERALI.COM</v>
          </cell>
        </row>
        <row r="677">
          <cell r="B677">
            <v>304373</v>
          </cell>
          <cell r="C677">
            <v>20190901</v>
          </cell>
          <cell r="E677" t="str">
            <v>GPA</v>
          </cell>
          <cell r="F677" t="str">
            <v>COMMERCIALE</v>
          </cell>
          <cell r="G677" t="str">
            <v>REGION GRAND EST</v>
          </cell>
          <cell r="H677" t="str">
            <v>OD ISERE ALBERTVILLE</v>
          </cell>
          <cell r="I677">
            <v>440</v>
          </cell>
          <cell r="J677" t="str">
            <v>CCT</v>
          </cell>
          <cell r="K677" t="str">
            <v>Conseiller Commercial Titulaire</v>
          </cell>
          <cell r="L677">
            <v>105</v>
          </cell>
          <cell r="M677" t="str">
            <v>M.</v>
          </cell>
          <cell r="N677" t="str">
            <v>METOU OU M AZOMBO</v>
          </cell>
          <cell r="O677" t="str">
            <v>JORDAN</v>
          </cell>
          <cell r="P677" t="str">
            <v>92 AVE DE KARBEN</v>
          </cell>
          <cell r="S677">
            <v>38120</v>
          </cell>
          <cell r="T677" t="str">
            <v>ST EGREVE</v>
          </cell>
          <cell r="V677">
            <v>763886414</v>
          </cell>
          <cell r="W677" t="str">
            <v>JORDAN.METOUOUMAZOMBO@GENERALI.COM</v>
          </cell>
        </row>
        <row r="678">
          <cell r="B678">
            <v>304375</v>
          </cell>
          <cell r="C678">
            <v>20190901</v>
          </cell>
          <cell r="E678" t="str">
            <v>GPA</v>
          </cell>
          <cell r="F678" t="str">
            <v>COMMERCIALE</v>
          </cell>
          <cell r="G678" t="str">
            <v>REGION GRAND EST</v>
          </cell>
          <cell r="H678" t="str">
            <v>OD VAR - BOUCHES DU RHONE</v>
          </cell>
          <cell r="I678">
            <v>441</v>
          </cell>
          <cell r="J678" t="str">
            <v>CCTM</v>
          </cell>
          <cell r="K678" t="str">
            <v>Conseiller Commercial Titulaire Moniteur</v>
          </cell>
          <cell r="L678">
            <v>105</v>
          </cell>
          <cell r="M678" t="str">
            <v>M.</v>
          </cell>
          <cell r="N678" t="str">
            <v>SIMONI</v>
          </cell>
          <cell r="O678" t="str">
            <v>JULIEN</v>
          </cell>
          <cell r="P678" t="str">
            <v>337 AVE FRANCOIS NARDI</v>
          </cell>
          <cell r="S678">
            <v>83000</v>
          </cell>
          <cell r="T678" t="str">
            <v>TOULON</v>
          </cell>
          <cell r="V678">
            <v>763886422</v>
          </cell>
          <cell r="W678" t="str">
            <v>JULIEN.SIMONI@GENERALI.COM</v>
          </cell>
        </row>
        <row r="679">
          <cell r="B679">
            <v>304377</v>
          </cell>
          <cell r="C679">
            <v>20190901</v>
          </cell>
          <cell r="E679" t="str">
            <v>GPA</v>
          </cell>
          <cell r="F679" t="str">
            <v>COMMERCIALE</v>
          </cell>
          <cell r="G679" t="str">
            <v>REGION GRAND EST</v>
          </cell>
          <cell r="H679" t="str">
            <v>OD ISERE ALBERTVILLE</v>
          </cell>
          <cell r="I679">
            <v>441</v>
          </cell>
          <cell r="J679" t="str">
            <v>CCTM</v>
          </cell>
          <cell r="K679" t="str">
            <v>Conseiller Commercial Titulaire Moniteur</v>
          </cell>
          <cell r="L679">
            <v>105</v>
          </cell>
          <cell r="M679" t="str">
            <v>M.</v>
          </cell>
          <cell r="N679" t="str">
            <v>MARCHAND</v>
          </cell>
          <cell r="O679" t="str">
            <v>JORIS</v>
          </cell>
          <cell r="P679" t="str">
            <v>689 RUE DE LA CHANAS</v>
          </cell>
          <cell r="S679">
            <v>38460</v>
          </cell>
          <cell r="T679" t="str">
            <v>VENERIEU</v>
          </cell>
          <cell r="V679">
            <v>763886424</v>
          </cell>
          <cell r="W679" t="str">
            <v>JORIS.MARCHAND@GENERALI.COM</v>
          </cell>
        </row>
        <row r="680">
          <cell r="B680">
            <v>304392</v>
          </cell>
          <cell r="C680">
            <v>20191001</v>
          </cell>
          <cell r="E680" t="str">
            <v>GPA</v>
          </cell>
          <cell r="F680" t="str">
            <v>COMMERCIALE</v>
          </cell>
          <cell r="G680" t="str">
            <v>REGION ILE DE FRANCE NORD EST</v>
          </cell>
          <cell r="H680" t="str">
            <v>OD MOSELLE - MEURTHE ET MOSELLE</v>
          </cell>
          <cell r="I680">
            <v>440</v>
          </cell>
          <cell r="J680" t="str">
            <v>CCT</v>
          </cell>
          <cell r="K680" t="str">
            <v>Conseiller Commercial Titulaire</v>
          </cell>
          <cell r="L680">
            <v>105</v>
          </cell>
          <cell r="M680" t="str">
            <v>Mme</v>
          </cell>
          <cell r="N680" t="str">
            <v>RODER</v>
          </cell>
          <cell r="O680" t="str">
            <v>JULIETTE</v>
          </cell>
          <cell r="P680" t="str">
            <v>23 T RUE FABVIER</v>
          </cell>
          <cell r="S680">
            <v>54700</v>
          </cell>
          <cell r="T680" t="str">
            <v>PONT A MOUSSON</v>
          </cell>
          <cell r="V680">
            <v>698355067</v>
          </cell>
          <cell r="W680" t="str">
            <v>JULIETTE.RODER@GENERALI.COM</v>
          </cell>
        </row>
        <row r="681">
          <cell r="B681">
            <v>304393</v>
          </cell>
          <cell r="C681">
            <v>20191001</v>
          </cell>
          <cell r="E681" t="str">
            <v>GPA</v>
          </cell>
          <cell r="F681" t="str">
            <v>COMMERCIALE</v>
          </cell>
          <cell r="G681" t="str">
            <v>REGION GRAND EST</v>
          </cell>
          <cell r="H681" t="str">
            <v>OD RHONE</v>
          </cell>
          <cell r="I681">
            <v>100</v>
          </cell>
          <cell r="J681" t="str">
            <v>IMD</v>
          </cell>
          <cell r="K681" t="str">
            <v>Inspecteur Manager Developpement</v>
          </cell>
          <cell r="L681">
            <v>103</v>
          </cell>
          <cell r="M681" t="str">
            <v>M.</v>
          </cell>
          <cell r="N681" t="str">
            <v>THIALLET</v>
          </cell>
          <cell r="O681" t="str">
            <v>NICOLAS</v>
          </cell>
          <cell r="P681" t="str">
            <v>11   RUE DES SOYEUX</v>
          </cell>
          <cell r="S681">
            <v>69730</v>
          </cell>
          <cell r="T681" t="str">
            <v>GENAY</v>
          </cell>
          <cell r="V681">
            <v>698607817</v>
          </cell>
          <cell r="W681" t="str">
            <v>NICOLAS.THIALLET@GENERALI.COM</v>
          </cell>
        </row>
        <row r="682">
          <cell r="B682">
            <v>304397</v>
          </cell>
          <cell r="C682">
            <v>20191001</v>
          </cell>
          <cell r="E682" t="str">
            <v>GPA</v>
          </cell>
          <cell r="F682" t="str">
            <v>COMMERCIALE</v>
          </cell>
          <cell r="G682" t="str">
            <v>REGION GRAND EST</v>
          </cell>
          <cell r="H682" t="str">
            <v>OD HAUTE SAVOIE AIN JURA AIX LES BAINS</v>
          </cell>
          <cell r="I682">
            <v>440</v>
          </cell>
          <cell r="J682" t="str">
            <v>CCT</v>
          </cell>
          <cell r="K682" t="str">
            <v>Conseiller Commercial Titulaire</v>
          </cell>
          <cell r="L682">
            <v>105</v>
          </cell>
          <cell r="M682" t="str">
            <v>Mme</v>
          </cell>
          <cell r="N682" t="str">
            <v>DI PASQUALE</v>
          </cell>
          <cell r="O682" t="str">
            <v>SARAH</v>
          </cell>
          <cell r="P682" t="str">
            <v>7 RUE DE BELLEVUE</v>
          </cell>
          <cell r="S682">
            <v>39300</v>
          </cell>
          <cell r="T682" t="str">
            <v>MONNET LA VILLE</v>
          </cell>
          <cell r="V682">
            <v>698607802</v>
          </cell>
          <cell r="W682" t="str">
            <v>SARAH.DIPASQUALE@GENERALI.COM</v>
          </cell>
        </row>
        <row r="683">
          <cell r="B683">
            <v>304399</v>
          </cell>
          <cell r="C683">
            <v>20191001</v>
          </cell>
          <cell r="E683" t="str">
            <v>GPA</v>
          </cell>
          <cell r="F683" t="str">
            <v>COMMERCIALE</v>
          </cell>
          <cell r="G683" t="str">
            <v>REGION GRAND EST</v>
          </cell>
          <cell r="H683" t="str">
            <v>OD VAR - BOUCHES DU RHONE</v>
          </cell>
          <cell r="I683">
            <v>371</v>
          </cell>
          <cell r="J683" t="str">
            <v>CCM.E</v>
          </cell>
          <cell r="K683" t="str">
            <v>Conseiller Commercial Moniteur Expert</v>
          </cell>
          <cell r="L683">
            <v>105</v>
          </cell>
          <cell r="M683" t="str">
            <v>M.</v>
          </cell>
          <cell r="N683" t="str">
            <v>PIETTE</v>
          </cell>
          <cell r="O683" t="str">
            <v>SEBASTIEN</v>
          </cell>
          <cell r="P683" t="str">
            <v>27 BD VAUBAN</v>
          </cell>
          <cell r="S683">
            <v>13006</v>
          </cell>
          <cell r="T683" t="str">
            <v>MARSEILLE</v>
          </cell>
          <cell r="V683">
            <v>698607376</v>
          </cell>
          <cell r="W683" t="str">
            <v>SEBASTIEN.PIETTE@GENERALI.COM</v>
          </cell>
        </row>
        <row r="684">
          <cell r="B684">
            <v>304401</v>
          </cell>
          <cell r="C684">
            <v>20191001</v>
          </cell>
          <cell r="E684" t="str">
            <v>GPA</v>
          </cell>
          <cell r="F684" t="str">
            <v>COMMERCIALE</v>
          </cell>
          <cell r="G684" t="str">
            <v>REGION GRAND EST</v>
          </cell>
          <cell r="H684" t="str">
            <v>OD AVEYRON-HERAULT-AUDE-PYRENEES ORIENT.</v>
          </cell>
          <cell r="I684">
            <v>440</v>
          </cell>
          <cell r="J684" t="str">
            <v>CCT</v>
          </cell>
          <cell r="K684" t="str">
            <v>Conseiller Commercial Titulaire</v>
          </cell>
          <cell r="L684">
            <v>105</v>
          </cell>
          <cell r="M684" t="str">
            <v>M.</v>
          </cell>
          <cell r="N684" t="str">
            <v>SIELLEZ</v>
          </cell>
          <cell r="O684" t="str">
            <v>KEVIN</v>
          </cell>
          <cell r="P684" t="str">
            <v>16 IMPASSE LES COLOMINES</v>
          </cell>
          <cell r="Q684" t="str">
            <v>RES LE MAS AMBRE</v>
          </cell>
          <cell r="S684">
            <v>66540</v>
          </cell>
          <cell r="T684" t="str">
            <v>BAHO</v>
          </cell>
          <cell r="U684" t="str">
            <v>RES LE MAS AMBRE</v>
          </cell>
          <cell r="V684">
            <v>699274922</v>
          </cell>
          <cell r="W684" t="str">
            <v>KEVIN.SIELLEZ@GENERALI.COM</v>
          </cell>
        </row>
        <row r="685">
          <cell r="B685">
            <v>304402</v>
          </cell>
          <cell r="C685">
            <v>20191001</v>
          </cell>
          <cell r="E685" t="str">
            <v>GPA</v>
          </cell>
          <cell r="F685" t="str">
            <v>COMMERCIALE</v>
          </cell>
          <cell r="G685" t="str">
            <v>REGION GRAND OUEST</v>
          </cell>
          <cell r="H685" t="str">
            <v>OD ILLE ET VILAINE-COTES D'ARMOR</v>
          </cell>
          <cell r="I685">
            <v>440</v>
          </cell>
          <cell r="J685" t="str">
            <v>CCT</v>
          </cell>
          <cell r="K685" t="str">
            <v>Conseiller Commercial Titulaire</v>
          </cell>
          <cell r="L685">
            <v>105</v>
          </cell>
          <cell r="M685" t="str">
            <v>M.</v>
          </cell>
          <cell r="N685" t="str">
            <v>RENOUX</v>
          </cell>
          <cell r="O685" t="str">
            <v>FRANCOIS XAVIER</v>
          </cell>
          <cell r="P685" t="str">
            <v>14 PLACE DES LICES</v>
          </cell>
          <cell r="S685">
            <v>35000</v>
          </cell>
          <cell r="T685" t="str">
            <v>RENNES</v>
          </cell>
          <cell r="V685">
            <v>699274847</v>
          </cell>
          <cell r="W685" t="str">
            <v>FRANCOISXAVIER.RENOUX@GENERALI.COM</v>
          </cell>
        </row>
        <row r="686">
          <cell r="B686">
            <v>304404</v>
          </cell>
          <cell r="C686">
            <v>20191001</v>
          </cell>
          <cell r="E686" t="str">
            <v>GPA</v>
          </cell>
          <cell r="F686" t="str">
            <v>COMMERCIALE</v>
          </cell>
          <cell r="G686" t="str">
            <v>REGION ILE DE FRANCE NORD EST</v>
          </cell>
          <cell r="H686" t="str">
            <v>OD NORD LILLE</v>
          </cell>
          <cell r="I686">
            <v>440</v>
          </cell>
          <cell r="J686" t="str">
            <v>CCT</v>
          </cell>
          <cell r="K686" t="str">
            <v>Conseiller Commercial Titulaire</v>
          </cell>
          <cell r="L686">
            <v>105</v>
          </cell>
          <cell r="M686" t="str">
            <v>M.</v>
          </cell>
          <cell r="N686" t="str">
            <v>BARDIAUX</v>
          </cell>
          <cell r="O686" t="str">
            <v>BENJAMIN</v>
          </cell>
          <cell r="P686" t="str">
            <v>305 RUE BERTHELOT</v>
          </cell>
          <cell r="S686">
            <v>59860</v>
          </cell>
          <cell r="T686" t="str">
            <v>BRUAY SUR L ESCAUT</v>
          </cell>
          <cell r="V686">
            <v>760599686</v>
          </cell>
          <cell r="W686" t="str">
            <v>BENJAMIN.BARDIAUX@GENERALI.COM</v>
          </cell>
        </row>
        <row r="687">
          <cell r="B687">
            <v>304411</v>
          </cell>
          <cell r="C687">
            <v>20191101</v>
          </cell>
          <cell r="E687" t="str">
            <v>GPA</v>
          </cell>
          <cell r="F687" t="str">
            <v>COMMERCIALE</v>
          </cell>
          <cell r="G687" t="str">
            <v>REGION GRAND EST</v>
          </cell>
          <cell r="H687" t="str">
            <v>OD AVEYRON-HERAULT-AUDE-PYRENEES ORIENT.</v>
          </cell>
          <cell r="I687">
            <v>371</v>
          </cell>
          <cell r="J687" t="str">
            <v>CCM.E</v>
          </cell>
          <cell r="K687" t="str">
            <v>Conseiller Commercial Moniteur Expert</v>
          </cell>
          <cell r="L687">
            <v>105</v>
          </cell>
          <cell r="M687" t="str">
            <v>Mme</v>
          </cell>
          <cell r="N687" t="str">
            <v>FAIVRE</v>
          </cell>
          <cell r="O687" t="str">
            <v>ALINE</v>
          </cell>
          <cell r="P687" t="str">
            <v>164 CHEMIN DE SAUVIAC</v>
          </cell>
          <cell r="S687">
            <v>34270</v>
          </cell>
          <cell r="T687" t="str">
            <v>CLARET</v>
          </cell>
          <cell r="V687">
            <v>764375076</v>
          </cell>
          <cell r="W687" t="str">
            <v>ALINE.FAIVRE@GENERALI.COM</v>
          </cell>
        </row>
        <row r="688">
          <cell r="B688">
            <v>304421</v>
          </cell>
          <cell r="C688">
            <v>20191101</v>
          </cell>
          <cell r="E688" t="str">
            <v>GPA</v>
          </cell>
          <cell r="F688" t="str">
            <v>COMMERCIALE</v>
          </cell>
          <cell r="G688" t="str">
            <v>REGION ILE DE FRANCE NORD EST</v>
          </cell>
          <cell r="H688" t="str">
            <v>OD SOMME - OISE - AISNE</v>
          </cell>
          <cell r="I688">
            <v>440</v>
          </cell>
          <cell r="J688" t="str">
            <v>CCT</v>
          </cell>
          <cell r="K688" t="str">
            <v>Conseiller Commercial Titulaire</v>
          </cell>
          <cell r="L688">
            <v>105</v>
          </cell>
          <cell r="M688" t="str">
            <v>M.</v>
          </cell>
          <cell r="N688" t="str">
            <v>SIX</v>
          </cell>
          <cell r="O688" t="str">
            <v>GEOFFROY</v>
          </cell>
          <cell r="P688" t="str">
            <v>9 ROUTE DE CHAUNY</v>
          </cell>
          <cell r="S688">
            <v>2670</v>
          </cell>
          <cell r="T688" t="str">
            <v>PRAAST</v>
          </cell>
          <cell r="V688">
            <v>762897674</v>
          </cell>
          <cell r="W688" t="str">
            <v>GEOFFROY.SIX@GENERALI.COM</v>
          </cell>
        </row>
        <row r="689">
          <cell r="B689">
            <v>304426</v>
          </cell>
          <cell r="C689">
            <v>20191101</v>
          </cell>
          <cell r="E689" t="str">
            <v>GPA</v>
          </cell>
          <cell r="F689" t="str">
            <v>COMMERCIALE</v>
          </cell>
          <cell r="G689" t="str">
            <v>REGION GRAND OUEST</v>
          </cell>
          <cell r="H689" t="str">
            <v>OD INDRE-INDRE &amp; LOIRE-CHER-LOIR &amp; CHER</v>
          </cell>
          <cell r="I689">
            <v>440</v>
          </cell>
          <cell r="J689" t="str">
            <v>CCT</v>
          </cell>
          <cell r="K689" t="str">
            <v>Conseiller Commercial Titulaire</v>
          </cell>
          <cell r="L689">
            <v>105</v>
          </cell>
          <cell r="M689" t="str">
            <v>M.</v>
          </cell>
          <cell r="N689" t="str">
            <v>PIETROPAOLI</v>
          </cell>
          <cell r="O689" t="str">
            <v>GASPARD</v>
          </cell>
          <cell r="P689" t="str">
            <v>5 RUE DE LA GALERE</v>
          </cell>
          <cell r="S689">
            <v>37120</v>
          </cell>
          <cell r="T689" t="str">
            <v>RICHELIEU</v>
          </cell>
          <cell r="V689">
            <v>668775223</v>
          </cell>
          <cell r="W689" t="str">
            <v>GASPARD.PIETROPAOLI@GENERALI.COM</v>
          </cell>
        </row>
        <row r="690">
          <cell r="B690">
            <v>304428</v>
          </cell>
          <cell r="C690">
            <v>20191101</v>
          </cell>
          <cell r="E690" t="str">
            <v>GPA</v>
          </cell>
          <cell r="F690" t="str">
            <v>COMMERCIALE</v>
          </cell>
          <cell r="G690" t="str">
            <v>REGION GRAND OUEST</v>
          </cell>
          <cell r="H690" t="str">
            <v>OD FINISTERE - MORBIHAN</v>
          </cell>
          <cell r="I690">
            <v>440</v>
          </cell>
          <cell r="J690" t="str">
            <v>CCT</v>
          </cell>
          <cell r="K690" t="str">
            <v>Conseiller Commercial Titulaire</v>
          </cell>
          <cell r="L690">
            <v>105</v>
          </cell>
          <cell r="M690" t="str">
            <v>M.</v>
          </cell>
          <cell r="N690" t="str">
            <v>LE RIDANT</v>
          </cell>
          <cell r="O690" t="str">
            <v>MARC</v>
          </cell>
          <cell r="P690" t="str">
            <v>3 RUE AR VAMMENN</v>
          </cell>
          <cell r="S690">
            <v>56390</v>
          </cell>
          <cell r="T690" t="str">
            <v>COLPO</v>
          </cell>
          <cell r="V690">
            <v>668889008</v>
          </cell>
          <cell r="W690" t="str">
            <v>MARC.LERIDANT@GENERALI.COM</v>
          </cell>
        </row>
        <row r="691">
          <cell r="B691">
            <v>304429</v>
          </cell>
          <cell r="C691">
            <v>20191101</v>
          </cell>
          <cell r="E691" t="str">
            <v>GPA</v>
          </cell>
          <cell r="F691" t="str">
            <v>COMMERCIALE</v>
          </cell>
          <cell r="G691" t="str">
            <v>REGION GRAND EST</v>
          </cell>
          <cell r="H691" t="str">
            <v>OD VAUCLUSE - DROME - ARDECHE - GARD</v>
          </cell>
          <cell r="I691">
            <v>440</v>
          </cell>
          <cell r="J691" t="str">
            <v>CCT</v>
          </cell>
          <cell r="K691" t="str">
            <v>Conseiller Commercial Titulaire</v>
          </cell>
          <cell r="L691">
            <v>105</v>
          </cell>
          <cell r="M691" t="str">
            <v>M.</v>
          </cell>
          <cell r="N691" t="str">
            <v>VALENTINI</v>
          </cell>
          <cell r="O691" t="str">
            <v>JULIEN</v>
          </cell>
          <cell r="P691" t="str">
            <v>80 RUE DE CHARMANJON</v>
          </cell>
          <cell r="Q691" t="str">
            <v>RESIDENCE L ORGANDI</v>
          </cell>
          <cell r="S691">
            <v>26740</v>
          </cell>
          <cell r="T691" t="str">
            <v>ST MARCEL LES SAUZET</v>
          </cell>
          <cell r="U691" t="str">
            <v>RESIDENCE L ORGANDI</v>
          </cell>
          <cell r="V691">
            <v>764376294</v>
          </cell>
          <cell r="W691" t="str">
            <v>JULIEN.VALENTINI@GENERALI.COM</v>
          </cell>
        </row>
        <row r="692">
          <cell r="B692">
            <v>304444</v>
          </cell>
          <cell r="C692">
            <v>20191201</v>
          </cell>
          <cell r="E692" t="str">
            <v>GPA</v>
          </cell>
          <cell r="F692" t="str">
            <v>COMMERCIALE</v>
          </cell>
          <cell r="G692" t="str">
            <v>REGION ILE DE FRANCE NORD EST</v>
          </cell>
          <cell r="H692" t="str">
            <v>OD MOSELLE - MEURTHE ET MOSELLE</v>
          </cell>
          <cell r="I692">
            <v>440</v>
          </cell>
          <cell r="J692" t="str">
            <v>CCT</v>
          </cell>
          <cell r="K692" t="str">
            <v>Conseiller Commercial Titulaire</v>
          </cell>
          <cell r="L692">
            <v>105</v>
          </cell>
          <cell r="M692" t="str">
            <v>Mme</v>
          </cell>
          <cell r="N692" t="str">
            <v>HRAMAN</v>
          </cell>
          <cell r="O692" t="str">
            <v>NATHALIE</v>
          </cell>
          <cell r="P692" t="str">
            <v>1 RUE PIERRE BROSSOLETTE</v>
          </cell>
          <cell r="S692">
            <v>57250</v>
          </cell>
          <cell r="T692" t="str">
            <v>MOYEUVRE GRANDE</v>
          </cell>
          <cell r="V692">
            <v>762182987</v>
          </cell>
          <cell r="W692" t="str">
            <v>NATHALIE.HRAMAN@GENERALI.COM</v>
          </cell>
        </row>
        <row r="693">
          <cell r="B693">
            <v>304445</v>
          </cell>
          <cell r="C693">
            <v>20191201</v>
          </cell>
          <cell r="E693" t="str">
            <v>GPA</v>
          </cell>
          <cell r="F693" t="str">
            <v>COMMERCIALE</v>
          </cell>
          <cell r="G693" t="str">
            <v>REGION ILE DE FRANCE NORD EST</v>
          </cell>
          <cell r="H693" t="str">
            <v>OD GRAND PARIS 75-92-93-94</v>
          </cell>
          <cell r="I693">
            <v>440</v>
          </cell>
          <cell r="J693" t="str">
            <v>CCT</v>
          </cell>
          <cell r="K693" t="str">
            <v>Conseiller Commercial Titulaire</v>
          </cell>
          <cell r="L693">
            <v>105</v>
          </cell>
          <cell r="M693" t="str">
            <v>M.</v>
          </cell>
          <cell r="N693" t="str">
            <v>GURREA</v>
          </cell>
          <cell r="O693" t="str">
            <v>LIONEL</v>
          </cell>
          <cell r="P693" t="str">
            <v>1 ALLEE DU PLATEAU</v>
          </cell>
          <cell r="S693">
            <v>91260</v>
          </cell>
          <cell r="T693" t="str">
            <v>JUVISY SUR ORGE</v>
          </cell>
          <cell r="V693">
            <v>762183007</v>
          </cell>
          <cell r="W693" t="str">
            <v>LIONEL.GURREA@GENERALI.COM</v>
          </cell>
        </row>
        <row r="694">
          <cell r="B694">
            <v>304446</v>
          </cell>
          <cell r="C694">
            <v>20191201</v>
          </cell>
          <cell r="E694" t="str">
            <v>GPA</v>
          </cell>
          <cell r="F694" t="str">
            <v>COMMERCIALE</v>
          </cell>
          <cell r="G694" t="str">
            <v>REGION ILE DE FRANCE NORD EST</v>
          </cell>
          <cell r="H694" t="str">
            <v>OD ESSONNE - LOIRET</v>
          </cell>
          <cell r="I694">
            <v>440</v>
          </cell>
          <cell r="J694" t="str">
            <v>CCT</v>
          </cell>
          <cell r="K694" t="str">
            <v>Conseiller Commercial Titulaire</v>
          </cell>
          <cell r="L694">
            <v>105</v>
          </cell>
          <cell r="M694" t="str">
            <v>Mme</v>
          </cell>
          <cell r="N694" t="str">
            <v>GOYER</v>
          </cell>
          <cell r="O694" t="str">
            <v>EMILIE</v>
          </cell>
          <cell r="P694" t="str">
            <v>36 RUE DANIEL NIORD</v>
          </cell>
          <cell r="S694">
            <v>91600</v>
          </cell>
          <cell r="T694" t="str">
            <v>SAVIGNY SUR ORGE</v>
          </cell>
          <cell r="V694">
            <v>762182986</v>
          </cell>
          <cell r="W694" t="str">
            <v>EMILIE.GOYER@GENERALI.COM</v>
          </cell>
        </row>
        <row r="695">
          <cell r="B695">
            <v>304453</v>
          </cell>
          <cell r="C695">
            <v>20191201</v>
          </cell>
          <cell r="E695" t="str">
            <v>GPA</v>
          </cell>
          <cell r="F695" t="str">
            <v>COMMERCIALE</v>
          </cell>
          <cell r="G695" t="str">
            <v>REGION GRAND EST</v>
          </cell>
          <cell r="H695" t="str">
            <v>OD BOUCHES DU RHONE</v>
          </cell>
          <cell r="I695">
            <v>200</v>
          </cell>
          <cell r="J695" t="str">
            <v>IMP</v>
          </cell>
          <cell r="K695" t="str">
            <v>Inspecteur Manager Performance</v>
          </cell>
          <cell r="L695">
            <v>104</v>
          </cell>
          <cell r="M695" t="str">
            <v>M.</v>
          </cell>
          <cell r="N695" t="str">
            <v>MAINI</v>
          </cell>
          <cell r="O695" t="str">
            <v>ANTHONY</v>
          </cell>
          <cell r="P695" t="str">
            <v>4 RUE CHARLES KADDOUZ</v>
          </cell>
          <cell r="S695">
            <v>13012</v>
          </cell>
          <cell r="T695" t="str">
            <v>MARSEILLE</v>
          </cell>
          <cell r="V695">
            <v>762219405</v>
          </cell>
          <cell r="W695" t="str">
            <v>ANTHONY.MAINI@GENERALI.COM</v>
          </cell>
        </row>
        <row r="696">
          <cell r="B696">
            <v>304464</v>
          </cell>
          <cell r="C696">
            <v>20191201</v>
          </cell>
          <cell r="E696" t="str">
            <v>GPA</v>
          </cell>
          <cell r="F696" t="str">
            <v>COMMERCIALE</v>
          </cell>
          <cell r="G696" t="str">
            <v>REGION ILE DE FRANCE NORD EST</v>
          </cell>
          <cell r="H696" t="str">
            <v>OD SOMME - OISE - AISNE</v>
          </cell>
          <cell r="I696">
            <v>440</v>
          </cell>
          <cell r="J696" t="str">
            <v>CCT</v>
          </cell>
          <cell r="K696" t="str">
            <v>Conseiller Commercial Titulaire</v>
          </cell>
          <cell r="L696">
            <v>105</v>
          </cell>
          <cell r="M696" t="str">
            <v>M.</v>
          </cell>
          <cell r="N696" t="str">
            <v>GILLES</v>
          </cell>
          <cell r="O696" t="str">
            <v>THOMAS</v>
          </cell>
          <cell r="P696" t="str">
            <v xml:space="preserve">6 RUE SAINT WAAST </v>
          </cell>
          <cell r="S696">
            <v>2200</v>
          </cell>
          <cell r="T696" t="str">
            <v>SOISSONS</v>
          </cell>
          <cell r="V696">
            <v>762600275</v>
          </cell>
          <cell r="W696" t="str">
            <v>THOMAS.GILLES@GENERALI.COM</v>
          </cell>
        </row>
        <row r="697">
          <cell r="B697">
            <v>304465</v>
          </cell>
          <cell r="C697">
            <v>20191201</v>
          </cell>
          <cell r="E697" t="str">
            <v>GPA</v>
          </cell>
          <cell r="F697" t="str">
            <v>COMMERCIALE</v>
          </cell>
          <cell r="G697" t="str">
            <v>REGION GRAND OUEST</v>
          </cell>
          <cell r="H697" t="str">
            <v>OD MANCHE - CALVADOS - ORNE - MAYENNE</v>
          </cell>
          <cell r="I697">
            <v>310</v>
          </cell>
          <cell r="J697" t="str">
            <v>CMA</v>
          </cell>
          <cell r="K697" t="str">
            <v>Chargé Mission Animation</v>
          </cell>
          <cell r="L697">
            <v>104</v>
          </cell>
          <cell r="M697" t="str">
            <v>M.</v>
          </cell>
          <cell r="N697" t="str">
            <v>FOURNIER</v>
          </cell>
          <cell r="O697" t="str">
            <v>ALEXANDRE</v>
          </cell>
          <cell r="P697" t="str">
            <v>22 ALLEE DE LA FUTAIE</v>
          </cell>
          <cell r="S697">
            <v>53970</v>
          </cell>
          <cell r="T697" t="str">
            <v>L HUISSERIE</v>
          </cell>
          <cell r="V697">
            <v>762600266</v>
          </cell>
          <cell r="W697" t="str">
            <v>ALEXANDRE.FOURNIER@GENERALI.COM</v>
          </cell>
        </row>
        <row r="698">
          <cell r="B698">
            <v>304468</v>
          </cell>
          <cell r="C698">
            <v>20191201</v>
          </cell>
          <cell r="E698" t="str">
            <v>GPA</v>
          </cell>
          <cell r="F698" t="str">
            <v>COMMERCIALE</v>
          </cell>
          <cell r="G698" t="str">
            <v>REGION ILE DE FRANCE NORD EST</v>
          </cell>
          <cell r="H698" t="str">
            <v>OD SEINE MARITIME</v>
          </cell>
          <cell r="I698">
            <v>440</v>
          </cell>
          <cell r="J698" t="str">
            <v>CCT</v>
          </cell>
          <cell r="K698" t="str">
            <v>Conseiller Commercial Titulaire</v>
          </cell>
          <cell r="L698">
            <v>105</v>
          </cell>
          <cell r="M698" t="str">
            <v>Mme</v>
          </cell>
          <cell r="N698" t="str">
            <v>DURAND</v>
          </cell>
          <cell r="O698" t="str">
            <v>VALERIE</v>
          </cell>
          <cell r="P698" t="str">
            <v>32 ROUTE DE PARIS</v>
          </cell>
          <cell r="S698">
            <v>76240</v>
          </cell>
          <cell r="T698" t="str">
            <v>BELBEUF</v>
          </cell>
          <cell r="V698">
            <v>762600839</v>
          </cell>
          <cell r="W698" t="str">
            <v>VALERIE.DURAND@GENERALI.COM</v>
          </cell>
        </row>
        <row r="699">
          <cell r="B699">
            <v>304471</v>
          </cell>
          <cell r="C699">
            <v>20200101</v>
          </cell>
          <cell r="E699" t="str">
            <v>GPA</v>
          </cell>
          <cell r="F699" t="str">
            <v>COMMERCIALE</v>
          </cell>
          <cell r="G699" t="str">
            <v>REGION ILE DE FRANCE NORD EST</v>
          </cell>
          <cell r="H699" t="str">
            <v>OD NORD LITTORAL</v>
          </cell>
          <cell r="I699">
            <v>440</v>
          </cell>
          <cell r="J699" t="str">
            <v>CCT</v>
          </cell>
          <cell r="K699" t="str">
            <v>Conseiller Commercial Titulaire</v>
          </cell>
          <cell r="L699">
            <v>105</v>
          </cell>
          <cell r="M699" t="str">
            <v>Mme</v>
          </cell>
          <cell r="N699" t="str">
            <v>THERET</v>
          </cell>
          <cell r="O699" t="str">
            <v>NOEMIE</v>
          </cell>
          <cell r="P699" t="str">
            <v>101 AVENUE DES BAINS</v>
          </cell>
          <cell r="Q699" t="str">
            <v>APT 303</v>
          </cell>
          <cell r="S699">
            <v>59140</v>
          </cell>
          <cell r="T699" t="str">
            <v>DUNKERQUE</v>
          </cell>
          <cell r="U699" t="str">
            <v>APT 303</v>
          </cell>
          <cell r="V699">
            <v>698329880</v>
          </cell>
          <cell r="W699" t="str">
            <v>NOEMIE.THERET@GENERALI.COM</v>
          </cell>
        </row>
        <row r="700">
          <cell r="B700">
            <v>304474</v>
          </cell>
          <cell r="C700">
            <v>20200101</v>
          </cell>
          <cell r="E700" t="str">
            <v>GPA</v>
          </cell>
          <cell r="F700" t="str">
            <v>COMMERCIALE</v>
          </cell>
          <cell r="G700" t="str">
            <v>REGION ILE DE FRANCE NORD EST</v>
          </cell>
          <cell r="H700" t="str">
            <v>OD SOMME - OISE - AISNE</v>
          </cell>
          <cell r="I700">
            <v>440</v>
          </cell>
          <cell r="J700" t="str">
            <v>CCT</v>
          </cell>
          <cell r="K700" t="str">
            <v>Conseiller Commercial Titulaire</v>
          </cell>
          <cell r="L700">
            <v>105</v>
          </cell>
          <cell r="M700" t="str">
            <v>M.</v>
          </cell>
          <cell r="N700" t="str">
            <v>BOUDRINGHIN</v>
          </cell>
          <cell r="O700" t="str">
            <v>AURELIEN</v>
          </cell>
          <cell r="P700" t="str">
            <v>3 RUE DE GENTELLES</v>
          </cell>
          <cell r="S700">
            <v>80440</v>
          </cell>
          <cell r="T700" t="str">
            <v>THEZY GLIMONT</v>
          </cell>
          <cell r="V700">
            <v>698336429</v>
          </cell>
          <cell r="W700" t="str">
            <v>AURELIEN.BOUDRINGHIN@GENERALI.COM</v>
          </cell>
        </row>
        <row r="701">
          <cell r="B701">
            <v>304476</v>
          </cell>
          <cell r="C701">
            <v>20200101</v>
          </cell>
          <cell r="E701" t="str">
            <v>GPA</v>
          </cell>
          <cell r="F701" t="str">
            <v>COMMERCIALE</v>
          </cell>
          <cell r="G701" t="str">
            <v>REGION GRAND EST</v>
          </cell>
          <cell r="H701" t="str">
            <v>OD BOUCHES DU RHONE</v>
          </cell>
          <cell r="I701">
            <v>440</v>
          </cell>
          <cell r="J701" t="str">
            <v>CCT</v>
          </cell>
          <cell r="K701" t="str">
            <v>Conseiller Commercial Titulaire</v>
          </cell>
          <cell r="L701">
            <v>105</v>
          </cell>
          <cell r="M701" t="str">
            <v>Mme</v>
          </cell>
          <cell r="N701" t="str">
            <v>YAGOUBI</v>
          </cell>
          <cell r="O701" t="str">
            <v>SAMIA</v>
          </cell>
          <cell r="P701" t="str">
            <v>5655 ROUTE D'APT</v>
          </cell>
          <cell r="S701">
            <v>13290</v>
          </cell>
          <cell r="T701" t="str">
            <v>AIX EN PROVENCE</v>
          </cell>
          <cell r="V701">
            <v>698333961</v>
          </cell>
          <cell r="W701" t="str">
            <v>SAMIA.YAGOUBI@GENERALI.COM</v>
          </cell>
        </row>
        <row r="702">
          <cell r="B702">
            <v>304479</v>
          </cell>
          <cell r="C702">
            <v>20200101</v>
          </cell>
          <cell r="E702" t="str">
            <v>GPA</v>
          </cell>
          <cell r="F702" t="str">
            <v>COMMERCIALE</v>
          </cell>
          <cell r="G702" t="str">
            <v>REGION GRAND OUEST</v>
          </cell>
          <cell r="H702" t="str">
            <v>OD LOT-TARN-TARN ET GARONNE-HTE GARONNE</v>
          </cell>
          <cell r="I702">
            <v>441</v>
          </cell>
          <cell r="J702" t="str">
            <v>CCTM</v>
          </cell>
          <cell r="K702" t="str">
            <v>Conseiller Commercial Titulaire Moniteur</v>
          </cell>
          <cell r="L702">
            <v>105</v>
          </cell>
          <cell r="M702" t="str">
            <v>Mme</v>
          </cell>
          <cell r="N702" t="str">
            <v>CONILL BLEUSE</v>
          </cell>
          <cell r="O702" t="str">
            <v>PEGGY</v>
          </cell>
          <cell r="P702" t="str">
            <v>3 TRAVERSEE DE BRUIO</v>
          </cell>
          <cell r="S702">
            <v>31330</v>
          </cell>
          <cell r="T702" t="str">
            <v>MERVILLE</v>
          </cell>
          <cell r="V702">
            <v>698335224</v>
          </cell>
          <cell r="W702" t="str">
            <v>PEGGY.CONILLBLEUSE@GENERALI.COM</v>
          </cell>
        </row>
        <row r="703">
          <cell r="B703">
            <v>304482</v>
          </cell>
          <cell r="C703">
            <v>20200101</v>
          </cell>
          <cell r="E703" t="str">
            <v>GPA</v>
          </cell>
          <cell r="F703" t="str">
            <v>COMMERCIALE</v>
          </cell>
          <cell r="G703" t="str">
            <v>REGION GRAND OUEST</v>
          </cell>
          <cell r="H703" t="str">
            <v>OD CHARENTES-VIENNES-DEUX SEVRES</v>
          </cell>
          <cell r="I703">
            <v>440</v>
          </cell>
          <cell r="J703" t="str">
            <v>CCT</v>
          </cell>
          <cell r="K703" t="str">
            <v>Conseiller Commercial Titulaire</v>
          </cell>
          <cell r="L703">
            <v>105</v>
          </cell>
          <cell r="M703" t="str">
            <v>M.</v>
          </cell>
          <cell r="N703" t="str">
            <v>CUAU</v>
          </cell>
          <cell r="O703" t="str">
            <v>REMI</v>
          </cell>
          <cell r="P703" t="str">
            <v>14 RUE DE CHALONS</v>
          </cell>
          <cell r="Q703" t="str">
            <v>APPT 42 BATIMENT E</v>
          </cell>
          <cell r="S703">
            <v>86000</v>
          </cell>
          <cell r="T703" t="str">
            <v>POITIERS</v>
          </cell>
          <cell r="U703" t="str">
            <v>APPT 42 BATIMENT E</v>
          </cell>
          <cell r="V703">
            <v>698334943</v>
          </cell>
          <cell r="W703" t="str">
            <v>REMI.CUAU@GENERALI.COM</v>
          </cell>
        </row>
        <row r="704">
          <cell r="B704">
            <v>304485</v>
          </cell>
          <cell r="C704">
            <v>20200101</v>
          </cell>
          <cell r="E704" t="str">
            <v>GPA</v>
          </cell>
          <cell r="F704" t="str">
            <v>COMMERCIALE</v>
          </cell>
          <cell r="G704" t="str">
            <v>REGION GRAND OUEST</v>
          </cell>
          <cell r="H704" t="str">
            <v>OD YVELINES - EURE ET LOIR</v>
          </cell>
          <cell r="I704">
            <v>440</v>
          </cell>
          <cell r="J704" t="str">
            <v>CCT</v>
          </cell>
          <cell r="K704" t="str">
            <v>Conseiller Commercial Titulaire</v>
          </cell>
          <cell r="L704">
            <v>105</v>
          </cell>
          <cell r="M704" t="str">
            <v>M.</v>
          </cell>
          <cell r="N704" t="str">
            <v>JURASZCZYK</v>
          </cell>
          <cell r="O704" t="str">
            <v>STEVEN</v>
          </cell>
          <cell r="P704" t="str">
            <v>8 BIS ROUTE DE LA GIBONNERIE</v>
          </cell>
          <cell r="Q704" t="str">
            <v>LE ROUVRAY</v>
          </cell>
          <cell r="S704">
            <v>28170</v>
          </cell>
          <cell r="T704" t="str">
            <v>FAVIERES</v>
          </cell>
          <cell r="U704" t="str">
            <v>LE ROUVRAY</v>
          </cell>
          <cell r="V704">
            <v>698341491</v>
          </cell>
          <cell r="W704" t="str">
            <v>STEVEN.JURASZCZYK@GENERALI.COM</v>
          </cell>
        </row>
        <row r="705">
          <cell r="B705">
            <v>304502</v>
          </cell>
          <cell r="C705">
            <v>20200101</v>
          </cell>
          <cell r="E705" t="str">
            <v>GPA</v>
          </cell>
          <cell r="F705" t="str">
            <v>COMMERCIALE</v>
          </cell>
          <cell r="G705" t="str">
            <v>REGION GRAND EST</v>
          </cell>
          <cell r="H705" t="str">
            <v>OD BOUCHES DU RHONE</v>
          </cell>
          <cell r="I705">
            <v>440</v>
          </cell>
          <cell r="J705" t="str">
            <v>CCT</v>
          </cell>
          <cell r="K705" t="str">
            <v>Conseiller Commercial Titulaire</v>
          </cell>
          <cell r="L705">
            <v>105</v>
          </cell>
          <cell r="M705" t="str">
            <v>Mme</v>
          </cell>
          <cell r="N705" t="str">
            <v>BOUTI</v>
          </cell>
          <cell r="O705" t="str">
            <v>ROZLAINE</v>
          </cell>
          <cell r="P705" t="str">
            <v>16 TRAVERSE BEAU SITE</v>
          </cell>
          <cell r="S705">
            <v>13011</v>
          </cell>
          <cell r="T705" t="str">
            <v>MARSEILLE</v>
          </cell>
          <cell r="V705">
            <v>699251529</v>
          </cell>
          <cell r="W705" t="str">
            <v>ROZLAINE.BOUTI@GENERALI.COM</v>
          </cell>
        </row>
        <row r="706">
          <cell r="B706">
            <v>304503</v>
          </cell>
          <cell r="C706">
            <v>20200101</v>
          </cell>
          <cell r="E706" t="str">
            <v>GPA</v>
          </cell>
          <cell r="F706" t="str">
            <v>COMMERCIALE</v>
          </cell>
          <cell r="G706" t="str">
            <v>REGION GRAND OUEST</v>
          </cell>
          <cell r="H706" t="str">
            <v>OD SARTHE - MAINE ET LOIRE</v>
          </cell>
          <cell r="I706">
            <v>440</v>
          </cell>
          <cell r="J706" t="str">
            <v>CCT</v>
          </cell>
          <cell r="K706" t="str">
            <v>Conseiller Commercial Titulaire</v>
          </cell>
          <cell r="L706">
            <v>105</v>
          </cell>
          <cell r="M706" t="str">
            <v>M.</v>
          </cell>
          <cell r="N706" t="str">
            <v>MARCKERT</v>
          </cell>
          <cell r="O706" t="str">
            <v>AXEL</v>
          </cell>
          <cell r="P706" t="str">
            <v>465 CHEMIN DE L'AUDINIERE</v>
          </cell>
          <cell r="S706">
            <v>72460</v>
          </cell>
          <cell r="T706" t="str">
            <v>SAVIGNE L EVEQUE</v>
          </cell>
          <cell r="V706">
            <v>699252306</v>
          </cell>
          <cell r="W706" t="str">
            <v>AXEL.MARCKERT@GENERALI.COM</v>
          </cell>
        </row>
        <row r="707">
          <cell r="B707">
            <v>304506</v>
          </cell>
          <cell r="C707">
            <v>20200101</v>
          </cell>
          <cell r="E707" t="str">
            <v>GPA</v>
          </cell>
          <cell r="F707" t="str">
            <v>COMMERCIALE</v>
          </cell>
          <cell r="G707" t="str">
            <v>REGION ILE DE FRANCE NORD EST</v>
          </cell>
          <cell r="H707" t="str">
            <v>OD NORD LITTORAL</v>
          </cell>
          <cell r="I707">
            <v>440</v>
          </cell>
          <cell r="J707" t="str">
            <v>CCT</v>
          </cell>
          <cell r="K707" t="str">
            <v>Conseiller Commercial Titulaire</v>
          </cell>
          <cell r="L707">
            <v>105</v>
          </cell>
          <cell r="M707" t="str">
            <v>M.</v>
          </cell>
          <cell r="N707" t="str">
            <v>SAGNIER</v>
          </cell>
          <cell r="O707" t="str">
            <v>HERVE</v>
          </cell>
          <cell r="P707" t="str">
            <v>8 CHEMIN DE WABEN</v>
          </cell>
          <cell r="S707">
            <v>62180</v>
          </cell>
          <cell r="T707" t="str">
            <v>VERTON</v>
          </cell>
          <cell r="V707">
            <v>760025049</v>
          </cell>
          <cell r="W707" t="str">
            <v>HERVE.SAGNIER@GENERALI.COM</v>
          </cell>
        </row>
        <row r="708">
          <cell r="B708">
            <v>304521</v>
          </cell>
          <cell r="C708">
            <v>20200201</v>
          </cell>
          <cell r="E708" t="str">
            <v>GPA</v>
          </cell>
          <cell r="F708" t="str">
            <v>COMMERCIALE</v>
          </cell>
          <cell r="G708" t="str">
            <v>REGION GRAND OUEST</v>
          </cell>
          <cell r="H708" t="str">
            <v>OD ILLE ET VILAINE-COTES D'ARMOR</v>
          </cell>
          <cell r="I708">
            <v>440</v>
          </cell>
          <cell r="J708" t="str">
            <v>CCT</v>
          </cell>
          <cell r="K708" t="str">
            <v>Conseiller Commercial Titulaire</v>
          </cell>
          <cell r="L708">
            <v>105</v>
          </cell>
          <cell r="M708" t="str">
            <v>M.</v>
          </cell>
          <cell r="N708" t="str">
            <v>SANOGO</v>
          </cell>
          <cell r="O708" t="str">
            <v>ANDREW</v>
          </cell>
          <cell r="P708" t="str">
            <v>1 RUE ARMAND BARBES</v>
          </cell>
          <cell r="S708">
            <v>35000</v>
          </cell>
          <cell r="T708" t="str">
            <v>RENNES</v>
          </cell>
          <cell r="V708">
            <v>763741991</v>
          </cell>
          <cell r="W708" t="str">
            <v>ANDREW.SANOGO@GENERALI.COM</v>
          </cell>
        </row>
        <row r="709">
          <cell r="B709">
            <v>304525</v>
          </cell>
          <cell r="C709">
            <v>20200201</v>
          </cell>
          <cell r="E709" t="str">
            <v>GPA</v>
          </cell>
          <cell r="F709" t="str">
            <v>COMMERCIALE</v>
          </cell>
          <cell r="G709" t="str">
            <v>REGION GRAND EST</v>
          </cell>
          <cell r="H709" t="str">
            <v>OD VAR - BOUCHES DU RHONE</v>
          </cell>
          <cell r="I709">
            <v>440</v>
          </cell>
          <cell r="J709" t="str">
            <v>CCT</v>
          </cell>
          <cell r="K709" t="str">
            <v>Conseiller Commercial Titulaire</v>
          </cell>
          <cell r="L709">
            <v>105</v>
          </cell>
          <cell r="M709" t="str">
            <v>Mme</v>
          </cell>
          <cell r="N709" t="str">
            <v>YSERN</v>
          </cell>
          <cell r="O709" t="str">
            <v>CAMILLE</v>
          </cell>
          <cell r="P709" t="str">
            <v>38 RUE CELESTIN GAYOL</v>
          </cell>
          <cell r="S709">
            <v>83550</v>
          </cell>
          <cell r="T709" t="str">
            <v>VIDAUBAN</v>
          </cell>
          <cell r="V709">
            <v>761161926</v>
          </cell>
          <cell r="W709" t="str">
            <v>CAMILLE.YSERN@GENERALI.COM</v>
          </cell>
        </row>
        <row r="710">
          <cell r="B710">
            <v>304527</v>
          </cell>
          <cell r="C710">
            <v>20200201</v>
          </cell>
          <cell r="E710" t="str">
            <v>GPA</v>
          </cell>
          <cell r="F710" t="str">
            <v>COMMERCIALE</v>
          </cell>
          <cell r="G710" t="str">
            <v>REGION GRAND EST</v>
          </cell>
          <cell r="H710" t="str">
            <v>OD AVEYRON-HERAULT-AUDE-PYRENEES ORIENT.</v>
          </cell>
          <cell r="I710">
            <v>440</v>
          </cell>
          <cell r="J710" t="str">
            <v>CCT</v>
          </cell>
          <cell r="K710" t="str">
            <v>Conseiller Commercial Titulaire</v>
          </cell>
          <cell r="L710">
            <v>105</v>
          </cell>
          <cell r="M710" t="str">
            <v>M.</v>
          </cell>
          <cell r="N710" t="str">
            <v>ROYET</v>
          </cell>
          <cell r="O710" t="str">
            <v>DAVID</v>
          </cell>
          <cell r="P710" t="str">
            <v>6 RUE DES COQUELICOTS</v>
          </cell>
          <cell r="S710">
            <v>11160</v>
          </cell>
          <cell r="T710" t="str">
            <v>PEYRIAC MINERVOIS</v>
          </cell>
          <cell r="V710">
            <v>761162353</v>
          </cell>
          <cell r="W710" t="str">
            <v>DAVID.ROYET@GENERALI.COM</v>
          </cell>
        </row>
        <row r="711">
          <cell r="B711">
            <v>304528</v>
          </cell>
          <cell r="C711">
            <v>20200201</v>
          </cell>
          <cell r="E711" t="str">
            <v>GPA</v>
          </cell>
          <cell r="F711" t="str">
            <v>COMMERCIALE</v>
          </cell>
          <cell r="G711" t="str">
            <v>REGION GRAND EST</v>
          </cell>
          <cell r="H711" t="str">
            <v>OD ALPES MARITIMES</v>
          </cell>
          <cell r="I711">
            <v>440</v>
          </cell>
          <cell r="J711" t="str">
            <v>CCT</v>
          </cell>
          <cell r="K711" t="str">
            <v>Conseiller Commercial Titulaire</v>
          </cell>
          <cell r="L711">
            <v>105</v>
          </cell>
          <cell r="M711" t="str">
            <v>M.</v>
          </cell>
          <cell r="N711" t="str">
            <v>AUDEBRAND</v>
          </cell>
          <cell r="O711" t="str">
            <v>THOMAS</v>
          </cell>
          <cell r="P711" t="str">
            <v>350 CH DES BASSES BREGUIERES</v>
          </cell>
          <cell r="Q711" t="str">
            <v>RES L OCARINA</v>
          </cell>
          <cell r="S711">
            <v>6600</v>
          </cell>
          <cell r="T711" t="str">
            <v>ANTIBES</v>
          </cell>
          <cell r="U711" t="str">
            <v>RES L OCARINA</v>
          </cell>
          <cell r="V711">
            <v>761169198</v>
          </cell>
          <cell r="W711" t="str">
            <v>THOMAS.AUDEBRAND@GENERALI.COM</v>
          </cell>
        </row>
        <row r="712">
          <cell r="B712">
            <v>304529</v>
          </cell>
          <cell r="C712">
            <v>20200201</v>
          </cell>
          <cell r="E712" t="str">
            <v>GPA</v>
          </cell>
          <cell r="F712" t="str">
            <v>COMMERCIALE</v>
          </cell>
          <cell r="G712" t="str">
            <v>REGION GRAND EST</v>
          </cell>
          <cell r="H712" t="str">
            <v>OD VOSGES-HT RHIN-TR BEL-DOUBS-HTE MARNE</v>
          </cell>
          <cell r="I712">
            <v>440</v>
          </cell>
          <cell r="J712" t="str">
            <v>CCT</v>
          </cell>
          <cell r="K712" t="str">
            <v>Conseiller Commercial Titulaire</v>
          </cell>
          <cell r="L712">
            <v>105</v>
          </cell>
          <cell r="M712" t="str">
            <v>M.</v>
          </cell>
          <cell r="N712" t="str">
            <v>DRIOUT</v>
          </cell>
          <cell r="O712" t="str">
            <v>GAETAN</v>
          </cell>
          <cell r="P712" t="str">
            <v>FERME DE BONNEVAUX</v>
          </cell>
          <cell r="S712">
            <v>52000</v>
          </cell>
          <cell r="T712" t="str">
            <v>JONCHERY</v>
          </cell>
          <cell r="V712">
            <v>761170124</v>
          </cell>
          <cell r="W712" t="str">
            <v>GAETAN.DRIOUT@GENERALI.COM</v>
          </cell>
        </row>
        <row r="713">
          <cell r="B713">
            <v>304532</v>
          </cell>
          <cell r="C713">
            <v>20200201</v>
          </cell>
          <cell r="E713" t="str">
            <v>GPA</v>
          </cell>
          <cell r="F713" t="str">
            <v>COMMERCIALE</v>
          </cell>
          <cell r="G713" t="str">
            <v>REGION GRAND EST</v>
          </cell>
          <cell r="H713" t="str">
            <v>OD ALPES MARITIMES</v>
          </cell>
          <cell r="I713">
            <v>440</v>
          </cell>
          <cell r="J713" t="str">
            <v>CCT</v>
          </cell>
          <cell r="K713" t="str">
            <v>Conseiller Commercial Titulaire</v>
          </cell>
          <cell r="L713">
            <v>105</v>
          </cell>
          <cell r="M713" t="str">
            <v>M.</v>
          </cell>
          <cell r="N713" t="str">
            <v>GAGNIER</v>
          </cell>
          <cell r="O713" t="str">
            <v>LAURENT</v>
          </cell>
          <cell r="P713" t="str">
            <v>8 ALLEE DES PRESSES</v>
          </cell>
          <cell r="S713">
            <v>6800</v>
          </cell>
          <cell r="T713" t="str">
            <v>CAGNES SUR MER</v>
          </cell>
          <cell r="V713">
            <v>763610001</v>
          </cell>
          <cell r="W713" t="str">
            <v>LAURENT.GAGNIER@GENERALI.COM</v>
          </cell>
        </row>
        <row r="714">
          <cell r="B714">
            <v>304533</v>
          </cell>
          <cell r="C714">
            <v>20200201</v>
          </cell>
          <cell r="E714" t="str">
            <v>GPA</v>
          </cell>
          <cell r="F714" t="str">
            <v>COMMERCIALE</v>
          </cell>
          <cell r="G714" t="str">
            <v>REGION GRAND OUEST</v>
          </cell>
          <cell r="H714" t="str">
            <v>OD CHARENTES-VIENNES-DEUX SEVRES</v>
          </cell>
          <cell r="I714">
            <v>440</v>
          </cell>
          <cell r="J714" t="str">
            <v>CCT</v>
          </cell>
          <cell r="K714" t="str">
            <v>Conseiller Commercial Titulaire</v>
          </cell>
          <cell r="L714">
            <v>105</v>
          </cell>
          <cell r="M714" t="str">
            <v>M.</v>
          </cell>
          <cell r="N714" t="str">
            <v>BERTRAND</v>
          </cell>
          <cell r="O714" t="str">
            <v>GREGOIRE</v>
          </cell>
          <cell r="P714" t="str">
            <v>155   RUE DE LA ROCHE</v>
          </cell>
          <cell r="S714">
            <v>17200</v>
          </cell>
          <cell r="T714" t="str">
            <v>ROYAN</v>
          </cell>
          <cell r="V714">
            <v>763609988</v>
          </cell>
          <cell r="W714" t="str">
            <v>GREGOIRE.BERTRAND@GENERALI.COM</v>
          </cell>
        </row>
        <row r="715">
          <cell r="B715">
            <v>304551</v>
          </cell>
          <cell r="C715">
            <v>20200301</v>
          </cell>
          <cell r="E715" t="str">
            <v>GPA</v>
          </cell>
          <cell r="F715" t="str">
            <v>COMMERCIALE</v>
          </cell>
          <cell r="G715" t="str">
            <v>REGION ILE DE FRANCE NORD EST</v>
          </cell>
          <cell r="H715" t="str">
            <v>OD GRAND PARIS 75-92-93-94</v>
          </cell>
          <cell r="I715">
            <v>441</v>
          </cell>
          <cell r="J715" t="str">
            <v>CCTM</v>
          </cell>
          <cell r="K715" t="str">
            <v>Conseiller Commercial Titulaire Moniteur</v>
          </cell>
          <cell r="L715">
            <v>105</v>
          </cell>
          <cell r="M715" t="str">
            <v>M.</v>
          </cell>
          <cell r="N715" t="str">
            <v>TAUZIN</v>
          </cell>
          <cell r="O715" t="str">
            <v>BENJAMIN</v>
          </cell>
          <cell r="P715" t="str">
            <v>7 RUE DES ACACIAS</v>
          </cell>
          <cell r="S715">
            <v>78540</v>
          </cell>
          <cell r="T715" t="str">
            <v>VERNOUILLET</v>
          </cell>
          <cell r="V715">
            <v>764267661</v>
          </cell>
          <cell r="W715" t="str">
            <v>BENJAMIN.TAUZIN@GENERALI.COM</v>
          </cell>
        </row>
        <row r="716">
          <cell r="B716">
            <v>304552</v>
          </cell>
          <cell r="C716">
            <v>20200301</v>
          </cell>
          <cell r="E716" t="str">
            <v>GPA</v>
          </cell>
          <cell r="F716" t="str">
            <v>COMMERCIALE</v>
          </cell>
          <cell r="G716" t="str">
            <v>REGION ILE DE FRANCE NORD EST</v>
          </cell>
          <cell r="H716" t="str">
            <v>OD NORD LITTORAL</v>
          </cell>
          <cell r="I716">
            <v>440</v>
          </cell>
          <cell r="J716" t="str">
            <v>CCT</v>
          </cell>
          <cell r="K716" t="str">
            <v>Conseiller Commercial Titulaire</v>
          </cell>
          <cell r="L716">
            <v>105</v>
          </cell>
          <cell r="M716" t="str">
            <v>Mme</v>
          </cell>
          <cell r="N716" t="str">
            <v>PICHON</v>
          </cell>
          <cell r="O716" t="str">
            <v>VIRGINIE</v>
          </cell>
          <cell r="P716" t="str">
            <v>7 RESIDENCE BELLEVUE</v>
          </cell>
          <cell r="S716">
            <v>62610</v>
          </cell>
          <cell r="T716" t="str">
            <v>BREMES</v>
          </cell>
          <cell r="V716">
            <v>764267648</v>
          </cell>
          <cell r="W716" t="str">
            <v>VIRGINIE.PICHON@GENERALI.COM</v>
          </cell>
        </row>
        <row r="717">
          <cell r="B717">
            <v>304553</v>
          </cell>
          <cell r="C717">
            <v>20200301</v>
          </cell>
          <cell r="E717" t="str">
            <v>GPA</v>
          </cell>
          <cell r="F717" t="str">
            <v>COMMERCIALE</v>
          </cell>
          <cell r="G717" t="str">
            <v>REGION ILE DE FRANCE NORD EST</v>
          </cell>
          <cell r="H717" t="str">
            <v>OD BAS RHIN - MOSELLE</v>
          </cell>
          <cell r="I717">
            <v>440</v>
          </cell>
          <cell r="J717" t="str">
            <v>CCT</v>
          </cell>
          <cell r="K717" t="str">
            <v>Conseiller Commercial Titulaire</v>
          </cell>
          <cell r="L717">
            <v>105</v>
          </cell>
          <cell r="M717" t="str">
            <v>M.</v>
          </cell>
          <cell r="N717" t="str">
            <v>KUPPELIN</v>
          </cell>
          <cell r="O717" t="str">
            <v>MARC</v>
          </cell>
          <cell r="P717" t="str">
            <v>3 A RUE DE L EGLISE</v>
          </cell>
          <cell r="S717">
            <v>67230</v>
          </cell>
          <cell r="T717" t="str">
            <v>SERMERSHEIM</v>
          </cell>
          <cell r="V717">
            <v>764267673</v>
          </cell>
          <cell r="W717" t="str">
            <v>MARC.KUPPELIN@GENERALI.COM</v>
          </cell>
        </row>
        <row r="718">
          <cell r="B718">
            <v>304557</v>
          </cell>
          <cell r="C718">
            <v>20200301</v>
          </cell>
          <cell r="E718" t="str">
            <v>GPA</v>
          </cell>
          <cell r="F718" t="str">
            <v>COMMERCIALE</v>
          </cell>
          <cell r="G718" t="str">
            <v>REGION GRAND EST</v>
          </cell>
          <cell r="H718" t="str">
            <v>OD RHONE</v>
          </cell>
          <cell r="I718">
            <v>200</v>
          </cell>
          <cell r="J718" t="str">
            <v>IMP</v>
          </cell>
          <cell r="K718" t="str">
            <v>Inspecteur Manager Performance</v>
          </cell>
          <cell r="L718">
            <v>104</v>
          </cell>
          <cell r="M718" t="str">
            <v>M.</v>
          </cell>
          <cell r="N718" t="str">
            <v>PINGUET</v>
          </cell>
          <cell r="O718" t="str">
            <v>BENJAMIN</v>
          </cell>
          <cell r="P718" t="str">
            <v>8 B CHEMIN DE CALABERT</v>
          </cell>
          <cell r="S718">
            <v>69130</v>
          </cell>
          <cell r="T718" t="str">
            <v>ECULLY</v>
          </cell>
          <cell r="V718">
            <v>764267678</v>
          </cell>
          <cell r="W718" t="str">
            <v>BENJAMIN.PINGUET@GENERALI.COM</v>
          </cell>
        </row>
        <row r="719">
          <cell r="B719">
            <v>304575</v>
          </cell>
          <cell r="C719">
            <v>20200301</v>
          </cell>
          <cell r="E719" t="str">
            <v>GPA</v>
          </cell>
          <cell r="F719" t="str">
            <v>COMMERCIALE</v>
          </cell>
          <cell r="G719" t="str">
            <v>REGION GRAND OUEST</v>
          </cell>
          <cell r="H719" t="str">
            <v>OD LOT-TARN-TARN ET GARONNE-HTE GARONNE</v>
          </cell>
          <cell r="I719">
            <v>441</v>
          </cell>
          <cell r="J719" t="str">
            <v>CCTM</v>
          </cell>
          <cell r="K719" t="str">
            <v>Conseiller Commercial Titulaire Moniteur</v>
          </cell>
          <cell r="L719">
            <v>105</v>
          </cell>
          <cell r="M719" t="str">
            <v>Mme</v>
          </cell>
          <cell r="N719" t="str">
            <v>VERDURE</v>
          </cell>
          <cell r="O719" t="str">
            <v>JULIA</v>
          </cell>
          <cell r="P719" t="str">
            <v>2 HAMEAU DU VIEUX PESQUIER</v>
          </cell>
          <cell r="S719">
            <v>81710</v>
          </cell>
          <cell r="T719" t="str">
            <v>SAIX</v>
          </cell>
          <cell r="V719">
            <v>764390057</v>
          </cell>
          <cell r="W719" t="str">
            <v>JULIA.DEULLIN@GENERALI.COM</v>
          </cell>
        </row>
        <row r="720">
          <cell r="B720">
            <v>304582</v>
          </cell>
          <cell r="C720">
            <v>20200401</v>
          </cell>
          <cell r="E720" t="str">
            <v>GPA</v>
          </cell>
          <cell r="F720" t="str">
            <v>COMMERCIALE</v>
          </cell>
          <cell r="G720" t="str">
            <v>REGION GRAND EST</v>
          </cell>
          <cell r="H720" t="str">
            <v>OD ALPES MARITIMES</v>
          </cell>
          <cell r="I720">
            <v>441</v>
          </cell>
          <cell r="J720" t="str">
            <v>CCTM</v>
          </cell>
          <cell r="K720" t="str">
            <v>Conseiller Commercial Titulaire Moniteur</v>
          </cell>
          <cell r="L720">
            <v>105</v>
          </cell>
          <cell r="M720" t="str">
            <v>M.</v>
          </cell>
          <cell r="N720" t="str">
            <v>VANVLANDEREN</v>
          </cell>
          <cell r="O720" t="str">
            <v>JONATHAN</v>
          </cell>
          <cell r="P720" t="str">
            <v>160 BOULEVARD JEAN OSSOLA</v>
          </cell>
          <cell r="Q720" t="str">
            <v>CAP HORIZON</v>
          </cell>
          <cell r="S720">
            <v>6700</v>
          </cell>
          <cell r="T720" t="str">
            <v>ST LAURENT DU VAR</v>
          </cell>
          <cell r="U720" t="str">
            <v>CAP HORIZON</v>
          </cell>
          <cell r="V720">
            <v>699722517</v>
          </cell>
          <cell r="W720" t="str">
            <v>JONATHAN.VANVLANDEREN@GENERALI.COM</v>
          </cell>
        </row>
        <row r="721">
          <cell r="B721">
            <v>304592</v>
          </cell>
          <cell r="C721">
            <v>20200401</v>
          </cell>
          <cell r="E721" t="str">
            <v>GPA</v>
          </cell>
          <cell r="F721" t="str">
            <v>COMMERCIALE</v>
          </cell>
          <cell r="G721" t="str">
            <v>REGION GRAND EST</v>
          </cell>
          <cell r="H721" t="str">
            <v>OD AVEYRON-HERAULT-AUDE-PYRENEES ORIENT.</v>
          </cell>
          <cell r="I721">
            <v>440</v>
          </cell>
          <cell r="J721" t="str">
            <v>CCT</v>
          </cell>
          <cell r="K721" t="str">
            <v>Conseiller Commercial Titulaire</v>
          </cell>
          <cell r="L721">
            <v>105</v>
          </cell>
          <cell r="M721" t="str">
            <v>Mme</v>
          </cell>
          <cell r="N721" t="str">
            <v>SAINTIGNAN</v>
          </cell>
          <cell r="O721" t="str">
            <v>LAURE</v>
          </cell>
          <cell r="P721" t="str">
            <v>13 ROUTE DE PRADINES</v>
          </cell>
          <cell r="S721">
            <v>11200</v>
          </cell>
          <cell r="T721" t="str">
            <v>ST ANDRE DE ROQUELONGUE</v>
          </cell>
          <cell r="V721">
            <v>699965071</v>
          </cell>
          <cell r="W721" t="str">
            <v>LAURE.SAINTIGNAN@GENERALI.COM</v>
          </cell>
        </row>
        <row r="722">
          <cell r="B722">
            <v>304601</v>
          </cell>
          <cell r="C722">
            <v>20200401</v>
          </cell>
          <cell r="E722" t="str">
            <v>GPA</v>
          </cell>
          <cell r="F722" t="str">
            <v>COMMERCIALE</v>
          </cell>
          <cell r="G722" t="str">
            <v>REGION GRAND EST</v>
          </cell>
          <cell r="H722" t="str">
            <v>OD HAUTE SAVOIE AIN JURA AIX LES BAINS</v>
          </cell>
          <cell r="I722">
            <v>200</v>
          </cell>
          <cell r="J722" t="str">
            <v>IMP</v>
          </cell>
          <cell r="K722" t="str">
            <v>Inspecteur Manager Performance</v>
          </cell>
          <cell r="L722">
            <v>104</v>
          </cell>
          <cell r="M722" t="str">
            <v>M.</v>
          </cell>
          <cell r="N722" t="str">
            <v>GAUCHE</v>
          </cell>
          <cell r="O722" t="str">
            <v>ALEXANDRE</v>
          </cell>
          <cell r="P722" t="str">
            <v>8 GRAND RUE</v>
          </cell>
          <cell r="S722">
            <v>69340</v>
          </cell>
          <cell r="T722" t="str">
            <v>FRANCHEVILLE</v>
          </cell>
          <cell r="V722">
            <v>699965194</v>
          </cell>
          <cell r="W722" t="str">
            <v>ALEXANDRE.GAUCHE@GENERALI.COM</v>
          </cell>
        </row>
        <row r="723">
          <cell r="B723">
            <v>304611</v>
          </cell>
          <cell r="C723">
            <v>20200501</v>
          </cell>
          <cell r="E723" t="str">
            <v>GPA</v>
          </cell>
          <cell r="F723" t="str">
            <v>COMMERCIALE</v>
          </cell>
          <cell r="G723" t="str">
            <v>REGION GRAND OUEST</v>
          </cell>
          <cell r="H723" t="str">
            <v>OD SARTHE - MAINE ET LOIRE</v>
          </cell>
          <cell r="I723">
            <v>440</v>
          </cell>
          <cell r="J723" t="str">
            <v>CCT</v>
          </cell>
          <cell r="K723" t="str">
            <v>Conseiller Commercial Titulaire</v>
          </cell>
          <cell r="L723">
            <v>105</v>
          </cell>
          <cell r="M723" t="str">
            <v>M.</v>
          </cell>
          <cell r="N723" t="str">
            <v>BELLANGER</v>
          </cell>
          <cell r="O723" t="str">
            <v>DAMIEN</v>
          </cell>
          <cell r="P723" t="str">
            <v>LA BUTTE DU JARRIER</v>
          </cell>
          <cell r="S723">
            <v>72560</v>
          </cell>
          <cell r="T723" t="str">
            <v>CHANGE</v>
          </cell>
          <cell r="V723">
            <v>659525085</v>
          </cell>
          <cell r="W723" t="str">
            <v>DAMIEN.BELLANGER@GENERALI.COM</v>
          </cell>
        </row>
        <row r="724">
          <cell r="B724">
            <v>304632</v>
          </cell>
          <cell r="C724">
            <v>20200501</v>
          </cell>
          <cell r="E724" t="str">
            <v>GPA</v>
          </cell>
          <cell r="F724" t="str">
            <v>COMMERCIALE</v>
          </cell>
          <cell r="G724" t="str">
            <v>REGION ILE DE FRANCE NORD EST</v>
          </cell>
          <cell r="I724">
            <v>13</v>
          </cell>
          <cell r="J724" t="str">
            <v>RR</v>
          </cell>
          <cell r="K724" t="str">
            <v>Responsable Régional</v>
          </cell>
          <cell r="L724">
            <v>102</v>
          </cell>
          <cell r="M724" t="str">
            <v>M.</v>
          </cell>
          <cell r="N724" t="str">
            <v>ROUMIAN</v>
          </cell>
          <cell r="O724" t="str">
            <v>JEAN CHRISTHOF</v>
          </cell>
          <cell r="P724" t="str">
            <v>2 - 8 Rue Luigi Cherubini</v>
          </cell>
          <cell r="S724">
            <v>93200</v>
          </cell>
          <cell r="T724" t="str">
            <v>ST DENIS</v>
          </cell>
          <cell r="V724">
            <v>659527373</v>
          </cell>
          <cell r="W724" t="str">
            <v>JEANCHRISTHOF.ROUMIAN@GENERALI.COM</v>
          </cell>
        </row>
        <row r="725">
          <cell r="B725">
            <v>304661</v>
          </cell>
          <cell r="C725">
            <v>20200901</v>
          </cell>
          <cell r="E725" t="str">
            <v>GPA</v>
          </cell>
          <cell r="F725" t="str">
            <v>COMMERCIALE</v>
          </cell>
          <cell r="G725" t="str">
            <v>POLE PILOTAGE DU RESEAU COMMERCIAL</v>
          </cell>
          <cell r="H725" t="str">
            <v>ORGANISATION DE FIDELISATION</v>
          </cell>
          <cell r="I725">
            <v>460</v>
          </cell>
          <cell r="J725" t="str">
            <v>CC</v>
          </cell>
          <cell r="K725" t="str">
            <v>Conseiller Client</v>
          </cell>
          <cell r="L725">
            <v>0</v>
          </cell>
          <cell r="M725" t="str">
            <v>Mme</v>
          </cell>
          <cell r="N725" t="str">
            <v>JAMET</v>
          </cell>
          <cell r="O725" t="str">
            <v>MORGANE</v>
          </cell>
          <cell r="P725" t="str">
            <v>64 ROUTE DU GRIPEAU</v>
          </cell>
          <cell r="S725">
            <v>44850</v>
          </cell>
          <cell r="T725" t="str">
            <v>LE CELLIER</v>
          </cell>
          <cell r="W725" t="str">
            <v>MORGANE.JAMET@GENERALI.COM</v>
          </cell>
        </row>
        <row r="726">
          <cell r="B726">
            <v>304662</v>
          </cell>
          <cell r="C726">
            <v>20200901</v>
          </cell>
          <cell r="E726" t="str">
            <v>GPA</v>
          </cell>
          <cell r="F726" t="str">
            <v>COMMERCIALE</v>
          </cell>
          <cell r="G726" t="str">
            <v>POLE PILOTAGE DU RESEAU COMMERCIAL</v>
          </cell>
          <cell r="H726" t="str">
            <v>ORGANISATION DE FIDELISATION</v>
          </cell>
          <cell r="I726">
            <v>375</v>
          </cell>
          <cell r="J726" t="str">
            <v>SUP OF</v>
          </cell>
          <cell r="K726" t="str">
            <v>Superviseur Organisation de Fidélisation</v>
          </cell>
          <cell r="L726">
            <v>0</v>
          </cell>
          <cell r="M726" t="str">
            <v>Mme</v>
          </cell>
          <cell r="N726" t="str">
            <v>BOGAERT</v>
          </cell>
          <cell r="O726" t="str">
            <v>TIFFANY</v>
          </cell>
          <cell r="P726" t="str">
            <v>LA HAUTE BOULIERE</v>
          </cell>
          <cell r="Q726" t="str">
            <v>ST HERBLON</v>
          </cell>
          <cell r="S726">
            <v>44150</v>
          </cell>
          <cell r="T726" t="str">
            <v>VAIR SUR LOIRE</v>
          </cell>
          <cell r="U726" t="str">
            <v>ST HERBLON</v>
          </cell>
          <cell r="V726">
            <v>665813364</v>
          </cell>
          <cell r="W726" t="str">
            <v>TIFFANY.BOGAERT@GENERALI.COM</v>
          </cell>
        </row>
        <row r="727">
          <cell r="B727">
            <v>304663</v>
          </cell>
          <cell r="C727">
            <v>20200901</v>
          </cell>
          <cell r="E727" t="str">
            <v>GPA</v>
          </cell>
          <cell r="F727" t="str">
            <v>COMMERCIALE</v>
          </cell>
          <cell r="G727" t="str">
            <v>POLE PILOTAGE DU RESEAU COMMERCIAL</v>
          </cell>
          <cell r="H727" t="str">
            <v>ORGANISATION DE FIDELISATION</v>
          </cell>
          <cell r="I727">
            <v>375</v>
          </cell>
          <cell r="J727" t="str">
            <v>SUP OF</v>
          </cell>
          <cell r="K727" t="str">
            <v>Superviseur Organisation de Fidélisation</v>
          </cell>
          <cell r="L727">
            <v>0</v>
          </cell>
          <cell r="M727" t="str">
            <v>M.</v>
          </cell>
          <cell r="N727" t="str">
            <v>HUMEAU</v>
          </cell>
          <cell r="O727" t="str">
            <v>NICOLAS</v>
          </cell>
          <cell r="P727" t="str">
            <v>5 RUE DE LA PETITE NOUE</v>
          </cell>
          <cell r="S727">
            <v>44650</v>
          </cell>
          <cell r="T727" t="str">
            <v>LEGE</v>
          </cell>
          <cell r="V727">
            <v>699737114</v>
          </cell>
          <cell r="W727" t="str">
            <v>NICOLAS.HUMEAU@GENERALI.COM</v>
          </cell>
        </row>
        <row r="728">
          <cell r="B728">
            <v>304665</v>
          </cell>
          <cell r="C728">
            <v>20200901</v>
          </cell>
          <cell r="E728" t="str">
            <v>GPA</v>
          </cell>
          <cell r="F728" t="str">
            <v>COMMERCIALE</v>
          </cell>
          <cell r="G728" t="str">
            <v>REGION GRAND EST</v>
          </cell>
          <cell r="H728" t="str">
            <v>OD VAUCLUSE - DROME - ARDECHE - GARD</v>
          </cell>
          <cell r="I728">
            <v>100</v>
          </cell>
          <cell r="J728" t="str">
            <v>IMD</v>
          </cell>
          <cell r="K728" t="str">
            <v>Inspecteur Manager Developpement</v>
          </cell>
          <cell r="L728">
            <v>103</v>
          </cell>
          <cell r="M728" t="str">
            <v>Mme</v>
          </cell>
          <cell r="N728" t="str">
            <v>LEGGER</v>
          </cell>
          <cell r="O728" t="str">
            <v>FABRIZIA</v>
          </cell>
          <cell r="P728" t="str">
            <v>47 IMPASSE CHEMIN D AVIGNON</v>
          </cell>
          <cell r="S728">
            <v>30150</v>
          </cell>
          <cell r="T728" t="str">
            <v>ST GENIES DE COMOLAS</v>
          </cell>
          <cell r="V728">
            <v>761242256</v>
          </cell>
          <cell r="W728" t="str">
            <v>FABRIZIA.LEGGER@GENERALI.COM</v>
          </cell>
        </row>
        <row r="729">
          <cell r="B729">
            <v>304671</v>
          </cell>
          <cell r="C729">
            <v>20201101</v>
          </cell>
          <cell r="E729" t="str">
            <v>GPA</v>
          </cell>
          <cell r="F729" t="str">
            <v>COMMERCIALE</v>
          </cell>
          <cell r="G729" t="str">
            <v>REGION GRAND OUEST</v>
          </cell>
          <cell r="H729" t="str">
            <v>OD MANCHE - CALVADOS - ORNE - MAYENNE</v>
          </cell>
          <cell r="I729">
            <v>440</v>
          </cell>
          <cell r="J729" t="str">
            <v>CCT</v>
          </cell>
          <cell r="K729" t="str">
            <v>Conseiller Commercial Titulaire</v>
          </cell>
          <cell r="L729">
            <v>105</v>
          </cell>
          <cell r="M729" t="str">
            <v>M.</v>
          </cell>
          <cell r="N729" t="str">
            <v>QUINTON</v>
          </cell>
          <cell r="O729" t="str">
            <v>FREDERIC</v>
          </cell>
          <cell r="P729" t="str">
            <v>4 IMPASSE DES MESANGES</v>
          </cell>
          <cell r="S729">
            <v>53240</v>
          </cell>
          <cell r="T729" t="str">
            <v>ST JEAN SUR MAYENNE</v>
          </cell>
          <cell r="V729">
            <v>764287370</v>
          </cell>
          <cell r="W729" t="str">
            <v>FREDERIC.QUINTON@GENERALI.COM</v>
          </cell>
        </row>
        <row r="730">
          <cell r="B730">
            <v>304674</v>
          </cell>
          <cell r="C730">
            <v>20201101</v>
          </cell>
          <cell r="E730" t="str">
            <v>GPA</v>
          </cell>
          <cell r="F730" t="str">
            <v>COMMERCIALE</v>
          </cell>
          <cell r="G730" t="str">
            <v>REGION GRAND OUEST</v>
          </cell>
          <cell r="H730" t="str">
            <v>OD GIRONDE - DORDOGNE</v>
          </cell>
          <cell r="I730">
            <v>440</v>
          </cell>
          <cell r="J730" t="str">
            <v>CCT</v>
          </cell>
          <cell r="K730" t="str">
            <v>Conseiller Commercial Titulaire</v>
          </cell>
          <cell r="L730">
            <v>105</v>
          </cell>
          <cell r="M730" t="str">
            <v>Mme</v>
          </cell>
          <cell r="N730" t="str">
            <v>DUGOUA</v>
          </cell>
          <cell r="O730" t="str">
            <v>MARINA</v>
          </cell>
          <cell r="P730" t="str">
            <v>11 PLACE DU 8 MAI 1945</v>
          </cell>
          <cell r="Q730" t="str">
            <v>RESIDENCE DE LA RAMEYRE</v>
          </cell>
          <cell r="S730">
            <v>33720</v>
          </cell>
          <cell r="T730" t="str">
            <v>LANDIRAS</v>
          </cell>
          <cell r="U730" t="str">
            <v>RESIDENCE DE LA RAMEYRE</v>
          </cell>
          <cell r="V730">
            <v>764286701</v>
          </cell>
          <cell r="W730" t="str">
            <v>MARINA.DUGOUA@GENERALI.COM</v>
          </cell>
        </row>
        <row r="731">
          <cell r="B731">
            <v>304675</v>
          </cell>
          <cell r="C731">
            <v>20201101</v>
          </cell>
          <cell r="E731" t="str">
            <v>GPA</v>
          </cell>
          <cell r="F731" t="str">
            <v>COMMERCIALE</v>
          </cell>
          <cell r="G731" t="str">
            <v>REGION GRAND OUEST</v>
          </cell>
          <cell r="H731" t="str">
            <v>OD GIRONDE - DORDOGNE</v>
          </cell>
          <cell r="I731">
            <v>440</v>
          </cell>
          <cell r="J731" t="str">
            <v>CCT</v>
          </cell>
          <cell r="K731" t="str">
            <v>Conseiller Commercial Titulaire</v>
          </cell>
          <cell r="L731">
            <v>105</v>
          </cell>
          <cell r="M731" t="str">
            <v>M.</v>
          </cell>
          <cell r="N731" t="str">
            <v>LAMOTTE</v>
          </cell>
          <cell r="O731" t="str">
            <v>BLAISE</v>
          </cell>
          <cell r="P731" t="str">
            <v>98 AVENUE MONTESQUIEU</v>
          </cell>
          <cell r="Q731" t="str">
            <v>APPT 205 C</v>
          </cell>
          <cell r="S731">
            <v>33160</v>
          </cell>
          <cell r="T731" t="str">
            <v>ST MEDARD EN JALLES</v>
          </cell>
          <cell r="U731" t="str">
            <v>APPT 205 C</v>
          </cell>
          <cell r="V731">
            <v>764287424</v>
          </cell>
          <cell r="W731" t="str">
            <v>BLAISE.LAMOTTE@GENERALI.COM</v>
          </cell>
        </row>
        <row r="732">
          <cell r="B732">
            <v>304678</v>
          </cell>
          <cell r="C732">
            <v>20201101</v>
          </cell>
          <cell r="E732" t="str">
            <v>GPA</v>
          </cell>
          <cell r="F732" t="str">
            <v>COMMERCIALE</v>
          </cell>
          <cell r="G732" t="str">
            <v>REGION GRAND OUEST</v>
          </cell>
          <cell r="H732" t="str">
            <v>OD LOIRE ATLANTIQUE - VENDEE</v>
          </cell>
          <cell r="I732">
            <v>440</v>
          </cell>
          <cell r="J732" t="str">
            <v>CCT</v>
          </cell>
          <cell r="K732" t="str">
            <v>Conseiller Commercial Titulaire</v>
          </cell>
          <cell r="L732">
            <v>105</v>
          </cell>
          <cell r="M732" t="str">
            <v>Mme</v>
          </cell>
          <cell r="N732" t="str">
            <v>ALLIO</v>
          </cell>
          <cell r="O732" t="str">
            <v>CHRISTELLE</v>
          </cell>
          <cell r="P732" t="str">
            <v>6 RUE CLAIRE FONTAINE</v>
          </cell>
          <cell r="S732">
            <v>44260</v>
          </cell>
          <cell r="T732" t="str">
            <v>MALVILLE</v>
          </cell>
          <cell r="V732">
            <v>764287067</v>
          </cell>
          <cell r="W732" t="str">
            <v>CHRISTELLE.ALLIO@GENERALI.COM</v>
          </cell>
        </row>
        <row r="733">
          <cell r="B733">
            <v>304682</v>
          </cell>
          <cell r="C733">
            <v>20201101</v>
          </cell>
          <cell r="E733" t="str">
            <v>GPA</v>
          </cell>
          <cell r="F733" t="str">
            <v>COMMERCIALE</v>
          </cell>
          <cell r="G733" t="str">
            <v>REGION GRAND OUEST</v>
          </cell>
          <cell r="H733" t="str">
            <v>OD LOT-TARN-TARN ET GARONNE-HTE GARONNE</v>
          </cell>
          <cell r="I733">
            <v>440</v>
          </cell>
          <cell r="J733" t="str">
            <v>CCT</v>
          </cell>
          <cell r="K733" t="str">
            <v>Conseiller Commercial Titulaire</v>
          </cell>
          <cell r="L733">
            <v>105</v>
          </cell>
          <cell r="M733" t="str">
            <v>Mme</v>
          </cell>
          <cell r="N733" t="str">
            <v>AUBERY</v>
          </cell>
          <cell r="O733" t="str">
            <v>GERALDINE</v>
          </cell>
          <cell r="P733" t="str">
            <v>HIVER</v>
          </cell>
          <cell r="S733">
            <v>31460</v>
          </cell>
          <cell r="T733" t="str">
            <v>AURIAC SUR VENDINELLE</v>
          </cell>
          <cell r="V733">
            <v>764287197</v>
          </cell>
          <cell r="W733" t="str">
            <v>GERALDINE.AUBERY@GENERALI.COM</v>
          </cell>
        </row>
        <row r="734">
          <cell r="B734">
            <v>304686</v>
          </cell>
          <cell r="C734">
            <v>20201101</v>
          </cell>
          <cell r="E734" t="str">
            <v>GPA</v>
          </cell>
          <cell r="F734" t="str">
            <v>COMMERCIALE</v>
          </cell>
          <cell r="G734" t="str">
            <v>REGION GRAND OUEST</v>
          </cell>
          <cell r="H734" t="str">
            <v>OD VAL D'OISE - EURE</v>
          </cell>
          <cell r="I734">
            <v>440</v>
          </cell>
          <cell r="J734" t="str">
            <v>CCT</v>
          </cell>
          <cell r="K734" t="str">
            <v>Conseiller Commercial Titulaire</v>
          </cell>
          <cell r="L734">
            <v>105</v>
          </cell>
          <cell r="M734" t="str">
            <v>M.</v>
          </cell>
          <cell r="N734" t="str">
            <v>ISIDORO</v>
          </cell>
          <cell r="O734" t="str">
            <v>FREDERIC</v>
          </cell>
          <cell r="P734" t="str">
            <v>5 RUE CHALOT</v>
          </cell>
          <cell r="S734">
            <v>95700</v>
          </cell>
          <cell r="T734" t="str">
            <v>ROISSY EN FRANCE</v>
          </cell>
          <cell r="V734">
            <v>764286537</v>
          </cell>
          <cell r="W734" t="str">
            <v>FREDERIC.ISIDORO@GENERALI.COM</v>
          </cell>
        </row>
        <row r="735">
          <cell r="B735">
            <v>304690</v>
          </cell>
          <cell r="C735">
            <v>20201101</v>
          </cell>
          <cell r="E735" t="str">
            <v>GPA</v>
          </cell>
          <cell r="F735" t="str">
            <v>COMMERCIALE</v>
          </cell>
          <cell r="G735" t="str">
            <v>REGION GRAND OUEST</v>
          </cell>
          <cell r="H735" t="str">
            <v>OD ILLE ET VILAINE-COTES D'ARMOR</v>
          </cell>
          <cell r="I735">
            <v>440</v>
          </cell>
          <cell r="J735" t="str">
            <v>CCT</v>
          </cell>
          <cell r="K735" t="str">
            <v>Conseiller Commercial Titulaire</v>
          </cell>
          <cell r="L735">
            <v>105</v>
          </cell>
          <cell r="M735" t="str">
            <v>M.</v>
          </cell>
          <cell r="N735" t="str">
            <v>COCAULT</v>
          </cell>
          <cell r="O735" t="str">
            <v>JONATHAN</v>
          </cell>
          <cell r="P735" t="str">
            <v>710 RUE DE LA MER</v>
          </cell>
          <cell r="S735">
            <v>22400</v>
          </cell>
          <cell r="T735" t="str">
            <v>PLANGUENOUAL</v>
          </cell>
          <cell r="V735">
            <v>764286909</v>
          </cell>
          <cell r="W735" t="str">
            <v>JONATHAN.COCAULT@GENERALI.COM</v>
          </cell>
        </row>
        <row r="736">
          <cell r="B736">
            <v>304691</v>
          </cell>
          <cell r="C736">
            <v>20201101</v>
          </cell>
          <cell r="E736" t="str">
            <v>GPA</v>
          </cell>
          <cell r="F736" t="str">
            <v>COMMERCIALE</v>
          </cell>
          <cell r="G736" t="str">
            <v>REGION ILE DE FRANCE NORD EST</v>
          </cell>
          <cell r="H736" t="str">
            <v>OD NORD ARTOIS</v>
          </cell>
          <cell r="I736">
            <v>440</v>
          </cell>
          <cell r="J736" t="str">
            <v>CCT</v>
          </cell>
          <cell r="K736" t="str">
            <v>Conseiller Commercial Titulaire</v>
          </cell>
          <cell r="L736">
            <v>105</v>
          </cell>
          <cell r="M736" t="str">
            <v>M.</v>
          </cell>
          <cell r="N736" t="str">
            <v>BAERT</v>
          </cell>
          <cell r="O736" t="str">
            <v>DAVID</v>
          </cell>
          <cell r="P736" t="str">
            <v>1 RUE DU MOULIN</v>
          </cell>
          <cell r="S736">
            <v>59133</v>
          </cell>
          <cell r="T736" t="str">
            <v>PHALEMPIN</v>
          </cell>
          <cell r="V736">
            <v>764285527</v>
          </cell>
          <cell r="W736" t="str">
            <v>DAVID.BAERT@GENERALI.COM</v>
          </cell>
        </row>
        <row r="737">
          <cell r="B737">
            <v>304702</v>
          </cell>
          <cell r="C737">
            <v>20201101</v>
          </cell>
          <cell r="E737" t="str">
            <v>GPA</v>
          </cell>
          <cell r="F737" t="str">
            <v>COMMERCIALE</v>
          </cell>
          <cell r="G737" t="str">
            <v>REGION ILE DE FRANCE NORD EST</v>
          </cell>
          <cell r="H737" t="str">
            <v>OD GRAND PARIS 75-92-93-94</v>
          </cell>
          <cell r="I737">
            <v>440</v>
          </cell>
          <cell r="J737" t="str">
            <v>CCT</v>
          </cell>
          <cell r="K737" t="str">
            <v>Conseiller Commercial Titulaire</v>
          </cell>
          <cell r="L737">
            <v>105</v>
          </cell>
          <cell r="M737" t="str">
            <v>Mme</v>
          </cell>
          <cell r="N737" t="str">
            <v>BASTIDE</v>
          </cell>
          <cell r="O737" t="str">
            <v>AUDREY</v>
          </cell>
          <cell r="P737" t="str">
            <v xml:space="preserve">59 ESPLANADE DU BELVEDERE </v>
          </cell>
          <cell r="S737">
            <v>92130</v>
          </cell>
          <cell r="T737" t="str">
            <v>ISSY LES MOULINEAUX</v>
          </cell>
          <cell r="V737">
            <v>764287556</v>
          </cell>
          <cell r="W737" t="str">
            <v>AUDREY.BASTIDE@GENERALI.COM</v>
          </cell>
        </row>
        <row r="738">
          <cell r="B738">
            <v>304711</v>
          </cell>
          <cell r="C738">
            <v>20201101</v>
          </cell>
          <cell r="E738" t="str">
            <v>GPA</v>
          </cell>
          <cell r="F738" t="str">
            <v>COMMERCIALE</v>
          </cell>
          <cell r="G738" t="str">
            <v>REGION ILE DE FRANCE NORD EST</v>
          </cell>
          <cell r="H738" t="str">
            <v>OD SOMME - OISE - AISNE</v>
          </cell>
          <cell r="I738">
            <v>440</v>
          </cell>
          <cell r="J738" t="str">
            <v>CCT</v>
          </cell>
          <cell r="K738" t="str">
            <v>Conseiller Commercial Titulaire</v>
          </cell>
          <cell r="L738">
            <v>105</v>
          </cell>
          <cell r="M738" t="str">
            <v>M.</v>
          </cell>
          <cell r="N738" t="str">
            <v>MILLE</v>
          </cell>
          <cell r="O738" t="str">
            <v>MATHIEU</v>
          </cell>
          <cell r="P738" t="str">
            <v>137 RUE CHARLES DUBOIS</v>
          </cell>
          <cell r="S738">
            <v>80000</v>
          </cell>
          <cell r="T738" t="str">
            <v>AMIENS</v>
          </cell>
          <cell r="V738">
            <v>764287982</v>
          </cell>
          <cell r="W738" t="str">
            <v>MATHIEU.MILLE@GENERALI.COM</v>
          </cell>
        </row>
        <row r="739">
          <cell r="B739">
            <v>304713</v>
          </cell>
          <cell r="C739">
            <v>20201101</v>
          </cell>
          <cell r="E739" t="str">
            <v>GPA</v>
          </cell>
          <cell r="F739" t="str">
            <v>COMMERCIALE</v>
          </cell>
          <cell r="G739" t="str">
            <v>REGION ILE DE FRANCE NORD EST</v>
          </cell>
          <cell r="H739" t="str">
            <v>OD SEINE ET MARNE - YONNE</v>
          </cell>
          <cell r="I739">
            <v>440</v>
          </cell>
          <cell r="J739" t="str">
            <v>CCT</v>
          </cell>
          <cell r="K739" t="str">
            <v>Conseiller Commercial Titulaire</v>
          </cell>
          <cell r="L739">
            <v>105</v>
          </cell>
          <cell r="M739" t="str">
            <v>Mme</v>
          </cell>
          <cell r="N739" t="str">
            <v>LAMORY</v>
          </cell>
          <cell r="O739" t="str">
            <v>CAROLINE</v>
          </cell>
          <cell r="P739" t="str">
            <v>2 RUE DU FOSSE BARDEAU</v>
          </cell>
          <cell r="S739">
            <v>89140</v>
          </cell>
          <cell r="T739" t="str">
            <v>VILLEMANOCHE</v>
          </cell>
          <cell r="V739">
            <v>764289556</v>
          </cell>
          <cell r="W739" t="str">
            <v>CAROLINE.LAMORY@GENERALI.COM</v>
          </cell>
        </row>
        <row r="740">
          <cell r="B740">
            <v>304715</v>
          </cell>
          <cell r="C740">
            <v>20201101</v>
          </cell>
          <cell r="E740" t="str">
            <v>GPA</v>
          </cell>
          <cell r="F740" t="str">
            <v>COMMERCIALE</v>
          </cell>
          <cell r="G740" t="str">
            <v>REGION ILE DE FRANCE NORD EST</v>
          </cell>
          <cell r="H740" t="str">
            <v>OD MOSELLE - MEURTHE ET MOSELLE</v>
          </cell>
          <cell r="I740">
            <v>440</v>
          </cell>
          <cell r="J740" t="str">
            <v>CCT</v>
          </cell>
          <cell r="K740" t="str">
            <v>Conseiller Commercial Titulaire</v>
          </cell>
          <cell r="L740">
            <v>105</v>
          </cell>
          <cell r="M740" t="str">
            <v>M.</v>
          </cell>
          <cell r="N740" t="str">
            <v>DAVAL</v>
          </cell>
          <cell r="O740" t="str">
            <v>BAPTISTE</v>
          </cell>
          <cell r="P740" t="str">
            <v>3 B ROUTE DE PIERREVILLE</v>
          </cell>
          <cell r="S740">
            <v>54160</v>
          </cell>
          <cell r="T740" t="str">
            <v>FROLOIS</v>
          </cell>
          <cell r="V740">
            <v>764289605</v>
          </cell>
          <cell r="W740" t="str">
            <v>BAPTISTE.DAVAL@GENERALI.COM</v>
          </cell>
        </row>
        <row r="741">
          <cell r="B741">
            <v>304717</v>
          </cell>
          <cell r="C741">
            <v>20201101</v>
          </cell>
          <cell r="E741" t="str">
            <v>GPA</v>
          </cell>
          <cell r="F741" t="str">
            <v>COMMERCIALE</v>
          </cell>
          <cell r="G741" t="str">
            <v>REGION ILE DE FRANCE NORD EST</v>
          </cell>
          <cell r="H741" t="str">
            <v>OD MOSELLE - MEURTHE ET MOSELLE</v>
          </cell>
          <cell r="I741">
            <v>440</v>
          </cell>
          <cell r="J741" t="str">
            <v>CCT</v>
          </cell>
          <cell r="K741" t="str">
            <v>Conseiller Commercial Titulaire</v>
          </cell>
          <cell r="L741">
            <v>105</v>
          </cell>
          <cell r="M741" t="str">
            <v>M.</v>
          </cell>
          <cell r="N741" t="str">
            <v>MAYER</v>
          </cell>
          <cell r="O741" t="str">
            <v>CHRISTOPHE</v>
          </cell>
          <cell r="P741" t="str">
            <v>24 RUE DE PORT CROS</v>
          </cell>
          <cell r="S741">
            <v>54180</v>
          </cell>
          <cell r="T741" t="str">
            <v>HEILLECOURT</v>
          </cell>
          <cell r="V741">
            <v>764289442</v>
          </cell>
          <cell r="W741" t="str">
            <v>CHRISTOPHE.MAYER@GENERALI.COM</v>
          </cell>
        </row>
        <row r="742">
          <cell r="B742">
            <v>304720</v>
          </cell>
          <cell r="C742">
            <v>20201101</v>
          </cell>
          <cell r="E742" t="str">
            <v>GPA</v>
          </cell>
          <cell r="F742" t="str">
            <v>COMMERCIALE</v>
          </cell>
          <cell r="G742" t="str">
            <v>REGION ILE DE FRANCE NORD EST</v>
          </cell>
          <cell r="H742" t="str">
            <v>OD MOSELLE - MEURTHE ET MOSELLE</v>
          </cell>
          <cell r="I742">
            <v>441</v>
          </cell>
          <cell r="J742" t="str">
            <v>CCTM</v>
          </cell>
          <cell r="K742" t="str">
            <v>Conseiller Commercial Titulaire Moniteur</v>
          </cell>
          <cell r="L742">
            <v>105</v>
          </cell>
          <cell r="M742" t="str">
            <v>M.</v>
          </cell>
          <cell r="N742" t="str">
            <v>MOLINERO LUQUE</v>
          </cell>
          <cell r="O742" t="str">
            <v>KEVIN</v>
          </cell>
          <cell r="P742" t="str">
            <v>7 RUE DE WENDEL</v>
          </cell>
          <cell r="S742">
            <v>57700</v>
          </cell>
          <cell r="T742" t="str">
            <v>HAYANGE</v>
          </cell>
          <cell r="V742">
            <v>764289329</v>
          </cell>
          <cell r="W742" t="str">
            <v>KEVIN.MOLINEROLUQUE@GENERALI.COM</v>
          </cell>
        </row>
        <row r="743">
          <cell r="B743">
            <v>304724</v>
          </cell>
          <cell r="C743">
            <v>20201101</v>
          </cell>
          <cell r="E743" t="str">
            <v>GPA</v>
          </cell>
          <cell r="F743" t="str">
            <v>COMMERCIALE</v>
          </cell>
          <cell r="G743" t="str">
            <v>REGION ILE DE FRANCE NORD EST</v>
          </cell>
          <cell r="H743" t="str">
            <v>OD MOSELLE - MEURTHE ET MOSELLE</v>
          </cell>
          <cell r="I743">
            <v>440</v>
          </cell>
          <cell r="J743" t="str">
            <v>CCT</v>
          </cell>
          <cell r="K743" t="str">
            <v>Conseiller Commercial Titulaire</v>
          </cell>
          <cell r="L743">
            <v>105</v>
          </cell>
          <cell r="M743" t="str">
            <v>M.</v>
          </cell>
          <cell r="N743" t="str">
            <v>RUF</v>
          </cell>
          <cell r="O743" t="str">
            <v>SYLVAIN</v>
          </cell>
          <cell r="P743" t="str">
            <v>11 RUE DE LA CURE</v>
          </cell>
          <cell r="S743">
            <v>54770</v>
          </cell>
          <cell r="T743" t="str">
            <v>BOUXIERES AUX CHENES</v>
          </cell>
          <cell r="V743">
            <v>764289338</v>
          </cell>
          <cell r="W743" t="str">
            <v>SYLVAIN.RUF@GENERALI.COM</v>
          </cell>
        </row>
        <row r="744">
          <cell r="B744">
            <v>304725</v>
          </cell>
          <cell r="C744">
            <v>20201101</v>
          </cell>
          <cell r="E744" t="str">
            <v>GPA</v>
          </cell>
          <cell r="F744" t="str">
            <v>COMMERCIALE</v>
          </cell>
          <cell r="G744" t="str">
            <v>REGION ILE DE FRANCE NORD EST</v>
          </cell>
          <cell r="H744" t="str">
            <v>OD NORD LILLE</v>
          </cell>
          <cell r="I744">
            <v>440</v>
          </cell>
          <cell r="J744" t="str">
            <v>CCT</v>
          </cell>
          <cell r="K744" t="str">
            <v>Conseiller Commercial Titulaire</v>
          </cell>
          <cell r="L744">
            <v>105</v>
          </cell>
          <cell r="M744" t="str">
            <v>Mme</v>
          </cell>
          <cell r="N744" t="str">
            <v>TRAISNEL</v>
          </cell>
          <cell r="O744" t="str">
            <v>CAMILLE</v>
          </cell>
          <cell r="P744" t="str">
            <v>189 RUE DE L ABBE BONPAIN</v>
          </cell>
          <cell r="S744">
            <v>59700</v>
          </cell>
          <cell r="T744" t="str">
            <v>MARCQ EN BAROEUL</v>
          </cell>
          <cell r="V744">
            <v>764289663</v>
          </cell>
          <cell r="W744" t="str">
            <v>CAMILLE.TRAISNEL@GENERALI.COM</v>
          </cell>
        </row>
        <row r="745">
          <cell r="B745">
            <v>304728</v>
          </cell>
          <cell r="C745">
            <v>20201101</v>
          </cell>
          <cell r="E745" t="str">
            <v>GPA</v>
          </cell>
          <cell r="F745" t="str">
            <v>COMMERCIALE</v>
          </cell>
          <cell r="G745" t="str">
            <v>REGION GRAND EST</v>
          </cell>
          <cell r="H745" t="str">
            <v>OD ALLIER-SAONE &amp; LOIRE-NIEVRE-COTE D'OR</v>
          </cell>
          <cell r="I745">
            <v>441</v>
          </cell>
          <cell r="J745" t="str">
            <v>CCTM</v>
          </cell>
          <cell r="K745" t="str">
            <v>Conseiller Commercial Titulaire Moniteur</v>
          </cell>
          <cell r="L745">
            <v>105</v>
          </cell>
          <cell r="M745" t="str">
            <v>M.</v>
          </cell>
          <cell r="N745" t="str">
            <v>GOLLION SCHMID</v>
          </cell>
          <cell r="O745" t="str">
            <v>CHARLES</v>
          </cell>
          <cell r="P745" t="str">
            <v>1 RUE DE LA HOUBLONNIERE</v>
          </cell>
          <cell r="S745">
            <v>21120</v>
          </cell>
          <cell r="T745" t="str">
            <v>GEMEAUX</v>
          </cell>
          <cell r="V745">
            <v>764288054</v>
          </cell>
          <cell r="W745" t="str">
            <v>CHARLES.GOLLIONSCHMID@GENERALI.COM</v>
          </cell>
        </row>
        <row r="746">
          <cell r="B746">
            <v>304748</v>
          </cell>
          <cell r="C746">
            <v>20201101</v>
          </cell>
          <cell r="E746" t="str">
            <v>GPA</v>
          </cell>
          <cell r="F746" t="str">
            <v>COMMERCIALE</v>
          </cell>
          <cell r="G746" t="str">
            <v>REGION GRAND EST</v>
          </cell>
          <cell r="H746" t="str">
            <v>OD BOUCHES DU RHONE</v>
          </cell>
          <cell r="I746">
            <v>371</v>
          </cell>
          <cell r="J746" t="str">
            <v>CCM.E</v>
          </cell>
          <cell r="K746" t="str">
            <v>Conseiller Commercial Moniteur Expert</v>
          </cell>
          <cell r="L746">
            <v>105</v>
          </cell>
          <cell r="M746" t="str">
            <v>M.</v>
          </cell>
          <cell r="N746" t="str">
            <v>SANCHE</v>
          </cell>
          <cell r="O746" t="str">
            <v>ALEXIS</v>
          </cell>
          <cell r="P746" t="str">
            <v>2 RUE ALBERT CAMUS</v>
          </cell>
          <cell r="S746">
            <v>13090</v>
          </cell>
          <cell r="T746" t="str">
            <v>AIX EN PROVENCE</v>
          </cell>
          <cell r="V746">
            <v>764288578</v>
          </cell>
          <cell r="W746" t="str">
            <v>ALEXIS.SANCHE@GENERALI.COM</v>
          </cell>
        </row>
        <row r="747">
          <cell r="B747">
            <v>304749</v>
          </cell>
          <cell r="C747">
            <v>20201101</v>
          </cell>
          <cell r="E747" t="str">
            <v>GPA</v>
          </cell>
          <cell r="F747" t="str">
            <v>COMMERCIALE</v>
          </cell>
          <cell r="G747" t="str">
            <v>REGION GRAND EST</v>
          </cell>
          <cell r="H747" t="str">
            <v>OD PUY DE DOME - LOIRE - HAUTE LOIRE</v>
          </cell>
          <cell r="I747">
            <v>440</v>
          </cell>
          <cell r="J747" t="str">
            <v>CCT</v>
          </cell>
          <cell r="K747" t="str">
            <v>Conseiller Commercial Titulaire</v>
          </cell>
          <cell r="L747">
            <v>105</v>
          </cell>
          <cell r="M747" t="str">
            <v>M.</v>
          </cell>
          <cell r="N747" t="str">
            <v>DROUET</v>
          </cell>
          <cell r="O747" t="str">
            <v>OLIVIER</v>
          </cell>
          <cell r="P747" t="str">
            <v>37 RUE DE WAILLY</v>
          </cell>
          <cell r="S747">
            <v>63000</v>
          </cell>
          <cell r="T747" t="str">
            <v>CLERMONT FERRAND</v>
          </cell>
          <cell r="V747">
            <v>764288669</v>
          </cell>
          <cell r="W747" t="str">
            <v>OLIVIER.DROUET@GENERALI.COM</v>
          </cell>
        </row>
        <row r="748">
          <cell r="B748">
            <v>304750</v>
          </cell>
          <cell r="C748">
            <v>20201101</v>
          </cell>
          <cell r="E748" t="str">
            <v>GPA</v>
          </cell>
          <cell r="F748" t="str">
            <v>COMMERCIALE</v>
          </cell>
          <cell r="G748" t="str">
            <v>REGION GRAND EST</v>
          </cell>
          <cell r="H748" t="str">
            <v>OD PUY DE DOME - LOIRE - HAUTE LOIRE</v>
          </cell>
          <cell r="I748">
            <v>440</v>
          </cell>
          <cell r="J748" t="str">
            <v>CCT</v>
          </cell>
          <cell r="K748" t="str">
            <v>Conseiller Commercial Titulaire</v>
          </cell>
          <cell r="L748">
            <v>105</v>
          </cell>
          <cell r="M748" t="str">
            <v>Mme</v>
          </cell>
          <cell r="N748" t="str">
            <v>MARQUES</v>
          </cell>
          <cell r="O748" t="str">
            <v>MAGALI</v>
          </cell>
          <cell r="P748" t="str">
            <v>109 RUE PLANCHEPALEUIL</v>
          </cell>
          <cell r="S748">
            <v>63200</v>
          </cell>
          <cell r="T748" t="str">
            <v>RIOM</v>
          </cell>
          <cell r="V748">
            <v>764288649</v>
          </cell>
          <cell r="W748" t="str">
            <v>MAGALI.MARQUES@GENERALI.COM</v>
          </cell>
        </row>
        <row r="749">
          <cell r="B749">
            <v>304752</v>
          </cell>
          <cell r="C749">
            <v>20201101</v>
          </cell>
          <cell r="E749" t="str">
            <v>GPA</v>
          </cell>
          <cell r="F749" t="str">
            <v>COMMERCIALE</v>
          </cell>
          <cell r="G749" t="str">
            <v>REGION GRAND EST</v>
          </cell>
          <cell r="H749" t="str">
            <v>OD VAUCLUSE - DROME - ARDECHE - GARD</v>
          </cell>
          <cell r="I749">
            <v>440</v>
          </cell>
          <cell r="J749" t="str">
            <v>CCT</v>
          </cell>
          <cell r="K749" t="str">
            <v>Conseiller Commercial Titulaire</v>
          </cell>
          <cell r="L749">
            <v>105</v>
          </cell>
          <cell r="M749" t="str">
            <v>Mme</v>
          </cell>
          <cell r="N749" t="str">
            <v>DI PRESA</v>
          </cell>
          <cell r="O749" t="str">
            <v>MARIA</v>
          </cell>
          <cell r="P749" t="str">
            <v>55 RUE GENERAL MOULIN</v>
          </cell>
          <cell r="S749">
            <v>7360</v>
          </cell>
          <cell r="T749" t="str">
            <v>ST FORTUNAT SUR EYRIEUX</v>
          </cell>
          <cell r="V749">
            <v>764288736</v>
          </cell>
          <cell r="W749" t="str">
            <v>MARIA.DIPRESA@GENERALI.COM</v>
          </cell>
        </row>
        <row r="750">
          <cell r="B750">
            <v>304754</v>
          </cell>
          <cell r="C750">
            <v>20201101</v>
          </cell>
          <cell r="E750" t="str">
            <v>GPA</v>
          </cell>
          <cell r="F750" t="str">
            <v>COMMERCIALE</v>
          </cell>
          <cell r="G750" t="str">
            <v>REGION GRAND EST</v>
          </cell>
          <cell r="H750" t="str">
            <v>OD ALPES MARITIMES</v>
          </cell>
          <cell r="I750">
            <v>441</v>
          </cell>
          <cell r="J750" t="str">
            <v>CCTM</v>
          </cell>
          <cell r="K750" t="str">
            <v>Conseiller Commercial Titulaire Moniteur</v>
          </cell>
          <cell r="L750">
            <v>105</v>
          </cell>
          <cell r="M750" t="str">
            <v>M.</v>
          </cell>
          <cell r="N750" t="str">
            <v>VALADOUX</v>
          </cell>
          <cell r="O750" t="str">
            <v>CEDRIC</v>
          </cell>
          <cell r="P750" t="str">
            <v>11 CHEMIN DU PAS DU POMMIER</v>
          </cell>
          <cell r="S750">
            <v>6100</v>
          </cell>
          <cell r="T750" t="str">
            <v>NICE</v>
          </cell>
          <cell r="V750">
            <v>764286414</v>
          </cell>
          <cell r="W750" t="str">
            <v>CEDRIC.VALADOUX@GENERALI.COM</v>
          </cell>
        </row>
        <row r="751">
          <cell r="B751">
            <v>304758</v>
          </cell>
          <cell r="C751">
            <v>20201101</v>
          </cell>
          <cell r="E751" t="str">
            <v>GPA</v>
          </cell>
          <cell r="F751" t="str">
            <v>COMMERCIALE</v>
          </cell>
          <cell r="G751" t="str">
            <v>REGION GRAND EST</v>
          </cell>
          <cell r="H751" t="str">
            <v>OD VOSGES-HT RHIN-TR BEL-DOUBS-HTE MARNE</v>
          </cell>
          <cell r="I751">
            <v>440</v>
          </cell>
          <cell r="J751" t="str">
            <v>CCT</v>
          </cell>
          <cell r="K751" t="str">
            <v>Conseiller Commercial Titulaire</v>
          </cell>
          <cell r="L751">
            <v>105</v>
          </cell>
          <cell r="M751" t="str">
            <v>M.</v>
          </cell>
          <cell r="N751" t="str">
            <v>REJANO</v>
          </cell>
          <cell r="O751" t="str">
            <v>JEREMY</v>
          </cell>
          <cell r="P751" t="str">
            <v>1 RUE NOVIER</v>
          </cell>
          <cell r="S751">
            <v>90170</v>
          </cell>
          <cell r="T751" t="str">
            <v>ANJOUTEY</v>
          </cell>
          <cell r="V751">
            <v>764285892</v>
          </cell>
          <cell r="W751" t="str">
            <v>JEREMY.REJANO@GENERALI.COM</v>
          </cell>
        </row>
        <row r="752">
          <cell r="B752">
            <v>304764</v>
          </cell>
          <cell r="C752">
            <v>20201201</v>
          </cell>
          <cell r="E752" t="str">
            <v>GPA</v>
          </cell>
          <cell r="F752" t="str">
            <v>COMMERCIALE</v>
          </cell>
          <cell r="G752" t="str">
            <v>REGION ILE DE FRANCE NORD EST</v>
          </cell>
          <cell r="H752" t="str">
            <v>OD ARDENNES - MARNE - MEUSE - AUBE</v>
          </cell>
          <cell r="I752">
            <v>200</v>
          </cell>
          <cell r="J752" t="str">
            <v>IMP</v>
          </cell>
          <cell r="K752" t="str">
            <v>Inspecteur Manager Performance</v>
          </cell>
          <cell r="L752">
            <v>104</v>
          </cell>
          <cell r="M752" t="str">
            <v>Mme</v>
          </cell>
          <cell r="N752" t="str">
            <v>VEYRAT</v>
          </cell>
          <cell r="O752" t="str">
            <v>EGLANTINE</v>
          </cell>
          <cell r="P752" t="str">
            <v>10 RUE JEAN JACQUES ROUSSEAU</v>
          </cell>
          <cell r="S752">
            <v>8000</v>
          </cell>
          <cell r="T752" t="str">
            <v>CHARLEVILLE MEZIERES</v>
          </cell>
          <cell r="V752">
            <v>764287765</v>
          </cell>
          <cell r="W752" t="str">
            <v>EGLANTINE.VEYRAT@GENERALI.COM</v>
          </cell>
        </row>
        <row r="753">
          <cell r="B753">
            <v>304765</v>
          </cell>
          <cell r="C753">
            <v>20201201</v>
          </cell>
          <cell r="E753" t="str">
            <v>GPA</v>
          </cell>
          <cell r="F753" t="str">
            <v>COMMERCIALE</v>
          </cell>
          <cell r="G753" t="str">
            <v>REGION GRAND OUEST</v>
          </cell>
          <cell r="H753" t="str">
            <v>OD SARTHE - MAINE ET LOIRE</v>
          </cell>
          <cell r="I753">
            <v>440</v>
          </cell>
          <cell r="J753" t="str">
            <v>CCT</v>
          </cell>
          <cell r="K753" t="str">
            <v>Conseiller Commercial Titulaire</v>
          </cell>
          <cell r="L753">
            <v>105</v>
          </cell>
          <cell r="M753" t="str">
            <v>M.</v>
          </cell>
          <cell r="N753" t="str">
            <v>MAINDROU</v>
          </cell>
          <cell r="O753" t="str">
            <v>DAVID</v>
          </cell>
          <cell r="P753" t="str">
            <v>56 RUE DU DOCTEUR MICHEL GRUET</v>
          </cell>
          <cell r="S753">
            <v>49000</v>
          </cell>
          <cell r="T753" t="str">
            <v>ANGERS</v>
          </cell>
          <cell r="V753">
            <v>764517258</v>
          </cell>
          <cell r="W753" t="str">
            <v>DAVID.MAINDROU@GENERALI.COM</v>
          </cell>
        </row>
        <row r="754">
          <cell r="B754">
            <v>304766</v>
          </cell>
          <cell r="C754">
            <v>20201201</v>
          </cell>
          <cell r="E754" t="str">
            <v>GPA</v>
          </cell>
          <cell r="F754" t="str">
            <v>COMMERCIALE</v>
          </cell>
          <cell r="G754" t="str">
            <v>REGION GRAND OUEST</v>
          </cell>
          <cell r="H754" t="str">
            <v>OD SARTHE - MAINE ET LOIRE</v>
          </cell>
          <cell r="I754">
            <v>441</v>
          </cell>
          <cell r="J754" t="str">
            <v>CCTM</v>
          </cell>
          <cell r="K754" t="str">
            <v>Conseiller Commercial Titulaire Moniteur</v>
          </cell>
          <cell r="L754">
            <v>105</v>
          </cell>
          <cell r="M754" t="str">
            <v>M.</v>
          </cell>
          <cell r="N754" t="str">
            <v>MORINEAU</v>
          </cell>
          <cell r="O754" t="str">
            <v>JEREMY</v>
          </cell>
          <cell r="P754" t="str">
            <v>34 RUE DES ALBATROS</v>
          </cell>
          <cell r="S754">
            <v>72000</v>
          </cell>
          <cell r="T754" t="str">
            <v>LE MANS</v>
          </cell>
          <cell r="V754">
            <v>764517389</v>
          </cell>
          <cell r="W754" t="str">
            <v>JEREMY.MORINEAU@GENERALI.COM</v>
          </cell>
        </row>
        <row r="755">
          <cell r="B755">
            <v>304767</v>
          </cell>
          <cell r="C755">
            <v>20201201</v>
          </cell>
          <cell r="E755" t="str">
            <v>GPA</v>
          </cell>
          <cell r="F755" t="str">
            <v>COMMERCIALE</v>
          </cell>
          <cell r="G755" t="str">
            <v>REGION GRAND OUEST</v>
          </cell>
          <cell r="H755" t="str">
            <v>OD CHARENTES-VIENNES-DEUX SEVRES</v>
          </cell>
          <cell r="I755">
            <v>440</v>
          </cell>
          <cell r="J755" t="str">
            <v>CCT</v>
          </cell>
          <cell r="K755" t="str">
            <v>Conseiller Commercial Titulaire</v>
          </cell>
          <cell r="L755">
            <v>105</v>
          </cell>
          <cell r="M755" t="str">
            <v>M.</v>
          </cell>
          <cell r="N755" t="str">
            <v>MARQUES</v>
          </cell>
          <cell r="O755" t="str">
            <v>ANTHONY</v>
          </cell>
          <cell r="P755" t="str">
            <v>7 RUE DE BELLEVUE</v>
          </cell>
          <cell r="S755">
            <v>86370</v>
          </cell>
          <cell r="T755" t="str">
            <v>MARCAY</v>
          </cell>
          <cell r="V755">
            <v>764517255</v>
          </cell>
          <cell r="W755" t="str">
            <v>ANTHONY.MARQUES@GENERALI.COM</v>
          </cell>
        </row>
        <row r="756">
          <cell r="B756">
            <v>304768</v>
          </cell>
          <cell r="C756">
            <v>20201201</v>
          </cell>
          <cell r="E756" t="str">
            <v>GPA</v>
          </cell>
          <cell r="F756" t="str">
            <v>COMMERCIALE</v>
          </cell>
          <cell r="G756" t="str">
            <v>REGION GRAND OUEST</v>
          </cell>
          <cell r="H756" t="str">
            <v>OD LOT-TARN-TARN ET GARONNE-HTE GARONNE</v>
          </cell>
          <cell r="I756">
            <v>440</v>
          </cell>
          <cell r="J756" t="str">
            <v>CCT</v>
          </cell>
          <cell r="K756" t="str">
            <v>Conseiller Commercial Titulaire</v>
          </cell>
          <cell r="L756">
            <v>105</v>
          </cell>
          <cell r="M756" t="str">
            <v>Mme</v>
          </cell>
          <cell r="N756" t="str">
            <v>BOIAGO</v>
          </cell>
          <cell r="O756" t="str">
            <v>CECILE</v>
          </cell>
          <cell r="P756" t="str">
            <v>3 LOTISSEMENT DES CHENES</v>
          </cell>
          <cell r="S756">
            <v>31840</v>
          </cell>
          <cell r="T756" t="str">
            <v>AUSSONNE</v>
          </cell>
          <cell r="V756">
            <v>764517306</v>
          </cell>
          <cell r="W756" t="str">
            <v>CECILE.BOIAGO@GENERALI.COM</v>
          </cell>
        </row>
        <row r="757">
          <cell r="B757">
            <v>304772</v>
          </cell>
          <cell r="C757">
            <v>20201201</v>
          </cell>
          <cell r="E757" t="str">
            <v>GPA</v>
          </cell>
          <cell r="F757" t="str">
            <v>COMMERCIALE</v>
          </cell>
          <cell r="G757" t="str">
            <v>REGION GRAND EST</v>
          </cell>
          <cell r="H757" t="str">
            <v>OD ISERE ALBERTVILLE</v>
          </cell>
          <cell r="I757">
            <v>440</v>
          </cell>
          <cell r="J757" t="str">
            <v>CCT</v>
          </cell>
          <cell r="K757" t="str">
            <v>Conseiller Commercial Titulaire</v>
          </cell>
          <cell r="L757">
            <v>105</v>
          </cell>
          <cell r="M757" t="str">
            <v>M.</v>
          </cell>
          <cell r="N757" t="str">
            <v>DUMONTIER</v>
          </cell>
          <cell r="O757" t="str">
            <v>NICOLAS</v>
          </cell>
          <cell r="P757" t="str">
            <v>9 ALLEE DES MARRONNIERS</v>
          </cell>
          <cell r="S757">
            <v>38240</v>
          </cell>
          <cell r="T757" t="str">
            <v>MEYLAN</v>
          </cell>
          <cell r="V757">
            <v>764517376</v>
          </cell>
          <cell r="W757" t="str">
            <v>NICOLAS.DUMONTIER@GENERALI.COM</v>
          </cell>
        </row>
        <row r="758">
          <cell r="B758">
            <v>304773</v>
          </cell>
          <cell r="C758">
            <v>20201201</v>
          </cell>
          <cell r="E758" t="str">
            <v>GPA</v>
          </cell>
          <cell r="F758" t="str">
            <v>COMMERCIALE</v>
          </cell>
          <cell r="G758" t="str">
            <v>REGION GRAND EST</v>
          </cell>
          <cell r="H758" t="str">
            <v>OD ISERE ALBERTVILLE</v>
          </cell>
          <cell r="I758">
            <v>200</v>
          </cell>
          <cell r="J758" t="str">
            <v>IMP</v>
          </cell>
          <cell r="K758" t="str">
            <v>Inspecteur Manager Performance</v>
          </cell>
          <cell r="L758">
            <v>104</v>
          </cell>
          <cell r="M758" t="str">
            <v>M.</v>
          </cell>
          <cell r="N758" t="str">
            <v>GITTON</v>
          </cell>
          <cell r="O758" t="str">
            <v>OLIVIER</v>
          </cell>
          <cell r="P758" t="str">
            <v>9 RUE DU CLOS CATHERINE</v>
          </cell>
          <cell r="S758">
            <v>73490</v>
          </cell>
          <cell r="T758" t="str">
            <v>LA RAVOIRE</v>
          </cell>
          <cell r="V758">
            <v>764517259</v>
          </cell>
          <cell r="W758" t="str">
            <v>OLIVIER.GITTON@GENERALI.COM</v>
          </cell>
        </row>
        <row r="759">
          <cell r="B759">
            <v>304775</v>
          </cell>
          <cell r="C759">
            <v>20201201</v>
          </cell>
          <cell r="E759" t="str">
            <v>GPA</v>
          </cell>
          <cell r="F759" t="str">
            <v>COMMERCIALE</v>
          </cell>
          <cell r="G759" t="str">
            <v>REGION GRAND OUEST</v>
          </cell>
          <cell r="H759" t="str">
            <v>OD VAL D'OISE - EURE</v>
          </cell>
          <cell r="I759">
            <v>440</v>
          </cell>
          <cell r="J759" t="str">
            <v>CCT</v>
          </cell>
          <cell r="K759" t="str">
            <v>Conseiller Commercial Titulaire</v>
          </cell>
          <cell r="L759">
            <v>105</v>
          </cell>
          <cell r="M759" t="str">
            <v>M.</v>
          </cell>
          <cell r="N759" t="str">
            <v>MORIN</v>
          </cell>
          <cell r="O759" t="str">
            <v>NICOLAS</v>
          </cell>
          <cell r="P759" t="str">
            <v>34 RUE DU CLOS MARTIN</v>
          </cell>
          <cell r="S759">
            <v>27120</v>
          </cell>
          <cell r="T759" t="str">
            <v>LE VAL DAVID</v>
          </cell>
          <cell r="V759">
            <v>764517239</v>
          </cell>
          <cell r="W759" t="str">
            <v>NICOLAS.MORIN2@GENERALI.COM</v>
          </cell>
        </row>
        <row r="760">
          <cell r="B760">
            <v>304776</v>
          </cell>
          <cell r="C760">
            <v>20201201</v>
          </cell>
          <cell r="E760" t="str">
            <v>GPA</v>
          </cell>
          <cell r="F760" t="str">
            <v>COMMERCIALE</v>
          </cell>
          <cell r="G760" t="str">
            <v>REGION GRAND OUEST</v>
          </cell>
          <cell r="H760" t="str">
            <v>OD ILLE ET VILAINE-COTES D'ARMOR</v>
          </cell>
          <cell r="I760">
            <v>440</v>
          </cell>
          <cell r="J760" t="str">
            <v>CCT</v>
          </cell>
          <cell r="K760" t="str">
            <v>Conseiller Commercial Titulaire</v>
          </cell>
          <cell r="L760">
            <v>105</v>
          </cell>
          <cell r="M760" t="str">
            <v>M.</v>
          </cell>
          <cell r="N760" t="str">
            <v>LE BRIS LEBRUN</v>
          </cell>
          <cell r="O760" t="str">
            <v>MAXENCE</v>
          </cell>
          <cell r="P760" t="str">
            <v>2 LA BOUINDERIE</v>
          </cell>
          <cell r="S760">
            <v>35270</v>
          </cell>
          <cell r="T760" t="str">
            <v>CUGUEN</v>
          </cell>
          <cell r="V760">
            <v>764517304</v>
          </cell>
          <cell r="W760" t="str">
            <v>MAXENCE.LEBRISLEBRUN@GENERALI.COM</v>
          </cell>
        </row>
        <row r="761">
          <cell r="B761">
            <v>304781</v>
          </cell>
          <cell r="C761">
            <v>20201201</v>
          </cell>
          <cell r="E761" t="str">
            <v>GPA</v>
          </cell>
          <cell r="F761" t="str">
            <v>COMMERCIALE</v>
          </cell>
          <cell r="G761" t="str">
            <v>REGION GRAND EST</v>
          </cell>
          <cell r="H761" t="str">
            <v>OD VAR - BOUCHES DU RHONE</v>
          </cell>
          <cell r="I761">
            <v>440</v>
          </cell>
          <cell r="J761" t="str">
            <v>CCT</v>
          </cell>
          <cell r="K761" t="str">
            <v>Conseiller Commercial Titulaire</v>
          </cell>
          <cell r="L761">
            <v>105</v>
          </cell>
          <cell r="M761" t="str">
            <v>Mme</v>
          </cell>
          <cell r="N761" t="str">
            <v>MAGNIER</v>
          </cell>
          <cell r="O761" t="str">
            <v>AUDREY</v>
          </cell>
          <cell r="P761" t="str">
            <v>26 RUE BALTHAZAR DE MONTRON</v>
          </cell>
          <cell r="S761">
            <v>13004</v>
          </cell>
          <cell r="T761" t="str">
            <v>MARSEILLE</v>
          </cell>
          <cell r="V761">
            <v>764545681</v>
          </cell>
          <cell r="W761" t="str">
            <v>AUDREY.MAGNIER@GENERALI.COM</v>
          </cell>
        </row>
        <row r="762">
          <cell r="B762">
            <v>304782</v>
          </cell>
          <cell r="C762">
            <v>20201201</v>
          </cell>
          <cell r="E762" t="str">
            <v>GPA</v>
          </cell>
          <cell r="F762" t="str">
            <v>COMMERCIALE</v>
          </cell>
          <cell r="G762" t="str">
            <v>REGION GRAND EST</v>
          </cell>
          <cell r="H762" t="str">
            <v>OD VAR - BOUCHES DU RHONE</v>
          </cell>
          <cell r="I762">
            <v>440</v>
          </cell>
          <cell r="J762" t="str">
            <v>CCT</v>
          </cell>
          <cell r="K762" t="str">
            <v>Conseiller Commercial Titulaire</v>
          </cell>
          <cell r="L762">
            <v>105</v>
          </cell>
          <cell r="M762" t="str">
            <v>M.</v>
          </cell>
          <cell r="N762" t="str">
            <v>MYLY</v>
          </cell>
          <cell r="O762" t="str">
            <v>JEREMY</v>
          </cell>
          <cell r="P762" t="str">
            <v>110 CHEMIN DES BARTAVELLES</v>
          </cell>
          <cell r="S762">
            <v>83210</v>
          </cell>
          <cell r="T762" t="str">
            <v>SOLLIES PONT</v>
          </cell>
          <cell r="V762">
            <v>764545773</v>
          </cell>
          <cell r="W762" t="str">
            <v>JEREMY.MYLY@GENERALI.COM</v>
          </cell>
        </row>
        <row r="763">
          <cell r="B763">
            <v>304783</v>
          </cell>
          <cell r="C763">
            <v>20201201</v>
          </cell>
          <cell r="E763" t="str">
            <v>GPA</v>
          </cell>
          <cell r="F763" t="str">
            <v>COMMERCIALE</v>
          </cell>
          <cell r="G763" t="str">
            <v>REGION GRAND EST</v>
          </cell>
          <cell r="H763" t="str">
            <v>OD BOUCHES DU RHONE</v>
          </cell>
          <cell r="I763">
            <v>441</v>
          </cell>
          <cell r="J763" t="str">
            <v>CCTM</v>
          </cell>
          <cell r="K763" t="str">
            <v>Conseiller Commercial Titulaire Moniteur</v>
          </cell>
          <cell r="L763">
            <v>105</v>
          </cell>
          <cell r="M763" t="str">
            <v>M.</v>
          </cell>
          <cell r="N763" t="str">
            <v>ROSSI</v>
          </cell>
          <cell r="O763" t="str">
            <v>ALEXANDRE</v>
          </cell>
          <cell r="P763" t="str">
            <v>23 BD DE LA LAVANDE</v>
          </cell>
          <cell r="S763">
            <v>13400</v>
          </cell>
          <cell r="T763" t="str">
            <v>AUBAGNE</v>
          </cell>
          <cell r="V763">
            <v>764545676</v>
          </cell>
          <cell r="W763" t="str">
            <v>ALEXANDRE.ROSSI@GENERALI.COM</v>
          </cell>
        </row>
        <row r="764">
          <cell r="B764">
            <v>304785</v>
          </cell>
          <cell r="C764">
            <v>20201201</v>
          </cell>
          <cell r="E764" t="str">
            <v>GPA</v>
          </cell>
          <cell r="F764" t="str">
            <v>COMMERCIALE</v>
          </cell>
          <cell r="G764" t="str">
            <v>REGION GRAND EST</v>
          </cell>
          <cell r="H764" t="str">
            <v>OD PUY DE DOME - LOIRE - HAUTE LOIRE</v>
          </cell>
          <cell r="I764">
            <v>440</v>
          </cell>
          <cell r="J764" t="str">
            <v>CCT</v>
          </cell>
          <cell r="K764" t="str">
            <v>Conseiller Commercial Titulaire</v>
          </cell>
          <cell r="L764">
            <v>105</v>
          </cell>
          <cell r="M764" t="str">
            <v>M.</v>
          </cell>
          <cell r="N764" t="str">
            <v>LEDIG</v>
          </cell>
          <cell r="O764" t="str">
            <v>PHILIPPE</v>
          </cell>
          <cell r="P764" t="str">
            <v>192 IMPASSE DU CHATELARD</v>
          </cell>
          <cell r="Q764" t="str">
            <v>LE VERRE</v>
          </cell>
          <cell r="S764">
            <v>42630</v>
          </cell>
          <cell r="T764" t="str">
            <v>ST VICTOR SUR RHINS</v>
          </cell>
          <cell r="U764" t="str">
            <v>LE VERRE</v>
          </cell>
          <cell r="V764">
            <v>764545677</v>
          </cell>
          <cell r="W764" t="str">
            <v>PHILIPPE.LEDIG@GENERALI.COM</v>
          </cell>
        </row>
        <row r="765">
          <cell r="B765">
            <v>304787</v>
          </cell>
          <cell r="C765">
            <v>20201201</v>
          </cell>
          <cell r="E765" t="str">
            <v>GPA</v>
          </cell>
          <cell r="F765" t="str">
            <v>COMMERCIALE</v>
          </cell>
          <cell r="G765" t="str">
            <v>REGION GRAND EST</v>
          </cell>
          <cell r="H765" t="str">
            <v>OD VAUCLUSE - DROME - ARDECHE - GARD</v>
          </cell>
          <cell r="I765">
            <v>440</v>
          </cell>
          <cell r="J765" t="str">
            <v>CCT</v>
          </cell>
          <cell r="K765" t="str">
            <v>Conseiller Commercial Titulaire</v>
          </cell>
          <cell r="L765">
            <v>105</v>
          </cell>
          <cell r="M765" t="str">
            <v>M.</v>
          </cell>
          <cell r="N765" t="str">
            <v>DE BALMAIN</v>
          </cell>
          <cell r="O765" t="str">
            <v>THIBAUT</v>
          </cell>
          <cell r="P765" t="str">
            <v>11 RUE ALPHONSE DAUDET</v>
          </cell>
          <cell r="Q765" t="str">
            <v>TERASSES DE DAUDET BAT B APT 11</v>
          </cell>
          <cell r="S765">
            <v>84500</v>
          </cell>
          <cell r="T765" t="str">
            <v>BOLLENE</v>
          </cell>
          <cell r="U765" t="str">
            <v>TERASSES DE DAUDET BAT B APT 11</v>
          </cell>
          <cell r="V765">
            <v>764781499</v>
          </cell>
          <cell r="W765" t="str">
            <v>THIBAUT.DEBALMAIN@GENERALI.COM</v>
          </cell>
        </row>
        <row r="766">
          <cell r="B766">
            <v>304789</v>
          </cell>
          <cell r="C766">
            <v>20201201</v>
          </cell>
          <cell r="E766" t="str">
            <v>GPA</v>
          </cell>
          <cell r="F766" t="str">
            <v>COMMERCIALE</v>
          </cell>
          <cell r="G766" t="str">
            <v>REGION GRAND EST</v>
          </cell>
          <cell r="H766" t="str">
            <v>OD VOSGES-HT RHIN-TR BEL-DOUBS-HTE MARNE</v>
          </cell>
          <cell r="I766">
            <v>440</v>
          </cell>
          <cell r="J766" t="str">
            <v>CCT</v>
          </cell>
          <cell r="K766" t="str">
            <v>Conseiller Commercial Titulaire</v>
          </cell>
          <cell r="L766">
            <v>105</v>
          </cell>
          <cell r="M766" t="str">
            <v>Mme</v>
          </cell>
          <cell r="N766" t="str">
            <v>SPIESER</v>
          </cell>
          <cell r="O766" t="str">
            <v>SNEZANA</v>
          </cell>
          <cell r="P766" t="str">
            <v>4 CHEMIN DE LA CREUSOTTE</v>
          </cell>
          <cell r="S766">
            <v>70160</v>
          </cell>
          <cell r="T766" t="str">
            <v>BREUREY LES FAVERNEY</v>
          </cell>
          <cell r="V766">
            <v>764781506</v>
          </cell>
          <cell r="W766" t="str">
            <v>SNEZANA.SPIESER@GENERALI.COM</v>
          </cell>
        </row>
        <row r="767">
          <cell r="B767">
            <v>304801</v>
          </cell>
          <cell r="C767">
            <v>20201201</v>
          </cell>
          <cell r="E767" t="str">
            <v>GPA</v>
          </cell>
          <cell r="F767" t="str">
            <v>COMMERCIALE</v>
          </cell>
          <cell r="G767" t="str">
            <v>REGION GRAND EST</v>
          </cell>
          <cell r="I767">
            <v>860</v>
          </cell>
          <cell r="J767" t="str">
            <v>SCG</v>
          </cell>
          <cell r="K767" t="str">
            <v>Secretaire de Controleur Generali</v>
          </cell>
          <cell r="M767" t="str">
            <v>Mme</v>
          </cell>
          <cell r="N767" t="str">
            <v>COHEN</v>
          </cell>
          <cell r="O767" t="str">
            <v>MAEVA</v>
          </cell>
          <cell r="P767" t="str">
            <v>571 AVENUE RHIN DANUBE</v>
          </cell>
          <cell r="S767">
            <v>13217</v>
          </cell>
          <cell r="T767" t="str">
            <v>VITROLLES</v>
          </cell>
          <cell r="W767" t="str">
            <v>MAEVA.COHEN@GENERALI.COM</v>
          </cell>
        </row>
        <row r="768">
          <cell r="B768">
            <v>304812</v>
          </cell>
          <cell r="C768">
            <v>20210101</v>
          </cell>
          <cell r="E768" t="str">
            <v>GPA</v>
          </cell>
          <cell r="F768" t="str">
            <v>COMMERCIALE</v>
          </cell>
          <cell r="G768" t="str">
            <v>REGION ILE DE FRANCE NORD EST</v>
          </cell>
          <cell r="H768" t="str">
            <v>OD BAS RHIN - MOSELLE</v>
          </cell>
          <cell r="I768">
            <v>440</v>
          </cell>
          <cell r="J768" t="str">
            <v>CCT</v>
          </cell>
          <cell r="K768" t="str">
            <v>Conseiller Commercial Titulaire</v>
          </cell>
          <cell r="L768">
            <v>105</v>
          </cell>
          <cell r="M768" t="str">
            <v>Mme</v>
          </cell>
          <cell r="N768" t="str">
            <v>MEYER</v>
          </cell>
          <cell r="O768" t="str">
            <v>JOANNA</v>
          </cell>
          <cell r="P768" t="str">
            <v>34 RUE DU PONT</v>
          </cell>
          <cell r="Q768" t="str">
            <v>APPARTEMENT 3</v>
          </cell>
          <cell r="S768">
            <v>57980</v>
          </cell>
          <cell r="T768" t="str">
            <v>DIEBLING</v>
          </cell>
          <cell r="U768" t="str">
            <v>APPARTEMENT 3</v>
          </cell>
          <cell r="V768">
            <v>764805354</v>
          </cell>
          <cell r="W768" t="str">
            <v>JOANNA.MEYER@GENERALI.COM</v>
          </cell>
        </row>
        <row r="769">
          <cell r="B769">
            <v>304813</v>
          </cell>
          <cell r="C769">
            <v>20210101</v>
          </cell>
          <cell r="E769" t="str">
            <v>GPA</v>
          </cell>
          <cell r="F769" t="str">
            <v>COMMERCIALE</v>
          </cell>
          <cell r="G769" t="str">
            <v>REGION ILE DE FRANCE NORD EST</v>
          </cell>
          <cell r="H769" t="str">
            <v>OD ESSONNE - LOIRET</v>
          </cell>
          <cell r="I769">
            <v>440</v>
          </cell>
          <cell r="J769" t="str">
            <v>CCT</v>
          </cell>
          <cell r="K769" t="str">
            <v>Conseiller Commercial Titulaire</v>
          </cell>
          <cell r="L769">
            <v>105</v>
          </cell>
          <cell r="M769" t="str">
            <v>Mme</v>
          </cell>
          <cell r="N769" t="str">
            <v>JEANNIOT</v>
          </cell>
          <cell r="O769" t="str">
            <v>LAUREN</v>
          </cell>
          <cell r="P769" t="str">
            <v>93 RUE DE PETIT VAUX</v>
          </cell>
          <cell r="S769">
            <v>91360</v>
          </cell>
          <cell r="T769" t="str">
            <v>EPINAY SUR ORGE</v>
          </cell>
          <cell r="V769">
            <v>764805360</v>
          </cell>
          <cell r="W769" t="str">
            <v>LAUREN.JEANNIOT@GENERALI.COM</v>
          </cell>
        </row>
        <row r="770">
          <cell r="B770">
            <v>304814</v>
          </cell>
          <cell r="C770">
            <v>20210101</v>
          </cell>
          <cell r="E770" t="str">
            <v>GPA</v>
          </cell>
          <cell r="F770" t="str">
            <v>COMMERCIALE</v>
          </cell>
          <cell r="G770" t="str">
            <v>REGION ILE DE FRANCE NORD EST</v>
          </cell>
          <cell r="H770" t="str">
            <v>OD ARDENNES - MARNE - MEUSE - AUBE</v>
          </cell>
          <cell r="I770">
            <v>440</v>
          </cell>
          <cell r="J770" t="str">
            <v>CCT</v>
          </cell>
          <cell r="K770" t="str">
            <v>Conseiller Commercial Titulaire</v>
          </cell>
          <cell r="L770">
            <v>105</v>
          </cell>
          <cell r="M770" t="str">
            <v>Mme</v>
          </cell>
          <cell r="N770" t="str">
            <v>BEJAWI</v>
          </cell>
          <cell r="O770" t="str">
            <v>JULIE</v>
          </cell>
          <cell r="P770" t="str">
            <v>27 BIS BOULEVARD ROBESPIERRE</v>
          </cell>
          <cell r="Q770" t="str">
            <v>APPT C</v>
          </cell>
          <cell r="S770">
            <v>51100</v>
          </cell>
          <cell r="T770" t="str">
            <v>REIMS</v>
          </cell>
          <cell r="U770" t="str">
            <v>APPT C</v>
          </cell>
          <cell r="V770">
            <v>764805368</v>
          </cell>
          <cell r="W770" t="str">
            <v>JULIE.BEJAWI@GENERALI.COM</v>
          </cell>
        </row>
        <row r="771">
          <cell r="B771">
            <v>304823</v>
          </cell>
          <cell r="C771">
            <v>20210101</v>
          </cell>
          <cell r="E771" t="str">
            <v>GPA</v>
          </cell>
          <cell r="F771" t="str">
            <v>COMMERCIALE</v>
          </cell>
          <cell r="G771" t="str">
            <v>REGION GRAND EST</v>
          </cell>
          <cell r="H771" t="str">
            <v>OD RHONE</v>
          </cell>
          <cell r="I771">
            <v>440</v>
          </cell>
          <cell r="J771" t="str">
            <v>CCT</v>
          </cell>
          <cell r="K771" t="str">
            <v>Conseiller Commercial Titulaire</v>
          </cell>
          <cell r="L771">
            <v>105</v>
          </cell>
          <cell r="M771" t="str">
            <v>M.</v>
          </cell>
          <cell r="N771" t="str">
            <v>LEROY</v>
          </cell>
          <cell r="O771" t="str">
            <v>MATHIEU</v>
          </cell>
          <cell r="P771" t="str">
            <v>11 CHEMIN DE LA BRECHE</v>
          </cell>
          <cell r="S771">
            <v>69620</v>
          </cell>
          <cell r="T771" t="str">
            <v>TERNAND</v>
          </cell>
          <cell r="V771">
            <v>764809434</v>
          </cell>
          <cell r="W771" t="str">
            <v>MATHIEU.LEROY@GENERALI.COM</v>
          </cell>
        </row>
        <row r="772">
          <cell r="B772">
            <v>304824</v>
          </cell>
          <cell r="C772">
            <v>20210101</v>
          </cell>
          <cell r="E772" t="str">
            <v>GPA</v>
          </cell>
          <cell r="F772" t="str">
            <v>COMMERCIALE</v>
          </cell>
          <cell r="G772" t="str">
            <v>REGION GRAND EST</v>
          </cell>
          <cell r="H772" t="str">
            <v>OD RHONE</v>
          </cell>
          <cell r="I772">
            <v>440</v>
          </cell>
          <cell r="J772" t="str">
            <v>CCT</v>
          </cell>
          <cell r="K772" t="str">
            <v>Conseiller Commercial Titulaire</v>
          </cell>
          <cell r="L772">
            <v>105</v>
          </cell>
          <cell r="M772" t="str">
            <v>Mme</v>
          </cell>
          <cell r="N772" t="str">
            <v>BENALI</v>
          </cell>
          <cell r="O772" t="str">
            <v>LAILA</v>
          </cell>
          <cell r="P772" t="str">
            <v>1129 ROUTE DE TREVOUX</v>
          </cell>
          <cell r="S772">
            <v>69730</v>
          </cell>
          <cell r="T772" t="str">
            <v>GENAY</v>
          </cell>
          <cell r="V772">
            <v>764809435</v>
          </cell>
          <cell r="W772" t="str">
            <v>LAILA.BENALI@GENERALI.COM</v>
          </cell>
        </row>
        <row r="773">
          <cell r="B773">
            <v>304832</v>
          </cell>
          <cell r="C773">
            <v>20210101</v>
          </cell>
          <cell r="E773" t="str">
            <v>GPA</v>
          </cell>
          <cell r="F773" t="str">
            <v>COMMERCIALE</v>
          </cell>
          <cell r="G773" t="str">
            <v>REGION GRAND OUEST</v>
          </cell>
          <cell r="H773" t="str">
            <v>OD ILLE ET VILAINE-COTES D'ARMOR</v>
          </cell>
          <cell r="I773">
            <v>440</v>
          </cell>
          <cell r="J773" t="str">
            <v>CCT</v>
          </cell>
          <cell r="K773" t="str">
            <v>Conseiller Commercial Titulaire</v>
          </cell>
          <cell r="L773">
            <v>105</v>
          </cell>
          <cell r="M773" t="str">
            <v>Mme</v>
          </cell>
          <cell r="N773" t="str">
            <v>JOYEUX</v>
          </cell>
          <cell r="O773" t="str">
            <v>SONIA</v>
          </cell>
          <cell r="P773" t="str">
            <v>4 LA CHEVALERIE</v>
          </cell>
          <cell r="S773">
            <v>22230</v>
          </cell>
          <cell r="T773" t="str">
            <v>TREMOREL</v>
          </cell>
          <cell r="V773">
            <v>760837766</v>
          </cell>
          <cell r="W773" t="str">
            <v>SONIA.JOYEUX@GENERALI.COM</v>
          </cell>
        </row>
        <row r="774">
          <cell r="B774">
            <v>304833</v>
          </cell>
          <cell r="C774">
            <v>20210101</v>
          </cell>
          <cell r="E774" t="str">
            <v>GPA</v>
          </cell>
          <cell r="F774" t="str">
            <v>COMMERCIALE</v>
          </cell>
          <cell r="G774" t="str">
            <v>REGION GRAND EST</v>
          </cell>
          <cell r="H774" t="str">
            <v>OD HAUTE SAVOIE AIN JURA AIX LES BAINS</v>
          </cell>
          <cell r="I774">
            <v>371</v>
          </cell>
          <cell r="J774" t="str">
            <v>CCM.E</v>
          </cell>
          <cell r="K774" t="str">
            <v>Conseiller Commercial Moniteur Expert</v>
          </cell>
          <cell r="L774">
            <v>105</v>
          </cell>
          <cell r="M774" t="str">
            <v>Mme</v>
          </cell>
          <cell r="N774" t="str">
            <v>LOFFREDO</v>
          </cell>
          <cell r="O774" t="str">
            <v>CECILIA</v>
          </cell>
          <cell r="P774" t="str">
            <v>71 IMPASSE DES CHARMES</v>
          </cell>
          <cell r="S774">
            <v>1330</v>
          </cell>
          <cell r="T774" t="str">
            <v>VILLARS LES DOMBES</v>
          </cell>
          <cell r="V774">
            <v>760837895</v>
          </cell>
          <cell r="W774" t="str">
            <v>CECILIA.LOFFREDO@GENERALI.COM</v>
          </cell>
        </row>
        <row r="775">
          <cell r="B775">
            <v>304835</v>
          </cell>
          <cell r="C775">
            <v>20210101</v>
          </cell>
          <cell r="E775" t="str">
            <v>GPA</v>
          </cell>
          <cell r="F775" t="str">
            <v>COMMERCIALE</v>
          </cell>
          <cell r="G775" t="str">
            <v>REGION GRAND OUEST</v>
          </cell>
          <cell r="H775" t="str">
            <v>OD LOIRE ATLANTIQUE - VENDEE</v>
          </cell>
          <cell r="I775">
            <v>440</v>
          </cell>
          <cell r="J775" t="str">
            <v>CCT</v>
          </cell>
          <cell r="K775" t="str">
            <v>Conseiller Commercial Titulaire</v>
          </cell>
          <cell r="L775">
            <v>105</v>
          </cell>
          <cell r="M775" t="str">
            <v>M.</v>
          </cell>
          <cell r="N775" t="str">
            <v>FORI</v>
          </cell>
          <cell r="O775" t="str">
            <v>ANTHONY</v>
          </cell>
          <cell r="P775" t="str">
            <v>239 LE BRUNET</v>
          </cell>
          <cell r="S775">
            <v>44410</v>
          </cell>
          <cell r="T775" t="str">
            <v>ST LYPHARD</v>
          </cell>
          <cell r="V775">
            <v>760837982</v>
          </cell>
          <cell r="W775" t="str">
            <v>ANTHONY.FORI@GENERALI.COM</v>
          </cell>
        </row>
        <row r="776">
          <cell r="B776">
            <v>304838</v>
          </cell>
          <cell r="C776">
            <v>20210101</v>
          </cell>
          <cell r="E776" t="str">
            <v>GPA</v>
          </cell>
          <cell r="F776" t="str">
            <v>COMMERCIALE</v>
          </cell>
          <cell r="G776" t="str">
            <v>REGION GRAND EST</v>
          </cell>
          <cell r="H776" t="str">
            <v>OD PUY DE DOME - LOIRE - HAUTE LOIRE</v>
          </cell>
          <cell r="I776">
            <v>440</v>
          </cell>
          <cell r="J776" t="str">
            <v>CCT</v>
          </cell>
          <cell r="K776" t="str">
            <v>Conseiller Commercial Titulaire</v>
          </cell>
          <cell r="L776">
            <v>105</v>
          </cell>
          <cell r="M776" t="str">
            <v>M.</v>
          </cell>
          <cell r="N776" t="str">
            <v>DUMAS</v>
          </cell>
          <cell r="O776" t="str">
            <v>CLEMENT</v>
          </cell>
          <cell r="P776" t="str">
            <v>CHEMIN DE LA RIVOIRE</v>
          </cell>
          <cell r="S776">
            <v>43620</v>
          </cell>
          <cell r="T776" t="str">
            <v>ST PAL DE MONS</v>
          </cell>
          <cell r="V776">
            <v>760837644</v>
          </cell>
          <cell r="W776" t="str">
            <v>CLEMENT.DUMAS@GENERALI.COM</v>
          </cell>
        </row>
        <row r="777">
          <cell r="B777">
            <v>304843</v>
          </cell>
          <cell r="C777">
            <v>20210101</v>
          </cell>
          <cell r="E777" t="str">
            <v>GPA</v>
          </cell>
          <cell r="F777" t="str">
            <v>COMMERCIALE</v>
          </cell>
          <cell r="G777" t="str">
            <v>REGION GRAND EST</v>
          </cell>
          <cell r="H777" t="str">
            <v>OD PUY DE DOME - LOIRE - HAUTE LOIRE</v>
          </cell>
          <cell r="I777">
            <v>440</v>
          </cell>
          <cell r="J777" t="str">
            <v>CCT</v>
          </cell>
          <cell r="K777" t="str">
            <v>Conseiller Commercial Titulaire</v>
          </cell>
          <cell r="L777">
            <v>105</v>
          </cell>
          <cell r="M777" t="str">
            <v>Mme</v>
          </cell>
          <cell r="N777" t="str">
            <v>KONKLEWSKI</v>
          </cell>
          <cell r="O777" t="str">
            <v>SANDRINE</v>
          </cell>
          <cell r="P777" t="str">
            <v>27 RUE EMILE CLERMONT</v>
          </cell>
          <cell r="S777">
            <v>42100</v>
          </cell>
          <cell r="T777" t="str">
            <v>ST ETIENNE</v>
          </cell>
          <cell r="V777">
            <v>760838018</v>
          </cell>
          <cell r="W777" t="str">
            <v>SANDRINE.GIBERT@GENERALI.COM</v>
          </cell>
        </row>
        <row r="778">
          <cell r="B778">
            <v>304862</v>
          </cell>
          <cell r="C778">
            <v>20210201</v>
          </cell>
          <cell r="E778" t="str">
            <v>GPA</v>
          </cell>
          <cell r="F778" t="str">
            <v>COMMERCIALE</v>
          </cell>
          <cell r="G778" t="str">
            <v>REGION ILE DE FRANCE NORD EST</v>
          </cell>
          <cell r="H778" t="str">
            <v>OD SEINE ET MARNE - YONNE</v>
          </cell>
          <cell r="I778">
            <v>441</v>
          </cell>
          <cell r="J778" t="str">
            <v>CCTM</v>
          </cell>
          <cell r="K778" t="str">
            <v>Conseiller Commercial Titulaire Moniteur</v>
          </cell>
          <cell r="L778">
            <v>105</v>
          </cell>
          <cell r="M778" t="str">
            <v>M.</v>
          </cell>
          <cell r="N778" t="str">
            <v>LEO</v>
          </cell>
          <cell r="O778" t="str">
            <v>FLORIAN</v>
          </cell>
          <cell r="P778" t="str">
            <v>4 RUE DU FAUBOURG</v>
          </cell>
          <cell r="S778">
            <v>77320</v>
          </cell>
          <cell r="T778" t="str">
            <v>JOUY SUR MORIN</v>
          </cell>
          <cell r="V778">
            <v>764490181</v>
          </cell>
          <cell r="W778" t="str">
            <v>FLORIAN.LEO@GENERALI.COM</v>
          </cell>
        </row>
        <row r="779">
          <cell r="B779">
            <v>304865</v>
          </cell>
          <cell r="C779">
            <v>20210201</v>
          </cell>
          <cell r="E779" t="str">
            <v>GPA</v>
          </cell>
          <cell r="F779" t="str">
            <v>COMMERCIALE</v>
          </cell>
          <cell r="G779" t="str">
            <v>REGION GRAND OUEST</v>
          </cell>
          <cell r="H779" t="str">
            <v>OD LOT-TARN-TARN ET GARONNE-HTE GARONNE</v>
          </cell>
          <cell r="I779">
            <v>440</v>
          </cell>
          <cell r="J779" t="str">
            <v>CCT</v>
          </cell>
          <cell r="K779" t="str">
            <v>Conseiller Commercial Titulaire</v>
          </cell>
          <cell r="L779">
            <v>105</v>
          </cell>
          <cell r="M779" t="str">
            <v>M.</v>
          </cell>
          <cell r="N779" t="str">
            <v>HERBET</v>
          </cell>
          <cell r="O779" t="str">
            <v>ROMAIN</v>
          </cell>
          <cell r="P779" t="str">
            <v>81 CHEMIN D EN ROQUES</v>
          </cell>
          <cell r="S779">
            <v>31450</v>
          </cell>
          <cell r="T779" t="str">
            <v>AYGUESVIVES</v>
          </cell>
          <cell r="V779">
            <v>764405274</v>
          </cell>
          <cell r="W779" t="str">
            <v>ROMAIN.HERBET@GENERALI.COM</v>
          </cell>
        </row>
        <row r="780">
          <cell r="B780">
            <v>304867</v>
          </cell>
          <cell r="C780">
            <v>20210201</v>
          </cell>
          <cell r="E780" t="str">
            <v>GPA</v>
          </cell>
          <cell r="F780" t="str">
            <v>COMMERCIALE</v>
          </cell>
          <cell r="G780" t="str">
            <v>REGION GRAND OUEST</v>
          </cell>
          <cell r="H780" t="str">
            <v>OD FINISTERE - MORBIHAN</v>
          </cell>
          <cell r="I780">
            <v>440</v>
          </cell>
          <cell r="J780" t="str">
            <v>CCT</v>
          </cell>
          <cell r="K780" t="str">
            <v>Conseiller Commercial Titulaire</v>
          </cell>
          <cell r="L780">
            <v>105</v>
          </cell>
          <cell r="M780" t="str">
            <v>M.</v>
          </cell>
          <cell r="N780" t="str">
            <v>BIENVENU</v>
          </cell>
          <cell r="O780" t="str">
            <v>THOMAS</v>
          </cell>
          <cell r="P780" t="str">
            <v>350 RUE SAINT TUGDUAL</v>
          </cell>
          <cell r="S780">
            <v>56270</v>
          </cell>
          <cell r="T780" t="str">
            <v>PLOEMEUR</v>
          </cell>
          <cell r="V780">
            <v>764405281</v>
          </cell>
          <cell r="W780" t="str">
            <v>THOMAS.BIENVENU@GENERALI.COM</v>
          </cell>
        </row>
        <row r="781">
          <cell r="B781">
            <v>304874</v>
          </cell>
          <cell r="C781">
            <v>20210201</v>
          </cell>
          <cell r="E781" t="str">
            <v>GPA</v>
          </cell>
          <cell r="F781" t="str">
            <v>COMMERCIALE</v>
          </cell>
          <cell r="G781" t="str">
            <v>REGION ILE DE FRANCE NORD EST</v>
          </cell>
          <cell r="H781" t="str">
            <v>OD NORD LITTORAL</v>
          </cell>
          <cell r="I781">
            <v>440</v>
          </cell>
          <cell r="J781" t="str">
            <v>CCT</v>
          </cell>
          <cell r="K781" t="str">
            <v>Conseiller Commercial Titulaire</v>
          </cell>
          <cell r="L781">
            <v>105</v>
          </cell>
          <cell r="M781" t="str">
            <v>M.</v>
          </cell>
          <cell r="N781" t="str">
            <v>DELOBEL</v>
          </cell>
          <cell r="O781" t="str">
            <v>BAPTISTE</v>
          </cell>
          <cell r="P781" t="str">
            <v>60 PLACE MICHEL ET CHARLES STOVEN</v>
          </cell>
          <cell r="S781">
            <v>59173</v>
          </cell>
          <cell r="T781" t="str">
            <v>RENESCURE</v>
          </cell>
          <cell r="V781">
            <v>764821390</v>
          </cell>
          <cell r="W781" t="str">
            <v>BAPTISTE.DELOBEL@GENERALI.COM</v>
          </cell>
        </row>
        <row r="782">
          <cell r="B782">
            <v>304876</v>
          </cell>
          <cell r="C782">
            <v>20210201</v>
          </cell>
          <cell r="E782" t="str">
            <v>GPA</v>
          </cell>
          <cell r="F782" t="str">
            <v>COMMERCIALE</v>
          </cell>
          <cell r="G782" t="str">
            <v>REGION GRAND OUEST</v>
          </cell>
          <cell r="H782" t="str">
            <v>OD LANDES-PYRENEES-GERS-HTE GARONNE SUD</v>
          </cell>
          <cell r="I782">
            <v>440</v>
          </cell>
          <cell r="J782" t="str">
            <v>CCT</v>
          </cell>
          <cell r="K782" t="str">
            <v>Conseiller Commercial Titulaire</v>
          </cell>
          <cell r="L782">
            <v>105</v>
          </cell>
          <cell r="M782" t="str">
            <v>Mme</v>
          </cell>
          <cell r="N782" t="str">
            <v>MOREAU</v>
          </cell>
          <cell r="O782" t="str">
            <v>JENNIFER</v>
          </cell>
          <cell r="P782" t="str">
            <v>2 RUE DE BICHES</v>
          </cell>
          <cell r="S782">
            <v>64000</v>
          </cell>
          <cell r="T782" t="str">
            <v>PAU</v>
          </cell>
          <cell r="V782">
            <v>764821391</v>
          </cell>
          <cell r="W782" t="str">
            <v>JENNIFER.MOREAU@GENERALI.COM</v>
          </cell>
        </row>
        <row r="783">
          <cell r="B783">
            <v>304877</v>
          </cell>
          <cell r="C783">
            <v>20210201</v>
          </cell>
          <cell r="E783" t="str">
            <v>GPA</v>
          </cell>
          <cell r="F783" t="str">
            <v>COMMERCIALE</v>
          </cell>
          <cell r="G783" t="str">
            <v>REGION GRAND EST</v>
          </cell>
          <cell r="H783" t="str">
            <v>OD VAR - BOUCHES DU RHONE</v>
          </cell>
          <cell r="I783">
            <v>200</v>
          </cell>
          <cell r="J783" t="str">
            <v>IMP</v>
          </cell>
          <cell r="K783" t="str">
            <v>Inspecteur Manager Performance</v>
          </cell>
          <cell r="L783">
            <v>104</v>
          </cell>
          <cell r="M783" t="str">
            <v>M.</v>
          </cell>
          <cell r="N783" t="str">
            <v>CENEDESE</v>
          </cell>
          <cell r="O783" t="str">
            <v>YOAN</v>
          </cell>
          <cell r="P783" t="str">
            <v>682 AVENUE GENERAL WEYGAND</v>
          </cell>
          <cell r="S783">
            <v>83220</v>
          </cell>
          <cell r="T783" t="str">
            <v>LE PRADET</v>
          </cell>
          <cell r="V783">
            <v>764821387</v>
          </cell>
          <cell r="W783" t="str">
            <v>YOAN.CENEDESE@GENERALI.COM</v>
          </cell>
        </row>
        <row r="784">
          <cell r="B784">
            <v>304884</v>
          </cell>
          <cell r="C784">
            <v>20210201</v>
          </cell>
          <cell r="E784" t="str">
            <v>GPA</v>
          </cell>
          <cell r="F784" t="str">
            <v>COMMERCIALE</v>
          </cell>
          <cell r="G784" t="str">
            <v>REGION GRAND OUEST</v>
          </cell>
          <cell r="H784" t="str">
            <v>OD LOIRE ATLANTIQUE - VENDEE</v>
          </cell>
          <cell r="I784">
            <v>440</v>
          </cell>
          <cell r="J784" t="str">
            <v>CCT</v>
          </cell>
          <cell r="K784" t="str">
            <v>Conseiller Commercial Titulaire</v>
          </cell>
          <cell r="L784">
            <v>105</v>
          </cell>
          <cell r="M784" t="str">
            <v>Mme</v>
          </cell>
          <cell r="N784" t="str">
            <v>JOGUET</v>
          </cell>
          <cell r="O784" t="str">
            <v>AUDREY</v>
          </cell>
          <cell r="P784" t="str">
            <v>32 LE MOULIN DES BOIS</v>
          </cell>
          <cell r="S784">
            <v>44330</v>
          </cell>
          <cell r="T784" t="str">
            <v>LA CHAPELLE HEULIN</v>
          </cell>
          <cell r="V784">
            <v>764821386</v>
          </cell>
          <cell r="W784" t="str">
            <v>AUDREY.JOGUET@GENERALI.COM</v>
          </cell>
        </row>
        <row r="785">
          <cell r="B785">
            <v>304891</v>
          </cell>
          <cell r="C785">
            <v>20210201</v>
          </cell>
          <cell r="E785" t="str">
            <v>GPA</v>
          </cell>
          <cell r="F785" t="str">
            <v>COMMERCIALE</v>
          </cell>
          <cell r="G785" t="str">
            <v>REGION GRAND EST</v>
          </cell>
          <cell r="H785" t="str">
            <v>OD VAR - BOUCHES DU RHONE</v>
          </cell>
          <cell r="I785">
            <v>440</v>
          </cell>
          <cell r="J785" t="str">
            <v>CCT</v>
          </cell>
          <cell r="K785" t="str">
            <v>Conseiller Commercial Titulaire</v>
          </cell>
          <cell r="L785">
            <v>105</v>
          </cell>
          <cell r="M785" t="str">
            <v>Mme</v>
          </cell>
          <cell r="N785" t="str">
            <v>BOSQUET</v>
          </cell>
          <cell r="O785" t="str">
            <v>CANDICE</v>
          </cell>
          <cell r="P785" t="str">
            <v>215 RUE GEORGES MANDEL</v>
          </cell>
          <cell r="Q785" t="str">
            <v>LES GRENADINES 2</v>
          </cell>
          <cell r="S785">
            <v>83000</v>
          </cell>
          <cell r="T785" t="str">
            <v>TOULON</v>
          </cell>
          <cell r="U785" t="str">
            <v>LES GRENADINES 2</v>
          </cell>
          <cell r="V785">
            <v>764821409</v>
          </cell>
          <cell r="W785" t="str">
            <v>CANDICE.BOSQUET@GENERALI.COM</v>
          </cell>
        </row>
        <row r="786">
          <cell r="B786">
            <v>304897</v>
          </cell>
          <cell r="C786">
            <v>20210201</v>
          </cell>
          <cell r="E786" t="str">
            <v>GPA</v>
          </cell>
          <cell r="F786" t="str">
            <v>COMMERCIALE</v>
          </cell>
          <cell r="G786" t="str">
            <v>REGION GRAND OUEST</v>
          </cell>
          <cell r="H786" t="str">
            <v>OD YVELINES - EURE ET LOIR</v>
          </cell>
          <cell r="I786">
            <v>200</v>
          </cell>
          <cell r="J786" t="str">
            <v>IMP</v>
          </cell>
          <cell r="K786" t="str">
            <v>Inspecteur Manager Performance</v>
          </cell>
          <cell r="L786">
            <v>104</v>
          </cell>
          <cell r="M786" t="str">
            <v>M.</v>
          </cell>
          <cell r="N786" t="str">
            <v>IRADJA</v>
          </cell>
          <cell r="O786" t="str">
            <v>PRITIVE</v>
          </cell>
          <cell r="P786" t="str">
            <v>13 RUE DE LA MARE PICOT</v>
          </cell>
          <cell r="S786">
            <v>28630</v>
          </cell>
          <cell r="T786" t="str">
            <v>NOGENT LE PHAYE</v>
          </cell>
          <cell r="V786">
            <v>764821410</v>
          </cell>
          <cell r="W786" t="str">
            <v>PRITIVE.IRADJA@GENERALI.COM</v>
          </cell>
        </row>
        <row r="787">
          <cell r="B787">
            <v>304905</v>
          </cell>
          <cell r="C787">
            <v>20210201</v>
          </cell>
          <cell r="E787" t="str">
            <v>GPA</v>
          </cell>
          <cell r="F787" t="str">
            <v>COMMERCIALE</v>
          </cell>
          <cell r="G787" t="str">
            <v>REGION GRAND EST</v>
          </cell>
          <cell r="H787" t="str">
            <v>OD AVEYRON-HERAULT-AUDE-PYRENEES ORIENT.</v>
          </cell>
          <cell r="I787">
            <v>440</v>
          </cell>
          <cell r="J787" t="str">
            <v>CCT</v>
          </cell>
          <cell r="K787" t="str">
            <v>Conseiller Commercial Titulaire</v>
          </cell>
          <cell r="L787">
            <v>105</v>
          </cell>
          <cell r="M787" t="str">
            <v>M.</v>
          </cell>
          <cell r="N787" t="str">
            <v>DEPLAGNE</v>
          </cell>
          <cell r="O787" t="str">
            <v>LUDOVIC</v>
          </cell>
          <cell r="P787" t="str">
            <v>3 RUE DES VIGNES</v>
          </cell>
          <cell r="S787">
            <v>34230</v>
          </cell>
          <cell r="T787" t="str">
            <v>LE POUGET</v>
          </cell>
          <cell r="V787">
            <v>764821401</v>
          </cell>
          <cell r="W787" t="str">
            <v>LUDOVIC.DEPLAGNE@GENERALI.COM</v>
          </cell>
        </row>
        <row r="788">
          <cell r="B788">
            <v>304906</v>
          </cell>
          <cell r="C788">
            <v>20210201</v>
          </cell>
          <cell r="E788" t="str">
            <v>GPA</v>
          </cell>
          <cell r="F788" t="str">
            <v>COMMERCIALE</v>
          </cell>
          <cell r="G788" t="str">
            <v>REGION GRAND EST</v>
          </cell>
          <cell r="H788" t="str">
            <v>OD ALPES MARITIMES</v>
          </cell>
          <cell r="I788">
            <v>441</v>
          </cell>
          <cell r="J788" t="str">
            <v>CCTM</v>
          </cell>
          <cell r="K788" t="str">
            <v>Conseiller Commercial Titulaire Moniteur</v>
          </cell>
          <cell r="L788">
            <v>105</v>
          </cell>
          <cell r="M788" t="str">
            <v>M.</v>
          </cell>
          <cell r="N788" t="str">
            <v>DE MELO</v>
          </cell>
          <cell r="O788" t="str">
            <v>GUEMES</v>
          </cell>
          <cell r="P788" t="str">
            <v>132 BIS BD CESSOLE</v>
          </cell>
          <cell r="S788">
            <v>6100</v>
          </cell>
          <cell r="T788" t="str">
            <v>NICE</v>
          </cell>
          <cell r="V788">
            <v>764821400</v>
          </cell>
          <cell r="W788" t="str">
            <v>GUEMES.DEMELO@GENERALI.COM</v>
          </cell>
        </row>
        <row r="789">
          <cell r="B789">
            <v>304908</v>
          </cell>
          <cell r="C789">
            <v>20210201</v>
          </cell>
          <cell r="E789" t="str">
            <v>GPA</v>
          </cell>
          <cell r="F789" t="str">
            <v>COMMERCIALE</v>
          </cell>
          <cell r="G789" t="str">
            <v>REGION ILE DE FRANCE NORD EST</v>
          </cell>
          <cell r="H789" t="str">
            <v>OD NORD ARTOIS</v>
          </cell>
          <cell r="I789">
            <v>440</v>
          </cell>
          <cell r="J789" t="str">
            <v>CCT</v>
          </cell>
          <cell r="K789" t="str">
            <v>Conseiller Commercial Titulaire</v>
          </cell>
          <cell r="L789">
            <v>105</v>
          </cell>
          <cell r="M789" t="str">
            <v>M.</v>
          </cell>
          <cell r="N789" t="str">
            <v>AIT KIZZI</v>
          </cell>
          <cell r="O789" t="str">
            <v>HICHAM</v>
          </cell>
          <cell r="P789" t="str">
            <v>25 QUAI HUDSON</v>
          </cell>
          <cell r="S789">
            <v>59650</v>
          </cell>
          <cell r="T789" t="str">
            <v>VILLENEUVE D ASCQ</v>
          </cell>
          <cell r="V789">
            <v>764518936</v>
          </cell>
          <cell r="W789" t="str">
            <v>HICHAM.AITKIZZI@GENERALI.COM</v>
          </cell>
        </row>
        <row r="790">
          <cell r="B790">
            <v>304912</v>
          </cell>
          <cell r="C790">
            <v>20210301</v>
          </cell>
          <cell r="E790" t="str">
            <v>GPA</v>
          </cell>
          <cell r="F790" t="str">
            <v>COMMERCIALE</v>
          </cell>
          <cell r="G790" t="str">
            <v>REGION ILE DE FRANCE NORD EST</v>
          </cell>
          <cell r="H790" t="str">
            <v>OD MOSELLE - MEURTHE ET MOSELLE</v>
          </cell>
          <cell r="I790">
            <v>440</v>
          </cell>
          <cell r="J790" t="str">
            <v>CCT</v>
          </cell>
          <cell r="K790" t="str">
            <v>Conseiller Commercial Titulaire</v>
          </cell>
          <cell r="L790">
            <v>105</v>
          </cell>
          <cell r="M790" t="str">
            <v>Mme</v>
          </cell>
          <cell r="N790" t="str">
            <v>BRUCKER</v>
          </cell>
          <cell r="O790" t="str">
            <v>VIRGINIE</v>
          </cell>
          <cell r="P790" t="str">
            <v>6 RUE DES PASSEURS</v>
          </cell>
          <cell r="S790">
            <v>57290</v>
          </cell>
          <cell r="T790" t="str">
            <v>FAMECK</v>
          </cell>
          <cell r="V790">
            <v>763450195</v>
          </cell>
          <cell r="W790" t="str">
            <v>VIRGINIE.BRUCKER@GENERALI.COM</v>
          </cell>
        </row>
        <row r="791">
          <cell r="B791">
            <v>304914</v>
          </cell>
          <cell r="C791">
            <v>20210301</v>
          </cell>
          <cell r="E791" t="str">
            <v>GPA</v>
          </cell>
          <cell r="F791" t="str">
            <v>COMMERCIALE</v>
          </cell>
          <cell r="G791" t="str">
            <v>REGION ILE DE FRANCE NORD EST</v>
          </cell>
          <cell r="H791" t="str">
            <v>OD MOSELLE - MEURTHE ET MOSELLE</v>
          </cell>
          <cell r="I791">
            <v>440</v>
          </cell>
          <cell r="J791" t="str">
            <v>CCT</v>
          </cell>
          <cell r="K791" t="str">
            <v>Conseiller Commercial Titulaire</v>
          </cell>
          <cell r="L791">
            <v>105</v>
          </cell>
          <cell r="M791" t="str">
            <v>M.</v>
          </cell>
          <cell r="N791" t="str">
            <v>CHEVALME</v>
          </cell>
          <cell r="O791" t="str">
            <v>FREDERIC</v>
          </cell>
          <cell r="P791" t="str">
            <v>50 RUE ISABEY</v>
          </cell>
          <cell r="S791">
            <v>54000</v>
          </cell>
          <cell r="T791" t="str">
            <v>NANCY</v>
          </cell>
          <cell r="V791">
            <v>763677703</v>
          </cell>
          <cell r="W791" t="str">
            <v>FREDERIC.CHEVALME@GENERALI.COM</v>
          </cell>
        </row>
        <row r="792">
          <cell r="B792">
            <v>304924</v>
          </cell>
          <cell r="C792">
            <v>20210301</v>
          </cell>
          <cell r="E792" t="str">
            <v>GPA</v>
          </cell>
          <cell r="F792" t="str">
            <v>COMMERCIALE</v>
          </cell>
          <cell r="G792" t="str">
            <v>REGION GRAND OUEST</v>
          </cell>
          <cell r="H792" t="str">
            <v>OD FINISTERE - MORBIHAN</v>
          </cell>
          <cell r="I792">
            <v>440</v>
          </cell>
          <cell r="J792" t="str">
            <v>CCT</v>
          </cell>
          <cell r="K792" t="str">
            <v>Conseiller Commercial Titulaire</v>
          </cell>
          <cell r="L792">
            <v>105</v>
          </cell>
          <cell r="M792" t="str">
            <v>M.</v>
          </cell>
          <cell r="N792" t="str">
            <v>PAUGAM</v>
          </cell>
          <cell r="O792" t="str">
            <v>LOIC</v>
          </cell>
          <cell r="P792" t="str">
            <v>14 RUE DES ECOLES</v>
          </cell>
          <cell r="S792">
            <v>56700</v>
          </cell>
          <cell r="T792" t="str">
            <v>HENNEBONT</v>
          </cell>
          <cell r="V792">
            <v>763683135</v>
          </cell>
          <cell r="W792" t="str">
            <v>LOIC.PAUGAM@GENERALI.COM</v>
          </cell>
        </row>
        <row r="793">
          <cell r="B793">
            <v>304928</v>
          </cell>
          <cell r="C793">
            <v>20210301</v>
          </cell>
          <cell r="E793" t="str">
            <v>GPA</v>
          </cell>
          <cell r="F793" t="str">
            <v>COMMERCIALE</v>
          </cell>
          <cell r="G793" t="str">
            <v>REGION GRAND OUEST</v>
          </cell>
          <cell r="H793" t="str">
            <v>OD LANDES-PYRENEES-GERS-HTE GARONNE SUD</v>
          </cell>
          <cell r="I793">
            <v>440</v>
          </cell>
          <cell r="J793" t="str">
            <v>CCT</v>
          </cell>
          <cell r="K793" t="str">
            <v>Conseiller Commercial Titulaire</v>
          </cell>
          <cell r="L793">
            <v>105</v>
          </cell>
          <cell r="M793" t="str">
            <v>Mme</v>
          </cell>
          <cell r="N793" t="str">
            <v>DA CRUZ ALVES</v>
          </cell>
          <cell r="O793" t="str">
            <v>EMMANUELLE</v>
          </cell>
          <cell r="P793" t="str">
            <v>149 KARRIKA NAGUSIA</v>
          </cell>
          <cell r="S793">
            <v>64220</v>
          </cell>
          <cell r="T793" t="str">
            <v>ASCARAT</v>
          </cell>
          <cell r="V793">
            <v>763949351</v>
          </cell>
          <cell r="W793" t="str">
            <v>EMMANUELLE.DACRUZALVES@GENERALI.COM</v>
          </cell>
        </row>
        <row r="794">
          <cell r="B794">
            <v>304930</v>
          </cell>
          <cell r="C794">
            <v>20210301</v>
          </cell>
          <cell r="E794" t="str">
            <v>GPA</v>
          </cell>
          <cell r="F794" t="str">
            <v>COMMERCIALE</v>
          </cell>
          <cell r="G794" t="str">
            <v>REGION GRAND OUEST</v>
          </cell>
          <cell r="H794" t="str">
            <v>OD VAL D'OISE - EURE</v>
          </cell>
          <cell r="I794">
            <v>440</v>
          </cell>
          <cell r="J794" t="str">
            <v>CCT</v>
          </cell>
          <cell r="K794" t="str">
            <v>Conseiller Commercial Titulaire</v>
          </cell>
          <cell r="L794">
            <v>105</v>
          </cell>
          <cell r="M794" t="str">
            <v>M.</v>
          </cell>
          <cell r="N794" t="str">
            <v>DINH</v>
          </cell>
          <cell r="O794" t="str">
            <v>CHRISTOPHER</v>
          </cell>
          <cell r="P794" t="str">
            <v>13 BIS RUE DE BERRY</v>
          </cell>
          <cell r="S794">
            <v>95100</v>
          </cell>
          <cell r="T794" t="str">
            <v>ARGENTEUIL</v>
          </cell>
          <cell r="V794">
            <v>763955279</v>
          </cell>
          <cell r="W794" t="str">
            <v>CHRISTOPHER.DINH@GENERALI.COM</v>
          </cell>
        </row>
        <row r="795">
          <cell r="B795">
            <v>304933</v>
          </cell>
          <cell r="C795">
            <v>20210301</v>
          </cell>
          <cell r="E795" t="str">
            <v>GPA</v>
          </cell>
          <cell r="F795" t="str">
            <v>COMMERCIALE</v>
          </cell>
          <cell r="G795" t="str">
            <v>REGION GRAND OUEST</v>
          </cell>
          <cell r="H795" t="str">
            <v>OD GIRONDE - DORDOGNE</v>
          </cell>
          <cell r="I795">
            <v>440</v>
          </cell>
          <cell r="J795" t="str">
            <v>CCT</v>
          </cell>
          <cell r="K795" t="str">
            <v>Conseiller Commercial Titulaire</v>
          </cell>
          <cell r="L795">
            <v>105</v>
          </cell>
          <cell r="M795" t="str">
            <v>M.</v>
          </cell>
          <cell r="N795" t="str">
            <v>TRUONG MINH CHIEU</v>
          </cell>
          <cell r="O795" t="str">
            <v>FREDERIC</v>
          </cell>
          <cell r="P795" t="str">
            <v>4 BIS ALLEE DU CHATEAU</v>
          </cell>
          <cell r="S795">
            <v>33140</v>
          </cell>
          <cell r="T795" t="str">
            <v>VILLENAVE D ORNON</v>
          </cell>
          <cell r="V795">
            <v>763950950</v>
          </cell>
          <cell r="W795" t="str">
            <v>FREDERIC.TRUONGMINHCHIEU@GENERALI.COM</v>
          </cell>
        </row>
        <row r="796">
          <cell r="B796">
            <v>304936</v>
          </cell>
          <cell r="C796">
            <v>20210301</v>
          </cell>
          <cell r="E796" t="str">
            <v>GPA</v>
          </cell>
          <cell r="F796" t="str">
            <v>COMMERCIALE</v>
          </cell>
          <cell r="G796" t="str">
            <v>REGION ILE DE FRANCE NORD EST</v>
          </cell>
          <cell r="H796" t="str">
            <v>OD ARDENNES - MARNE - MEUSE - AUBE</v>
          </cell>
          <cell r="I796">
            <v>200</v>
          </cell>
          <cell r="J796" t="str">
            <v>IMP</v>
          </cell>
          <cell r="K796" t="str">
            <v>Inspecteur Manager Performance</v>
          </cell>
          <cell r="L796">
            <v>104</v>
          </cell>
          <cell r="M796" t="str">
            <v>Mme</v>
          </cell>
          <cell r="N796" t="str">
            <v>LORITTE</v>
          </cell>
          <cell r="O796" t="str">
            <v>CATHERINE</v>
          </cell>
          <cell r="P796" t="str">
            <v>6 RUE GEORGES BERNANOS</v>
          </cell>
          <cell r="S796">
            <v>51100</v>
          </cell>
          <cell r="T796" t="str">
            <v>REIMS</v>
          </cell>
          <cell r="V796">
            <v>763775294</v>
          </cell>
          <cell r="W796" t="str">
            <v>CATHERINE.LORITTE@GENERALI.COM</v>
          </cell>
        </row>
        <row r="797">
          <cell r="B797">
            <v>304937</v>
          </cell>
          <cell r="C797">
            <v>20210301</v>
          </cell>
          <cell r="E797" t="str">
            <v>GPA</v>
          </cell>
          <cell r="F797" t="str">
            <v>COMMERCIALE</v>
          </cell>
          <cell r="G797" t="str">
            <v>REGION ILE DE FRANCE NORD EST</v>
          </cell>
          <cell r="H797" t="str">
            <v>OD GRAND PARIS 75-92-93-94</v>
          </cell>
          <cell r="I797">
            <v>440</v>
          </cell>
          <cell r="J797" t="str">
            <v>CCT</v>
          </cell>
          <cell r="K797" t="str">
            <v>Conseiller Commercial Titulaire</v>
          </cell>
          <cell r="L797">
            <v>105</v>
          </cell>
          <cell r="M797" t="str">
            <v>M.</v>
          </cell>
          <cell r="N797" t="str">
            <v>LAZARE</v>
          </cell>
          <cell r="O797" t="str">
            <v>GREGORY</v>
          </cell>
          <cell r="P797" t="str">
            <v>9 AVENUE DE JOINVILLE</v>
          </cell>
          <cell r="S797">
            <v>94130</v>
          </cell>
          <cell r="T797" t="str">
            <v>NOGENT SUR MARNE</v>
          </cell>
          <cell r="V797">
            <v>763775147</v>
          </cell>
          <cell r="W797" t="str">
            <v>GREGORY.LAZARE@GENERALI.COM</v>
          </cell>
        </row>
        <row r="798">
          <cell r="B798">
            <v>304953</v>
          </cell>
          <cell r="C798">
            <v>20210301</v>
          </cell>
          <cell r="E798" t="str">
            <v>GPA</v>
          </cell>
          <cell r="F798" t="str">
            <v>COMMERCIALE</v>
          </cell>
          <cell r="G798" t="str">
            <v>REGION GRAND EST</v>
          </cell>
          <cell r="H798" t="str">
            <v>OD VAUCLUSE - DROME - ARDECHE - GARD</v>
          </cell>
          <cell r="I798">
            <v>441</v>
          </cell>
          <cell r="J798" t="str">
            <v>CCTM</v>
          </cell>
          <cell r="K798" t="str">
            <v>Conseiller Commercial Titulaire Moniteur</v>
          </cell>
          <cell r="L798">
            <v>105</v>
          </cell>
          <cell r="M798" t="str">
            <v>Mme</v>
          </cell>
          <cell r="N798" t="str">
            <v>BOUVIER</v>
          </cell>
          <cell r="O798" t="str">
            <v>SEVERINE</v>
          </cell>
          <cell r="P798" t="str">
            <v>3 B IMPASSE DE RAVALY</v>
          </cell>
          <cell r="S798">
            <v>26200</v>
          </cell>
          <cell r="T798" t="str">
            <v>MONTELIMAR</v>
          </cell>
          <cell r="V798">
            <v>763799091</v>
          </cell>
          <cell r="W798" t="str">
            <v>SEVERINE.BOUVIER@GENERALI.COM</v>
          </cell>
        </row>
        <row r="799">
          <cell r="B799">
            <v>304962</v>
          </cell>
          <cell r="C799">
            <v>20210301</v>
          </cell>
          <cell r="E799" t="str">
            <v>GPA</v>
          </cell>
          <cell r="F799" t="str">
            <v>COMMERCIALE</v>
          </cell>
          <cell r="G799" t="str">
            <v>POLE PILOTAGE DU RESEAU COMMERCIAL</v>
          </cell>
          <cell r="H799" t="str">
            <v>ORGANISATION DE FIDELISATION</v>
          </cell>
          <cell r="I799">
            <v>460</v>
          </cell>
          <cell r="J799" t="str">
            <v>CC</v>
          </cell>
          <cell r="K799" t="str">
            <v>Conseiller Client</v>
          </cell>
          <cell r="L799">
            <v>0</v>
          </cell>
          <cell r="M799" t="str">
            <v>Mme</v>
          </cell>
          <cell r="N799" t="str">
            <v>LECURET</v>
          </cell>
          <cell r="O799" t="str">
            <v>NADEGE</v>
          </cell>
          <cell r="P799" t="str">
            <v>2 RUE LOUISE MICHEL</v>
          </cell>
          <cell r="S799">
            <v>44980</v>
          </cell>
          <cell r="T799" t="str">
            <v>STE LUCE SUR LOIRE</v>
          </cell>
          <cell r="W799" t="str">
            <v>NADEGE.LECURET@GENERALI.COM</v>
          </cell>
        </row>
        <row r="800">
          <cell r="B800">
            <v>305041</v>
          </cell>
          <cell r="C800">
            <v>20210501</v>
          </cell>
          <cell r="E800" t="str">
            <v>GPA</v>
          </cell>
          <cell r="F800" t="str">
            <v>COMMERCIALE</v>
          </cell>
          <cell r="G800" t="str">
            <v>REGION ILE DE FRANCE NORD EST</v>
          </cell>
          <cell r="H800" t="str">
            <v>OD GRAND PARIS 75-92-93-94</v>
          </cell>
          <cell r="I800">
            <v>441</v>
          </cell>
          <cell r="J800" t="str">
            <v>CCTM</v>
          </cell>
          <cell r="K800" t="str">
            <v>Conseiller Commercial Titulaire Moniteur</v>
          </cell>
          <cell r="L800">
            <v>105</v>
          </cell>
          <cell r="M800" t="str">
            <v>Mme</v>
          </cell>
          <cell r="N800" t="str">
            <v>PHAM</v>
          </cell>
          <cell r="O800" t="str">
            <v>SANDRINE</v>
          </cell>
          <cell r="P800" t="str">
            <v>34 B RUE DE PICPUS</v>
          </cell>
          <cell r="S800">
            <v>75012</v>
          </cell>
          <cell r="T800" t="str">
            <v>PARIS</v>
          </cell>
          <cell r="V800">
            <v>761593331</v>
          </cell>
          <cell r="W800" t="str">
            <v>SANDRINE.PHAM@GENERALI.COM</v>
          </cell>
        </row>
        <row r="801">
          <cell r="B801">
            <v>305047</v>
          </cell>
          <cell r="C801">
            <v>20210501</v>
          </cell>
          <cell r="E801" t="str">
            <v>GPA</v>
          </cell>
          <cell r="F801" t="str">
            <v>COMMERCIALE</v>
          </cell>
          <cell r="G801" t="str">
            <v>REGION GRAND OUEST</v>
          </cell>
          <cell r="H801" t="str">
            <v>OD FINISTERE - MORBIHAN</v>
          </cell>
          <cell r="I801">
            <v>440</v>
          </cell>
          <cell r="J801" t="str">
            <v>CCT</v>
          </cell>
          <cell r="K801" t="str">
            <v>Conseiller Commercial Titulaire</v>
          </cell>
          <cell r="L801">
            <v>105</v>
          </cell>
          <cell r="M801" t="str">
            <v>M.</v>
          </cell>
          <cell r="N801" t="str">
            <v>PENSEC</v>
          </cell>
          <cell r="O801" t="str">
            <v>GILLES</v>
          </cell>
          <cell r="P801" t="str">
            <v>32 RUE MONSEIGNEUR DUPARC</v>
          </cell>
          <cell r="S801">
            <v>29000</v>
          </cell>
          <cell r="T801" t="str">
            <v>QUIMPER</v>
          </cell>
          <cell r="W801" t="str">
            <v>GILLES.PENSEC@GENERALI.COM</v>
          </cell>
        </row>
        <row r="802">
          <cell r="B802">
            <v>305048</v>
          </cell>
          <cell r="C802">
            <v>20210501</v>
          </cell>
          <cell r="E802" t="str">
            <v>GPA</v>
          </cell>
          <cell r="F802" t="str">
            <v>COMMERCIALE</v>
          </cell>
          <cell r="G802" t="str">
            <v>REGION ILE DE FRANCE NORD EST</v>
          </cell>
          <cell r="H802" t="str">
            <v>OD MOSELLE - MEURTHE ET MOSELLE</v>
          </cell>
          <cell r="I802">
            <v>440</v>
          </cell>
          <cell r="J802" t="str">
            <v>CCT</v>
          </cell>
          <cell r="K802" t="str">
            <v>Conseiller Commercial Titulaire</v>
          </cell>
          <cell r="L802">
            <v>105</v>
          </cell>
          <cell r="M802" t="str">
            <v>M.</v>
          </cell>
          <cell r="N802" t="str">
            <v>BOUFRIOUA</v>
          </cell>
          <cell r="O802" t="str">
            <v>MOUNIR</v>
          </cell>
          <cell r="P802" t="str">
            <v>22 AVENUE DES DUCS DE LORRAINE</v>
          </cell>
          <cell r="S802">
            <v>54300</v>
          </cell>
          <cell r="T802" t="str">
            <v>JOLIVET</v>
          </cell>
          <cell r="V802">
            <v>761611274</v>
          </cell>
          <cell r="W802" t="str">
            <v>MOUNIR.BOUFRIOUA@GENERALI.COM</v>
          </cell>
        </row>
        <row r="803">
          <cell r="B803">
            <v>305051</v>
          </cell>
          <cell r="C803">
            <v>20210501</v>
          </cell>
          <cell r="E803" t="str">
            <v>GPA</v>
          </cell>
          <cell r="F803" t="str">
            <v>COMMERCIALE</v>
          </cell>
          <cell r="G803" t="str">
            <v>REGION ILE DE FRANCE NORD EST</v>
          </cell>
          <cell r="H803" t="str">
            <v>OD SEINE MARITIME</v>
          </cell>
          <cell r="I803">
            <v>386</v>
          </cell>
          <cell r="J803" t="str">
            <v>IE</v>
          </cell>
          <cell r="K803" t="str">
            <v>Inspecteur Expert</v>
          </cell>
          <cell r="L803">
            <v>105</v>
          </cell>
          <cell r="M803" t="str">
            <v>M.</v>
          </cell>
          <cell r="N803" t="str">
            <v>BRARD</v>
          </cell>
          <cell r="O803" t="str">
            <v>THIERRY</v>
          </cell>
          <cell r="P803" t="str">
            <v>2610 RUE DE LA HAIE</v>
          </cell>
          <cell r="S803">
            <v>76230</v>
          </cell>
          <cell r="T803" t="str">
            <v>BOIS GUILLAUME</v>
          </cell>
          <cell r="V803">
            <v>761101433</v>
          </cell>
          <cell r="W803" t="str">
            <v>THIERRY.BRARD@GENERALI.COM</v>
          </cell>
        </row>
        <row r="804">
          <cell r="B804">
            <v>305060</v>
          </cell>
          <cell r="C804">
            <v>20210501</v>
          </cell>
          <cell r="E804" t="str">
            <v>GPA</v>
          </cell>
          <cell r="F804" t="str">
            <v>COMMERCIALE</v>
          </cell>
          <cell r="G804" t="str">
            <v>REGION GRAND EST</v>
          </cell>
          <cell r="H804" t="str">
            <v>OD ALLIER-SAONE &amp; LOIRE-NIEVRE-COTE D'OR</v>
          </cell>
          <cell r="I804">
            <v>200</v>
          </cell>
          <cell r="J804" t="str">
            <v>IMP</v>
          </cell>
          <cell r="K804" t="str">
            <v>Inspecteur Manager Performance</v>
          </cell>
          <cell r="L804">
            <v>104</v>
          </cell>
          <cell r="M804" t="str">
            <v>M.</v>
          </cell>
          <cell r="N804" t="str">
            <v>RODRIGUES</v>
          </cell>
          <cell r="O804" t="str">
            <v>ALEXIS</v>
          </cell>
          <cell r="P804" t="str">
            <v>181 B AVENUE ALBERT THOMAS</v>
          </cell>
          <cell r="S804">
            <v>3100</v>
          </cell>
          <cell r="T804" t="str">
            <v>MONTLUCON</v>
          </cell>
          <cell r="V804">
            <v>761270049</v>
          </cell>
          <cell r="W804" t="str">
            <v>ALEXIS.RODRIGUES@GENERALI.COM</v>
          </cell>
        </row>
        <row r="805">
          <cell r="B805">
            <v>305062</v>
          </cell>
          <cell r="C805">
            <v>20210501</v>
          </cell>
          <cell r="E805" t="str">
            <v>GPA</v>
          </cell>
          <cell r="F805" t="str">
            <v>COMMERCIALE</v>
          </cell>
          <cell r="G805" t="str">
            <v>REGION GRAND EST</v>
          </cell>
          <cell r="H805" t="str">
            <v>OD VAUCLUSE - DROME - ARDECHE - GARD</v>
          </cell>
          <cell r="I805">
            <v>200</v>
          </cell>
          <cell r="J805" t="str">
            <v>IMP</v>
          </cell>
          <cell r="K805" t="str">
            <v>Inspecteur Manager Performance</v>
          </cell>
          <cell r="L805">
            <v>104</v>
          </cell>
          <cell r="M805" t="str">
            <v>Mme</v>
          </cell>
          <cell r="N805" t="str">
            <v>DELRANC</v>
          </cell>
          <cell r="O805" t="str">
            <v>MARIE</v>
          </cell>
          <cell r="P805" t="str">
            <v>566 CHEMIN JEAN DE GOUDAN</v>
          </cell>
          <cell r="Q805" t="str">
            <v>DOMAINE ROCHER MARTIN</v>
          </cell>
          <cell r="S805">
            <v>13160</v>
          </cell>
          <cell r="T805" t="str">
            <v>CHATEAURENARD</v>
          </cell>
          <cell r="U805" t="str">
            <v>DOMAINE ROCHER MARTIN</v>
          </cell>
          <cell r="V805">
            <v>761670239</v>
          </cell>
          <cell r="W805" t="str">
            <v>MARIE.DELRANC@GENERALI.COM</v>
          </cell>
        </row>
        <row r="806">
          <cell r="B806">
            <v>305065</v>
          </cell>
          <cell r="C806">
            <v>20210501</v>
          </cell>
          <cell r="E806" t="str">
            <v>GPA</v>
          </cell>
          <cell r="F806" t="str">
            <v>COMMERCIALE</v>
          </cell>
          <cell r="G806" t="str">
            <v>REGION GRAND EST</v>
          </cell>
          <cell r="H806" t="str">
            <v>OD PUY DE DOME - LOIRE - HAUTE LOIRE</v>
          </cell>
          <cell r="I806">
            <v>441</v>
          </cell>
          <cell r="J806" t="str">
            <v>CCTM</v>
          </cell>
          <cell r="K806" t="str">
            <v>Conseiller Commercial Titulaire Moniteur</v>
          </cell>
          <cell r="L806">
            <v>105</v>
          </cell>
          <cell r="M806" t="str">
            <v>M.</v>
          </cell>
          <cell r="N806" t="str">
            <v>DIF</v>
          </cell>
          <cell r="O806" t="str">
            <v>JEROME</v>
          </cell>
          <cell r="P806" t="str">
            <v>12 IMPASSE DE LA CIGE</v>
          </cell>
          <cell r="S806">
            <v>63160</v>
          </cell>
          <cell r="T806" t="str">
            <v>BILLOM</v>
          </cell>
          <cell r="V806">
            <v>761277377</v>
          </cell>
          <cell r="W806" t="str">
            <v>JEROME.DIF@GENERALI.COM</v>
          </cell>
        </row>
        <row r="807">
          <cell r="B807">
            <v>305066</v>
          </cell>
          <cell r="C807">
            <v>20210501</v>
          </cell>
          <cell r="E807" t="str">
            <v>GPA</v>
          </cell>
          <cell r="F807" t="str">
            <v>COMMERCIALE</v>
          </cell>
          <cell r="G807" t="str">
            <v>REGION GRAND EST</v>
          </cell>
          <cell r="H807" t="str">
            <v>OD VAR - BOUCHES DU RHONE</v>
          </cell>
          <cell r="I807">
            <v>440</v>
          </cell>
          <cell r="J807" t="str">
            <v>CCT</v>
          </cell>
          <cell r="K807" t="str">
            <v>Conseiller Commercial Titulaire</v>
          </cell>
          <cell r="L807">
            <v>105</v>
          </cell>
          <cell r="M807" t="str">
            <v>M.</v>
          </cell>
          <cell r="N807" t="str">
            <v>GARCIN</v>
          </cell>
          <cell r="O807" t="str">
            <v>FABRICE</v>
          </cell>
          <cell r="P807" t="str">
            <v>941 CHEMIN DE POULMAS</v>
          </cell>
          <cell r="S807">
            <v>83890</v>
          </cell>
          <cell r="T807" t="str">
            <v>BESSE SUR ISSOLE</v>
          </cell>
          <cell r="V807">
            <v>761585609</v>
          </cell>
          <cell r="W807" t="str">
            <v>FABRICE.GARCIN@GENERALI.COM</v>
          </cell>
        </row>
        <row r="808">
          <cell r="B808">
            <v>305072</v>
          </cell>
          <cell r="C808">
            <v>20210501</v>
          </cell>
          <cell r="E808" t="str">
            <v>GPA</v>
          </cell>
          <cell r="F808" t="str">
            <v>COMMERCIALE</v>
          </cell>
          <cell r="G808" t="str">
            <v>REGION GRAND EST</v>
          </cell>
          <cell r="H808" t="str">
            <v>OD ALPES MARITIMES</v>
          </cell>
          <cell r="I808">
            <v>440</v>
          </cell>
          <cell r="J808" t="str">
            <v>CCT</v>
          </cell>
          <cell r="K808" t="str">
            <v>Conseiller Commercial Titulaire</v>
          </cell>
          <cell r="L808">
            <v>105</v>
          </cell>
          <cell r="M808" t="str">
            <v>M.</v>
          </cell>
          <cell r="N808" t="str">
            <v>VESQUE</v>
          </cell>
          <cell r="O808" t="str">
            <v>VINCENT</v>
          </cell>
          <cell r="P808" t="str">
            <v>33 AVENUE DE LA VALMASQUE</v>
          </cell>
          <cell r="S808">
            <v>6600</v>
          </cell>
          <cell r="T808" t="str">
            <v>ANTIBES</v>
          </cell>
          <cell r="V808">
            <v>761587117</v>
          </cell>
          <cell r="W808" t="str">
            <v>VINCENT.VESQUE@GENERALI.COM</v>
          </cell>
        </row>
        <row r="809">
          <cell r="B809">
            <v>305077</v>
          </cell>
          <cell r="C809">
            <v>20021118</v>
          </cell>
          <cell r="E809" t="str">
            <v>GPA</v>
          </cell>
          <cell r="F809" t="str">
            <v>COMMERCIALE</v>
          </cell>
          <cell r="G809" t="str">
            <v>POLE PILOTAGE DU RESEAU COMMERCIAL</v>
          </cell>
          <cell r="H809" t="str">
            <v>ASSISTANCE DU RESEAU COMMERCIAL</v>
          </cell>
          <cell r="I809">
            <v>855</v>
          </cell>
          <cell r="J809" t="str">
            <v>AD</v>
          </cell>
          <cell r="K809" t="str">
            <v>Assistant Division</v>
          </cell>
          <cell r="M809" t="str">
            <v>Mme</v>
          </cell>
          <cell r="N809" t="str">
            <v>THOMASSET DE LONGUEMAR</v>
          </cell>
          <cell r="O809" t="str">
            <v>ANNE</v>
          </cell>
          <cell r="P809" t="str">
            <v>147 RUE DE LA DELIVRANDE</v>
          </cell>
          <cell r="Q809" t="str">
            <v>GENERALI PERICENTRE 4 3EME ETAGE</v>
          </cell>
          <cell r="S809">
            <v>14000</v>
          </cell>
          <cell r="T809" t="str">
            <v>CAEN</v>
          </cell>
          <cell r="U809" t="str">
            <v>GENERALI PERICENTRE 4 3EME ETAGE</v>
          </cell>
          <cell r="W809" t="str">
            <v>ANNE.THOMASSETDELONGUEMAR2@GENERALI.COM</v>
          </cell>
        </row>
        <row r="810">
          <cell r="B810">
            <v>305079</v>
          </cell>
          <cell r="C810">
            <v>20210601</v>
          </cell>
          <cell r="E810" t="str">
            <v>GPA</v>
          </cell>
          <cell r="F810" t="str">
            <v>COMMERCIALE</v>
          </cell>
          <cell r="G810" t="str">
            <v>REGION GRAND OUEST</v>
          </cell>
          <cell r="H810" t="str">
            <v>OD INDRE-INDRE &amp; LOIRE-CHER-LOIR &amp; CHER</v>
          </cell>
          <cell r="I810">
            <v>440</v>
          </cell>
          <cell r="J810" t="str">
            <v>CCT</v>
          </cell>
          <cell r="K810" t="str">
            <v>Conseiller Commercial Titulaire</v>
          </cell>
          <cell r="L810">
            <v>105</v>
          </cell>
          <cell r="M810" t="str">
            <v>M.</v>
          </cell>
          <cell r="N810" t="str">
            <v>BOUCHETTAT</v>
          </cell>
          <cell r="O810" t="str">
            <v>JULIEN</v>
          </cell>
          <cell r="P810" t="str">
            <v>4 IMPASSE DE LA VALLEE AUX FLEURS</v>
          </cell>
          <cell r="S810">
            <v>41330</v>
          </cell>
          <cell r="T810" t="str">
            <v>FOSSE</v>
          </cell>
          <cell r="V810">
            <v>699233593</v>
          </cell>
          <cell r="W810" t="str">
            <v>JULIEN.BOUCHETTAT@GENERALI.COM</v>
          </cell>
        </row>
        <row r="811">
          <cell r="B811">
            <v>305082</v>
          </cell>
          <cell r="C811">
            <v>20210601</v>
          </cell>
          <cell r="E811" t="str">
            <v>GPA</v>
          </cell>
          <cell r="F811" t="str">
            <v>COMMERCIALE</v>
          </cell>
          <cell r="G811" t="str">
            <v>REGION ILE DE FRANCE NORD EST</v>
          </cell>
          <cell r="H811" t="str">
            <v>OD ARDENNES - MARNE - MEUSE - AUBE</v>
          </cell>
          <cell r="I811">
            <v>441</v>
          </cell>
          <cell r="J811" t="str">
            <v>CCTM</v>
          </cell>
          <cell r="K811" t="str">
            <v>Conseiller Commercial Titulaire Moniteur</v>
          </cell>
          <cell r="L811">
            <v>105</v>
          </cell>
          <cell r="M811" t="str">
            <v>M.</v>
          </cell>
          <cell r="N811" t="str">
            <v>ZEGUIR</v>
          </cell>
          <cell r="O811" t="str">
            <v>YANNIS</v>
          </cell>
          <cell r="P811" t="str">
            <v>52 RUE DE LOUVOIS</v>
          </cell>
          <cell r="S811">
            <v>51100</v>
          </cell>
          <cell r="T811" t="str">
            <v>REIMS</v>
          </cell>
          <cell r="V811">
            <v>699171584</v>
          </cell>
          <cell r="W811" t="str">
            <v>YANNIS.ZEGUIR@GENERALI.COM</v>
          </cell>
        </row>
        <row r="812">
          <cell r="B812">
            <v>305086</v>
          </cell>
          <cell r="C812">
            <v>20210601</v>
          </cell>
          <cell r="E812" t="str">
            <v>GPA</v>
          </cell>
          <cell r="F812" t="str">
            <v>COMMERCIALE</v>
          </cell>
          <cell r="G812" t="str">
            <v>REGION GRAND EST</v>
          </cell>
          <cell r="H812" t="str">
            <v>OD ISERE ALBERTVILLE</v>
          </cell>
          <cell r="I812">
            <v>440</v>
          </cell>
          <cell r="J812" t="str">
            <v>CCT</v>
          </cell>
          <cell r="K812" t="str">
            <v>Conseiller Commercial Titulaire</v>
          </cell>
          <cell r="L812">
            <v>105</v>
          </cell>
          <cell r="M812" t="str">
            <v>Mme</v>
          </cell>
          <cell r="N812" t="str">
            <v>VIGNAT</v>
          </cell>
          <cell r="O812" t="str">
            <v>MARIE</v>
          </cell>
          <cell r="P812" t="str">
            <v>9 RUE SUZETTE COUTURIER</v>
          </cell>
          <cell r="S812">
            <v>38300</v>
          </cell>
          <cell r="T812" t="str">
            <v>BOURGOIN JALLIEU</v>
          </cell>
          <cell r="V812">
            <v>762022204</v>
          </cell>
          <cell r="W812" t="str">
            <v>MARIE.VIGNAT@GENERALI.COM</v>
          </cell>
        </row>
        <row r="813">
          <cell r="B813">
            <v>305087</v>
          </cell>
          <cell r="C813">
            <v>20210601</v>
          </cell>
          <cell r="E813" t="str">
            <v>GPA</v>
          </cell>
          <cell r="F813" t="str">
            <v>COMMERCIALE</v>
          </cell>
          <cell r="G813" t="str">
            <v>REGION ILE DE FRANCE NORD EST</v>
          </cell>
          <cell r="H813" t="str">
            <v>OD ESSONNE - LOIRET</v>
          </cell>
          <cell r="I813">
            <v>440</v>
          </cell>
          <cell r="J813" t="str">
            <v>CCT</v>
          </cell>
          <cell r="K813" t="str">
            <v>Conseiller Commercial Titulaire</v>
          </cell>
          <cell r="L813">
            <v>105</v>
          </cell>
          <cell r="M813" t="str">
            <v>M.</v>
          </cell>
          <cell r="N813" t="str">
            <v>MEZIANI</v>
          </cell>
          <cell r="O813" t="str">
            <v>NACER</v>
          </cell>
          <cell r="P813" t="str">
            <v>1 ALLEE DES MYOSOTIS</v>
          </cell>
          <cell r="S813">
            <v>91320</v>
          </cell>
          <cell r="T813" t="str">
            <v>WISSOUS</v>
          </cell>
          <cell r="V813">
            <v>762022091</v>
          </cell>
          <cell r="W813" t="str">
            <v>NACER.MEZIANI@GENERALI.COM</v>
          </cell>
        </row>
        <row r="814">
          <cell r="B814">
            <v>305089</v>
          </cell>
          <cell r="C814">
            <v>20210601</v>
          </cell>
          <cell r="E814" t="str">
            <v>GPA</v>
          </cell>
          <cell r="F814" t="str">
            <v>COMMERCIALE</v>
          </cell>
          <cell r="G814" t="str">
            <v>REGION ILE DE FRANCE NORD EST</v>
          </cell>
          <cell r="H814" t="str">
            <v>OD ARDENNES - MARNE - MEUSE - AUBE</v>
          </cell>
          <cell r="I814">
            <v>440</v>
          </cell>
          <cell r="J814" t="str">
            <v>CCT</v>
          </cell>
          <cell r="K814" t="str">
            <v>Conseiller Commercial Titulaire</v>
          </cell>
          <cell r="L814">
            <v>105</v>
          </cell>
          <cell r="M814" t="str">
            <v>Mme</v>
          </cell>
          <cell r="N814" t="str">
            <v>SETIANO</v>
          </cell>
          <cell r="O814" t="str">
            <v>LAURA</v>
          </cell>
          <cell r="P814" t="str">
            <v>108 RUE DU MONT D ARENE</v>
          </cell>
          <cell r="S814">
            <v>51100</v>
          </cell>
          <cell r="T814" t="str">
            <v>REIMS</v>
          </cell>
          <cell r="V814">
            <v>762022169</v>
          </cell>
          <cell r="W814" t="str">
            <v>LAURA.SETIANO@GENERALI.COM</v>
          </cell>
        </row>
        <row r="815">
          <cell r="B815">
            <v>305097</v>
          </cell>
          <cell r="C815">
            <v>20210601</v>
          </cell>
          <cell r="E815" t="str">
            <v>GPA</v>
          </cell>
          <cell r="F815" t="str">
            <v>COMMERCIALE</v>
          </cell>
          <cell r="G815" t="str">
            <v>REGION GRAND EST</v>
          </cell>
          <cell r="H815" t="str">
            <v>OD BOUCHES DU RHONE</v>
          </cell>
          <cell r="I815">
            <v>440</v>
          </cell>
          <cell r="J815" t="str">
            <v>CCT</v>
          </cell>
          <cell r="K815" t="str">
            <v>Conseiller Commercial Titulaire</v>
          </cell>
          <cell r="L815">
            <v>105</v>
          </cell>
          <cell r="M815" t="str">
            <v>Mme</v>
          </cell>
          <cell r="N815" t="str">
            <v>TIBUM</v>
          </cell>
          <cell r="O815" t="str">
            <v>EMILIE</v>
          </cell>
          <cell r="P815" t="str">
            <v>38 BD DU REDON</v>
          </cell>
          <cell r="Q815" t="str">
            <v>LE PARC AUX FONTAINES BAT 4</v>
          </cell>
          <cell r="S815">
            <v>13009</v>
          </cell>
          <cell r="T815" t="str">
            <v>MARSEILLE</v>
          </cell>
          <cell r="U815" t="str">
            <v>LE PARC AUX FONTAINES BAT 4</v>
          </cell>
          <cell r="V815">
            <v>762023981</v>
          </cell>
          <cell r="W815" t="str">
            <v>EMILIE.TIBUM@GENERALI.COM</v>
          </cell>
        </row>
        <row r="816">
          <cell r="B816">
            <v>305098</v>
          </cell>
          <cell r="C816">
            <v>20210601</v>
          </cell>
          <cell r="E816" t="str">
            <v>GPA</v>
          </cell>
          <cell r="F816" t="str">
            <v>COMMERCIALE</v>
          </cell>
          <cell r="G816" t="str">
            <v>REGION ILE DE FRANCE NORD EST</v>
          </cell>
          <cell r="H816" t="str">
            <v>OD SEINE ET MARNE - YONNE</v>
          </cell>
          <cell r="I816">
            <v>441</v>
          </cell>
          <cell r="J816" t="str">
            <v>CCTM</v>
          </cell>
          <cell r="K816" t="str">
            <v>Conseiller Commercial Titulaire Moniteur</v>
          </cell>
          <cell r="L816">
            <v>105</v>
          </cell>
          <cell r="M816" t="str">
            <v>M.</v>
          </cell>
          <cell r="N816" t="str">
            <v>GELBART</v>
          </cell>
          <cell r="O816" t="str">
            <v>FREDERIC</v>
          </cell>
          <cell r="P816" t="str">
            <v>55 ALLEE DES MOUSSERONS</v>
          </cell>
          <cell r="S816">
            <v>77176</v>
          </cell>
          <cell r="T816" t="str">
            <v>NANDY</v>
          </cell>
          <cell r="V816">
            <v>762023997</v>
          </cell>
          <cell r="W816" t="str">
            <v>FREDERIC.GELBART@GENERALI.COM</v>
          </cell>
        </row>
        <row r="817">
          <cell r="B817">
            <v>305119</v>
          </cell>
          <cell r="C817">
            <v>20210601</v>
          </cell>
          <cell r="E817" t="str">
            <v>GPA</v>
          </cell>
          <cell r="F817" t="str">
            <v>COMMERCIALE</v>
          </cell>
          <cell r="G817" t="str">
            <v>REGION GRAND EST</v>
          </cell>
          <cell r="H817" t="str">
            <v>OD AVEYRON-HERAULT-AUDE-PYRENEES ORIENT.</v>
          </cell>
          <cell r="I817">
            <v>440</v>
          </cell>
          <cell r="J817" t="str">
            <v>CCT</v>
          </cell>
          <cell r="K817" t="str">
            <v>Conseiller Commercial Titulaire</v>
          </cell>
          <cell r="L817">
            <v>105</v>
          </cell>
          <cell r="M817" t="str">
            <v>M.</v>
          </cell>
          <cell r="N817" t="str">
            <v>BABIN</v>
          </cell>
          <cell r="O817" t="str">
            <v>CYRIL</v>
          </cell>
          <cell r="P817" t="str">
            <v>1 RUE CLEMENT ADER</v>
          </cell>
          <cell r="S817">
            <v>66250</v>
          </cell>
          <cell r="T817" t="str">
            <v>ST LAURENT DE LA SALANQUE</v>
          </cell>
          <cell r="V817">
            <v>762054099</v>
          </cell>
          <cell r="W817" t="str">
            <v>CYRIL.BABIN@GENERALI.COM</v>
          </cell>
        </row>
        <row r="818">
          <cell r="B818">
            <v>305127</v>
          </cell>
          <cell r="C818">
            <v>20210601</v>
          </cell>
          <cell r="E818" t="str">
            <v>GPA</v>
          </cell>
          <cell r="F818" t="str">
            <v>COMMERCIALE</v>
          </cell>
          <cell r="G818" t="str">
            <v>REGION ILE DE FRANCE NORD EST</v>
          </cell>
          <cell r="H818" t="str">
            <v>OD GRAND PARIS 75-92-93-94</v>
          </cell>
          <cell r="I818">
            <v>441</v>
          </cell>
          <cell r="J818" t="str">
            <v>CCTM</v>
          </cell>
          <cell r="K818" t="str">
            <v>Conseiller Commercial Titulaire Moniteur</v>
          </cell>
          <cell r="L818">
            <v>105</v>
          </cell>
          <cell r="M818" t="str">
            <v>Mme</v>
          </cell>
          <cell r="N818" t="str">
            <v>ABDOUS</v>
          </cell>
          <cell r="O818" t="str">
            <v>FARAH</v>
          </cell>
          <cell r="P818" t="str">
            <v>15 RUE DES BOIS GROSLAY</v>
          </cell>
          <cell r="S818">
            <v>93700</v>
          </cell>
          <cell r="T818" t="str">
            <v>DRANCY</v>
          </cell>
          <cell r="V818">
            <v>762107016</v>
          </cell>
          <cell r="W818" t="str">
            <v>FARAH.ABDOUS@GENERALI.COM</v>
          </cell>
        </row>
        <row r="819">
          <cell r="B819">
            <v>305131</v>
          </cell>
          <cell r="C819">
            <v>20210901</v>
          </cell>
          <cell r="E819" t="str">
            <v>GPA</v>
          </cell>
          <cell r="F819" t="str">
            <v>COMMERCIALE</v>
          </cell>
          <cell r="G819" t="str">
            <v>REGION GRAND EST</v>
          </cell>
          <cell r="H819" t="str">
            <v>OD ALLIER-SAONE &amp; LOIRE-NIEVRE-COTE D'OR</v>
          </cell>
          <cell r="I819">
            <v>100</v>
          </cell>
          <cell r="J819" t="str">
            <v>IMD</v>
          </cell>
          <cell r="K819" t="str">
            <v>Inspecteur Manager Developpement</v>
          </cell>
          <cell r="L819">
            <v>103</v>
          </cell>
          <cell r="M819" t="str">
            <v>M.</v>
          </cell>
          <cell r="N819" t="str">
            <v>CHIKLI</v>
          </cell>
          <cell r="O819" t="str">
            <v>BAPTISTE</v>
          </cell>
          <cell r="P819" t="str">
            <v>2 RUE DU 19 MARS 1962</v>
          </cell>
          <cell r="S819">
            <v>21200</v>
          </cell>
          <cell r="T819" t="str">
            <v>BEAUNE</v>
          </cell>
          <cell r="V819">
            <v>699753667</v>
          </cell>
          <cell r="W819" t="str">
            <v>BAPTISTE.CHIKLI@GENERALI.COM</v>
          </cell>
        </row>
        <row r="820">
          <cell r="B820">
            <v>305132</v>
          </cell>
          <cell r="C820">
            <v>20210701</v>
          </cell>
          <cell r="E820" t="str">
            <v>GPA</v>
          </cell>
          <cell r="F820" t="str">
            <v>COMMERCIALE</v>
          </cell>
          <cell r="G820" t="str">
            <v>POLE PILOTAGE DU RESEAU COMMERCIAL</v>
          </cell>
          <cell r="H820" t="str">
            <v>ORGANISATION DE FIDELISATION</v>
          </cell>
          <cell r="I820">
            <v>460</v>
          </cell>
          <cell r="J820" t="str">
            <v>CC</v>
          </cell>
          <cell r="K820" t="str">
            <v>Conseiller Client</v>
          </cell>
          <cell r="L820">
            <v>0</v>
          </cell>
          <cell r="M820" t="str">
            <v>Mme</v>
          </cell>
          <cell r="N820" t="str">
            <v>PERRAULT</v>
          </cell>
          <cell r="O820" t="str">
            <v>LUCIE</v>
          </cell>
          <cell r="P820" t="str">
            <v>238 RUE EDITH PIAF</v>
          </cell>
          <cell r="S820">
            <v>44850</v>
          </cell>
          <cell r="T820" t="str">
            <v>LIGNE</v>
          </cell>
          <cell r="W820" t="str">
            <v>LUCIE.PERRAULT@GENERALI.COM</v>
          </cell>
        </row>
        <row r="821">
          <cell r="B821">
            <v>305134</v>
          </cell>
          <cell r="C821">
            <v>20210901</v>
          </cell>
          <cell r="E821" t="str">
            <v>GPA</v>
          </cell>
          <cell r="F821" t="str">
            <v>COMMERCIALE</v>
          </cell>
          <cell r="G821" t="str">
            <v>REGION ILE DE FRANCE NORD EST</v>
          </cell>
          <cell r="H821" t="str">
            <v>OD GRAND PARIS 75-92-93-94</v>
          </cell>
          <cell r="I821">
            <v>440</v>
          </cell>
          <cell r="J821" t="str">
            <v>CCT</v>
          </cell>
          <cell r="K821" t="str">
            <v>Conseiller Commercial Titulaire</v>
          </cell>
          <cell r="L821">
            <v>105</v>
          </cell>
          <cell r="M821" t="str">
            <v>Mme</v>
          </cell>
          <cell r="N821" t="str">
            <v>ABID</v>
          </cell>
          <cell r="O821" t="str">
            <v>MERIEM</v>
          </cell>
          <cell r="P821" t="str">
            <v>90 RUE VICTOR RENELLE</v>
          </cell>
          <cell r="Q821" t="str">
            <v>BAT 7 PORTE 53</v>
          </cell>
          <cell r="S821">
            <v>93240</v>
          </cell>
          <cell r="T821" t="str">
            <v>STAINS</v>
          </cell>
          <cell r="U821" t="str">
            <v>BAT 7 PORTE 53</v>
          </cell>
          <cell r="V821">
            <v>699753631</v>
          </cell>
          <cell r="W821" t="str">
            <v>MERIEM.ABID@GENERALI.COM</v>
          </cell>
        </row>
        <row r="822">
          <cell r="B822">
            <v>305136</v>
          </cell>
          <cell r="C822">
            <v>20210901</v>
          </cell>
          <cell r="E822" t="str">
            <v>GPA</v>
          </cell>
          <cell r="F822" t="str">
            <v>COMMERCIALE</v>
          </cell>
          <cell r="G822" t="str">
            <v>REGION ILE DE FRANCE NORD EST</v>
          </cell>
          <cell r="H822" t="str">
            <v>OD ESSONNE - LOIRET</v>
          </cell>
          <cell r="I822">
            <v>441</v>
          </cell>
          <cell r="J822" t="str">
            <v>CCTM</v>
          </cell>
          <cell r="K822" t="str">
            <v>Conseiller Commercial Titulaire Moniteur</v>
          </cell>
          <cell r="L822">
            <v>105</v>
          </cell>
          <cell r="M822" t="str">
            <v>Mme</v>
          </cell>
          <cell r="N822" t="str">
            <v>COTTIN</v>
          </cell>
          <cell r="O822" t="str">
            <v>EMILIE</v>
          </cell>
          <cell r="P822" t="str">
            <v>256 RUE DENIS PAPIN</v>
          </cell>
          <cell r="S822">
            <v>77350</v>
          </cell>
          <cell r="T822" t="str">
            <v>LE MEE SUR SEINE</v>
          </cell>
          <cell r="V822">
            <v>699753704</v>
          </cell>
          <cell r="W822" t="str">
            <v>EMILIE.COTTIN@GENERALI.COM</v>
          </cell>
        </row>
        <row r="823">
          <cell r="B823">
            <v>305142</v>
          </cell>
          <cell r="C823">
            <v>20210901</v>
          </cell>
          <cell r="E823" t="str">
            <v>GPA</v>
          </cell>
          <cell r="F823" t="str">
            <v>COMMERCIALE</v>
          </cell>
          <cell r="G823" t="str">
            <v>REGION GRAND OUEST</v>
          </cell>
          <cell r="H823" t="str">
            <v>OD INDRE-INDRE &amp; LOIRE-CHER-LOIR &amp; CHER</v>
          </cell>
          <cell r="I823">
            <v>440</v>
          </cell>
          <cell r="J823" t="str">
            <v>CCT</v>
          </cell>
          <cell r="K823" t="str">
            <v>Conseiller Commercial Titulaire</v>
          </cell>
          <cell r="L823">
            <v>105</v>
          </cell>
          <cell r="M823" t="str">
            <v>Mme</v>
          </cell>
          <cell r="N823" t="str">
            <v>DIAS</v>
          </cell>
          <cell r="O823" t="str">
            <v>JENNIFER</v>
          </cell>
          <cell r="P823" t="str">
            <v>57 RUE BARREAU</v>
          </cell>
          <cell r="S823">
            <v>41500</v>
          </cell>
          <cell r="T823" t="str">
            <v>MER</v>
          </cell>
          <cell r="V823">
            <v>699753808</v>
          </cell>
          <cell r="W823" t="str">
            <v>JENNIFER.DIAS@GENERALI.COM</v>
          </cell>
        </row>
        <row r="824">
          <cell r="B824">
            <v>305144</v>
          </cell>
          <cell r="C824">
            <v>20210901</v>
          </cell>
          <cell r="E824" t="str">
            <v>GPA</v>
          </cell>
          <cell r="F824" t="str">
            <v>COMMERCIALE</v>
          </cell>
          <cell r="G824" t="str">
            <v>POLE PILOTAGE DU RESEAU COMMERCIAL</v>
          </cell>
          <cell r="H824" t="str">
            <v>ORGANISATION DE FIDELISATION</v>
          </cell>
          <cell r="I824">
            <v>460</v>
          </cell>
          <cell r="J824" t="str">
            <v>CC</v>
          </cell>
          <cell r="K824" t="str">
            <v>Conseiller Client</v>
          </cell>
          <cell r="L824">
            <v>0</v>
          </cell>
          <cell r="M824" t="str">
            <v>Mme</v>
          </cell>
          <cell r="N824" t="str">
            <v>BRENUGAT</v>
          </cell>
          <cell r="O824" t="str">
            <v>ANAIS</v>
          </cell>
          <cell r="P824" t="str">
            <v>3 B RUE DE L OUCHE THEBAUD</v>
          </cell>
          <cell r="S824">
            <v>44430</v>
          </cell>
          <cell r="T824" t="str">
            <v>LE LANDREAU</v>
          </cell>
          <cell r="W824" t="str">
            <v>ANAIS.BRENUGAT@GENERALI.COM</v>
          </cell>
        </row>
        <row r="825">
          <cell r="B825">
            <v>305145</v>
          </cell>
          <cell r="C825">
            <v>20210901</v>
          </cell>
          <cell r="E825" t="str">
            <v>GPA</v>
          </cell>
          <cell r="F825" t="str">
            <v>COMMERCIALE</v>
          </cell>
          <cell r="G825" t="str">
            <v>POLE PILOTAGE DU RESEAU COMMERCIAL</v>
          </cell>
          <cell r="H825" t="str">
            <v>ORGANISATION DE FIDELISATION</v>
          </cell>
          <cell r="I825">
            <v>460</v>
          </cell>
          <cell r="J825" t="str">
            <v>CC</v>
          </cell>
          <cell r="K825" t="str">
            <v>Conseiller Client</v>
          </cell>
          <cell r="L825">
            <v>0</v>
          </cell>
          <cell r="M825" t="str">
            <v>Mme</v>
          </cell>
          <cell r="N825" t="str">
            <v>LOIRAT</v>
          </cell>
          <cell r="O825" t="str">
            <v>ALICIA</v>
          </cell>
          <cell r="P825" t="str">
            <v>23 RUE DE LA VIGNE DE LA LANDE</v>
          </cell>
          <cell r="S825">
            <v>44710</v>
          </cell>
          <cell r="T825" t="str">
            <v>ST LEGER LES VIGNES</v>
          </cell>
          <cell r="W825" t="str">
            <v>ALICIA.MOREIRAFERNANDES@GENERALI.COM</v>
          </cell>
        </row>
        <row r="826">
          <cell r="B826">
            <v>305148</v>
          </cell>
          <cell r="C826">
            <v>20210901</v>
          </cell>
          <cell r="E826" t="str">
            <v>GPA</v>
          </cell>
          <cell r="F826" t="str">
            <v>COMMERCIALE</v>
          </cell>
          <cell r="G826" t="str">
            <v>REGION GRAND OUEST</v>
          </cell>
          <cell r="H826" t="str">
            <v>OD LANDES-PYRENEES-GERS-HTE GARONNE SUD</v>
          </cell>
          <cell r="I826">
            <v>440</v>
          </cell>
          <cell r="J826" t="str">
            <v>CCT</v>
          </cell>
          <cell r="K826" t="str">
            <v>Conseiller Commercial Titulaire</v>
          </cell>
          <cell r="L826">
            <v>105</v>
          </cell>
          <cell r="M826" t="str">
            <v>Mme</v>
          </cell>
          <cell r="N826" t="str">
            <v>ADDA BENATIA</v>
          </cell>
          <cell r="O826" t="str">
            <v>ILHAME</v>
          </cell>
          <cell r="P826" t="str">
            <v>171 RUE DE LA VOIE ROMAINE</v>
          </cell>
          <cell r="S826">
            <v>31150</v>
          </cell>
          <cell r="T826" t="str">
            <v>GAGNAC SUR GARONNE</v>
          </cell>
          <cell r="V826">
            <v>699176235</v>
          </cell>
          <cell r="W826" t="str">
            <v>ILHAME.ADDABENATIA@GENERALI.COM</v>
          </cell>
        </row>
        <row r="827">
          <cell r="B827">
            <v>305151</v>
          </cell>
          <cell r="C827">
            <v>20210901</v>
          </cell>
          <cell r="E827" t="str">
            <v>GPA</v>
          </cell>
          <cell r="F827" t="str">
            <v>COMMERCIALE</v>
          </cell>
          <cell r="G827" t="str">
            <v>REGION ILE DE FRANCE NORD EST</v>
          </cell>
          <cell r="H827" t="str">
            <v>OD SEINE ET MARNE - YONNE</v>
          </cell>
          <cell r="I827">
            <v>440</v>
          </cell>
          <cell r="J827" t="str">
            <v>CCT</v>
          </cell>
          <cell r="K827" t="str">
            <v>Conseiller Commercial Titulaire</v>
          </cell>
          <cell r="L827">
            <v>105</v>
          </cell>
          <cell r="M827" t="str">
            <v>M.</v>
          </cell>
          <cell r="N827" t="str">
            <v>GENARD</v>
          </cell>
          <cell r="O827" t="str">
            <v>ADRIEN</v>
          </cell>
          <cell r="P827" t="str">
            <v>11 B RUE DE ROISE</v>
          </cell>
          <cell r="S827">
            <v>77580</v>
          </cell>
          <cell r="T827" t="str">
            <v>CRECY LA CHAPELLE</v>
          </cell>
          <cell r="V827">
            <v>699067049</v>
          </cell>
          <cell r="W827" t="str">
            <v>ADRIEN.GENARD@GENERALI.COM</v>
          </cell>
        </row>
        <row r="828">
          <cell r="B828">
            <v>305152</v>
          </cell>
          <cell r="C828">
            <v>20210901</v>
          </cell>
          <cell r="E828" t="str">
            <v>GPA</v>
          </cell>
          <cell r="F828" t="str">
            <v>COMMERCIALE</v>
          </cell>
          <cell r="G828" t="str">
            <v>REGION GRAND EST</v>
          </cell>
          <cell r="H828" t="str">
            <v>OD RHONE</v>
          </cell>
          <cell r="I828">
            <v>440</v>
          </cell>
          <cell r="J828" t="str">
            <v>CCT</v>
          </cell>
          <cell r="K828" t="str">
            <v>Conseiller Commercial Titulaire</v>
          </cell>
          <cell r="L828">
            <v>105</v>
          </cell>
          <cell r="M828" t="str">
            <v>M.</v>
          </cell>
          <cell r="N828" t="str">
            <v>MOLINA</v>
          </cell>
          <cell r="O828" t="str">
            <v>BENOIT</v>
          </cell>
          <cell r="P828" t="str">
            <v>261 AVENUE JEAN JAURES</v>
          </cell>
          <cell r="S828">
            <v>69150</v>
          </cell>
          <cell r="T828" t="str">
            <v>DECINES CHARPIEU</v>
          </cell>
          <cell r="V828">
            <v>699066351</v>
          </cell>
          <cell r="W828" t="str">
            <v>BENOIT.MOLINA@GENERALI.COM</v>
          </cell>
        </row>
        <row r="829">
          <cell r="B829">
            <v>305153</v>
          </cell>
          <cell r="C829">
            <v>20210901</v>
          </cell>
          <cell r="E829" t="str">
            <v>GPA</v>
          </cell>
          <cell r="F829" t="str">
            <v>COMMERCIALE</v>
          </cell>
          <cell r="G829" t="str">
            <v>REGION GRAND EST</v>
          </cell>
          <cell r="H829" t="str">
            <v>OD PUY DE DOME - LOIRE - HAUTE LOIRE</v>
          </cell>
          <cell r="I829">
            <v>440</v>
          </cell>
          <cell r="J829" t="str">
            <v>CCT</v>
          </cell>
          <cell r="K829" t="str">
            <v>Conseiller Commercial Titulaire</v>
          </cell>
          <cell r="L829">
            <v>105</v>
          </cell>
          <cell r="M829" t="str">
            <v>M.</v>
          </cell>
          <cell r="N829" t="str">
            <v>RUARD</v>
          </cell>
          <cell r="O829" t="str">
            <v>CYRIL</v>
          </cell>
          <cell r="P829" t="str">
            <v>75 ROUTE DE SAINT JULIEN</v>
          </cell>
          <cell r="Q829" t="str">
            <v>ETEIZE</v>
          </cell>
          <cell r="S829">
            <v>7430</v>
          </cell>
          <cell r="T829" t="str">
            <v>SAVAS</v>
          </cell>
          <cell r="U829" t="str">
            <v>ETEIZE</v>
          </cell>
          <cell r="V829">
            <v>699066711</v>
          </cell>
          <cell r="W829" t="str">
            <v>CYRIL.RUARD@GENERALI.COM</v>
          </cell>
        </row>
        <row r="830">
          <cell r="B830">
            <v>305156</v>
          </cell>
          <cell r="C830">
            <v>20210901</v>
          </cell>
          <cell r="E830" t="str">
            <v>GPA</v>
          </cell>
          <cell r="F830" t="str">
            <v>COMMERCIALE</v>
          </cell>
          <cell r="G830" t="str">
            <v>REGION GRAND EST</v>
          </cell>
          <cell r="H830" t="str">
            <v>OD BOUCHES DU RHONE</v>
          </cell>
          <cell r="I830">
            <v>441</v>
          </cell>
          <cell r="J830" t="str">
            <v>CCTM</v>
          </cell>
          <cell r="K830" t="str">
            <v>Conseiller Commercial Titulaire Moniteur</v>
          </cell>
          <cell r="L830">
            <v>105</v>
          </cell>
          <cell r="M830" t="str">
            <v>M.</v>
          </cell>
          <cell r="N830" t="str">
            <v>BRIET</v>
          </cell>
          <cell r="O830" t="str">
            <v>GEOFFREY</v>
          </cell>
          <cell r="P830" t="str">
            <v>267 CHEMIN DE LA SOURCE</v>
          </cell>
          <cell r="S830">
            <v>30650</v>
          </cell>
          <cell r="T830" t="str">
            <v>ROCHEFORT DU GARD</v>
          </cell>
          <cell r="V830">
            <v>699066912</v>
          </cell>
          <cell r="W830" t="str">
            <v>GEOFFREY.BRIET@GENERALI.COM</v>
          </cell>
        </row>
        <row r="831">
          <cell r="B831">
            <v>305158</v>
          </cell>
          <cell r="C831">
            <v>20210901</v>
          </cell>
          <cell r="E831" t="str">
            <v>GPA</v>
          </cell>
          <cell r="F831" t="str">
            <v>COMMERCIALE</v>
          </cell>
          <cell r="G831" t="str">
            <v>REGION GRAND EST</v>
          </cell>
          <cell r="H831" t="str">
            <v>OD RHONE</v>
          </cell>
          <cell r="I831">
            <v>441</v>
          </cell>
          <cell r="J831" t="str">
            <v>CCTM</v>
          </cell>
          <cell r="K831" t="str">
            <v>Conseiller Commercial Titulaire Moniteur</v>
          </cell>
          <cell r="L831">
            <v>105</v>
          </cell>
          <cell r="M831" t="str">
            <v>Mme</v>
          </cell>
          <cell r="N831" t="str">
            <v>PHILIBERT</v>
          </cell>
          <cell r="O831" t="str">
            <v>MARION</v>
          </cell>
          <cell r="P831" t="str">
            <v>774 MONTEE DU BACONNET</v>
          </cell>
          <cell r="S831">
            <v>69700</v>
          </cell>
          <cell r="T831" t="str">
            <v>MONTAGNY</v>
          </cell>
          <cell r="V831">
            <v>699066806</v>
          </cell>
          <cell r="W831" t="str">
            <v>MARION.PHILIBERT@GENERALI.COM</v>
          </cell>
        </row>
        <row r="832">
          <cell r="B832">
            <v>305163</v>
          </cell>
          <cell r="C832">
            <v>20210901</v>
          </cell>
          <cell r="E832" t="str">
            <v>GPA</v>
          </cell>
          <cell r="F832" t="str">
            <v>COMMERCIALE</v>
          </cell>
          <cell r="G832" t="str">
            <v>REGION GRAND EST</v>
          </cell>
          <cell r="H832" t="str">
            <v>OD HAUTE SAVOIE AIN JURA AIX LES BAINS</v>
          </cell>
          <cell r="I832">
            <v>440</v>
          </cell>
          <cell r="J832" t="str">
            <v>CCT</v>
          </cell>
          <cell r="K832" t="str">
            <v>Conseiller Commercial Titulaire</v>
          </cell>
          <cell r="L832">
            <v>105</v>
          </cell>
          <cell r="M832" t="str">
            <v>M.</v>
          </cell>
          <cell r="N832" t="str">
            <v>DIMITRIOU</v>
          </cell>
          <cell r="O832" t="str">
            <v>PATRICE</v>
          </cell>
          <cell r="P832" t="str">
            <v>4 LOTISSEMENT LES MARGUERITES</v>
          </cell>
          <cell r="S832">
            <v>1250</v>
          </cell>
          <cell r="T832" t="str">
            <v>MONTAGNAT</v>
          </cell>
          <cell r="V832">
            <v>699065346</v>
          </cell>
          <cell r="W832" t="str">
            <v>PATRICE.DIMITRIOU@GENERALI.COM</v>
          </cell>
        </row>
        <row r="833">
          <cell r="B833">
            <v>305164</v>
          </cell>
          <cell r="C833">
            <v>20210901</v>
          </cell>
          <cell r="E833" t="str">
            <v>GPA</v>
          </cell>
          <cell r="F833" t="str">
            <v>COMMERCIALE</v>
          </cell>
          <cell r="G833" t="str">
            <v>REGION GRAND EST</v>
          </cell>
          <cell r="H833" t="str">
            <v>OD AVEYRON-HERAULT-AUDE-PYRENEES ORIENT.</v>
          </cell>
          <cell r="I833">
            <v>440</v>
          </cell>
          <cell r="J833" t="str">
            <v>CCT</v>
          </cell>
          <cell r="K833" t="str">
            <v>Conseiller Commercial Titulaire</v>
          </cell>
          <cell r="L833">
            <v>105</v>
          </cell>
          <cell r="M833" t="str">
            <v>M.</v>
          </cell>
          <cell r="N833" t="str">
            <v>COTINAUT</v>
          </cell>
          <cell r="O833" t="str">
            <v>CEDRIC</v>
          </cell>
          <cell r="P833" t="str">
            <v>13 BOULEVARD PASTEUR</v>
          </cell>
          <cell r="S833">
            <v>34340</v>
          </cell>
          <cell r="T833" t="str">
            <v>MARSEILLAN</v>
          </cell>
          <cell r="V833">
            <v>699063137</v>
          </cell>
          <cell r="W833" t="str">
            <v>CEDRIC.COTINAUT@GENERALI.COM</v>
          </cell>
        </row>
        <row r="834">
          <cell r="B834">
            <v>305166</v>
          </cell>
          <cell r="C834">
            <v>20210901</v>
          </cell>
          <cell r="E834" t="str">
            <v>GPA</v>
          </cell>
          <cell r="F834" t="str">
            <v>COMMERCIALE</v>
          </cell>
          <cell r="G834" t="str">
            <v>REGION GRAND OUEST</v>
          </cell>
          <cell r="H834" t="str">
            <v>OD MANCHE - CALVADOS - ORNE - MAYENNE</v>
          </cell>
          <cell r="I834">
            <v>440</v>
          </cell>
          <cell r="J834" t="str">
            <v>CCT</v>
          </cell>
          <cell r="K834" t="str">
            <v>Conseiller Commercial Titulaire</v>
          </cell>
          <cell r="L834">
            <v>105</v>
          </cell>
          <cell r="M834" t="str">
            <v>M.</v>
          </cell>
          <cell r="N834" t="str">
            <v>LEFORESTIER</v>
          </cell>
          <cell r="O834" t="str">
            <v>JEAN-BAPTISTE</v>
          </cell>
          <cell r="P834" t="str">
            <v>RUE DOREE</v>
          </cell>
          <cell r="S834">
            <v>50680</v>
          </cell>
          <cell r="T834" t="str">
            <v>CERISY LA FORET</v>
          </cell>
          <cell r="V834">
            <v>699067594</v>
          </cell>
          <cell r="W834" t="str">
            <v>JEAN-BAPTISTE.LEFORESTIER@GENERALI.COM</v>
          </cell>
        </row>
        <row r="835">
          <cell r="B835">
            <v>305169</v>
          </cell>
          <cell r="C835">
            <v>20210901</v>
          </cell>
          <cell r="E835" t="str">
            <v>GPA</v>
          </cell>
          <cell r="F835" t="str">
            <v>COMMERCIALE</v>
          </cell>
          <cell r="G835" t="str">
            <v>REGION GRAND EST</v>
          </cell>
          <cell r="H835" t="str">
            <v>OD AVEYRON-HERAULT-AUDE-PYRENEES ORIENT.</v>
          </cell>
          <cell r="I835">
            <v>440</v>
          </cell>
          <cell r="J835" t="str">
            <v>CCT</v>
          </cell>
          <cell r="K835" t="str">
            <v>Conseiller Commercial Titulaire</v>
          </cell>
          <cell r="L835">
            <v>105</v>
          </cell>
          <cell r="M835" t="str">
            <v>Mme</v>
          </cell>
          <cell r="N835" t="str">
            <v>CAUMEL</v>
          </cell>
          <cell r="O835" t="str">
            <v>SEVERINE</v>
          </cell>
          <cell r="P835" t="str">
            <v>4 IMPASSE DES ACACIAS</v>
          </cell>
          <cell r="S835">
            <v>34570</v>
          </cell>
          <cell r="T835" t="str">
            <v>PIGNAN</v>
          </cell>
          <cell r="V835">
            <v>699067728</v>
          </cell>
          <cell r="W835" t="str">
            <v>SEVERINE.CAUMEL@GENERALI.COM</v>
          </cell>
        </row>
        <row r="836">
          <cell r="B836">
            <v>305170</v>
          </cell>
          <cell r="C836">
            <v>20190201</v>
          </cell>
          <cell r="E836" t="str">
            <v>GPA</v>
          </cell>
          <cell r="F836" t="str">
            <v>COMMERCIALE</v>
          </cell>
          <cell r="G836" t="str">
            <v>REGION GRAND EST</v>
          </cell>
          <cell r="H836" t="str">
            <v>OD VAR - BOUCHES DU RHONE</v>
          </cell>
          <cell r="I836">
            <v>441</v>
          </cell>
          <cell r="J836" t="str">
            <v>CCTM</v>
          </cell>
          <cell r="K836" t="str">
            <v>Conseiller Commercial Titulaire Moniteur</v>
          </cell>
          <cell r="L836">
            <v>105</v>
          </cell>
          <cell r="M836" t="str">
            <v>M.</v>
          </cell>
          <cell r="N836" t="str">
            <v>ALBERTINI</v>
          </cell>
          <cell r="O836" t="str">
            <v>ALEXIS</v>
          </cell>
          <cell r="P836" t="str">
            <v>245 AV DE L'UNIVERSITE</v>
          </cell>
          <cell r="Q836" t="str">
            <v>GENERALI PARC STE CLAIRE IMM LE GOUDON</v>
          </cell>
          <cell r="S836">
            <v>83160</v>
          </cell>
          <cell r="T836" t="str">
            <v>LA VALETTE DU VAR</v>
          </cell>
          <cell r="U836" t="str">
            <v>GENERALI PARC STE CLAIRE IMM LE GOUDON</v>
          </cell>
          <cell r="V836">
            <v>698533043</v>
          </cell>
          <cell r="W836" t="str">
            <v>ALEXIS.ALBERTINI2@GENERALI.COM</v>
          </cell>
        </row>
        <row r="837">
          <cell r="B837">
            <v>305182</v>
          </cell>
          <cell r="C837">
            <v>20211001</v>
          </cell>
          <cell r="E837" t="str">
            <v>GPA</v>
          </cell>
          <cell r="F837" t="str">
            <v>COMMERCIALE</v>
          </cell>
          <cell r="G837" t="str">
            <v>REGION GRAND OUEST</v>
          </cell>
          <cell r="H837" t="str">
            <v>OD LOT-TARN-TARN ET GARONNE-HTE GARONNE</v>
          </cell>
          <cell r="I837">
            <v>440</v>
          </cell>
          <cell r="J837" t="str">
            <v>CCT</v>
          </cell>
          <cell r="K837" t="str">
            <v>Conseiller Commercial Titulaire</v>
          </cell>
          <cell r="L837">
            <v>105</v>
          </cell>
          <cell r="M837" t="str">
            <v>M.</v>
          </cell>
          <cell r="N837" t="str">
            <v>LLORENS</v>
          </cell>
          <cell r="O837" t="str">
            <v>BENJAMIN</v>
          </cell>
          <cell r="P837" t="str">
            <v>10 RUE JEHAN DE THILA</v>
          </cell>
          <cell r="S837">
            <v>31600</v>
          </cell>
          <cell r="T837" t="str">
            <v>MURET</v>
          </cell>
          <cell r="V837">
            <v>762369006</v>
          </cell>
          <cell r="W837" t="str">
            <v>BENJAMIN.LLORENS@GENERALI.COM</v>
          </cell>
        </row>
        <row r="838">
          <cell r="B838">
            <v>305188</v>
          </cell>
          <cell r="C838">
            <v>20020408</v>
          </cell>
          <cell r="E838" t="str">
            <v>GPA</v>
          </cell>
          <cell r="F838" t="str">
            <v>COMMERCIALE</v>
          </cell>
          <cell r="G838" t="str">
            <v>POLE PILOTAGE DU RESEAU COMMERCIAL</v>
          </cell>
          <cell r="H838" t="str">
            <v>CELLULE RECRUTEMENT</v>
          </cell>
          <cell r="I838">
            <v>855</v>
          </cell>
          <cell r="J838" t="str">
            <v>AD</v>
          </cell>
          <cell r="K838" t="str">
            <v>Assistant Division</v>
          </cell>
          <cell r="M838" t="str">
            <v>Mme</v>
          </cell>
          <cell r="N838" t="str">
            <v>SOUPHRON</v>
          </cell>
          <cell r="O838" t="str">
            <v>NADIA</v>
          </cell>
          <cell r="P838" t="str">
            <v>2 RUE PABLO NERUDA</v>
          </cell>
          <cell r="Q838" t="str">
            <v>GENERALI CENTRAL PARC ZAC MADERE</v>
          </cell>
          <cell r="S838">
            <v>33140</v>
          </cell>
          <cell r="T838" t="str">
            <v>VILLENAVE D ORNON</v>
          </cell>
          <cell r="U838" t="str">
            <v>GENERALI CENTRAL PARC ZAC MADERE</v>
          </cell>
          <cell r="W838" t="str">
            <v>NADIA.SOUPHRON@GENERALI.COM</v>
          </cell>
        </row>
        <row r="839">
          <cell r="B839">
            <v>305189</v>
          </cell>
          <cell r="C839">
            <v>20211001</v>
          </cell>
          <cell r="E839" t="str">
            <v>GPA</v>
          </cell>
          <cell r="F839" t="str">
            <v>COMMERCIALE</v>
          </cell>
          <cell r="G839" t="str">
            <v>REGION GRAND EST</v>
          </cell>
          <cell r="H839" t="str">
            <v>OD ISERE ALBERTVILLE</v>
          </cell>
          <cell r="I839">
            <v>440</v>
          </cell>
          <cell r="J839" t="str">
            <v>CCT</v>
          </cell>
          <cell r="K839" t="str">
            <v>Conseiller Commercial Titulaire</v>
          </cell>
          <cell r="L839">
            <v>105</v>
          </cell>
          <cell r="M839" t="str">
            <v>M.</v>
          </cell>
          <cell r="N839" t="str">
            <v>ALIAS</v>
          </cell>
          <cell r="O839" t="str">
            <v>GERALD</v>
          </cell>
          <cell r="P839" t="str">
            <v>1 ALLEE DE PAMPRE</v>
          </cell>
          <cell r="S839">
            <v>38330</v>
          </cell>
          <cell r="T839" t="str">
            <v>ST ISMIER</v>
          </cell>
          <cell r="V839">
            <v>762649214</v>
          </cell>
          <cell r="W839" t="str">
            <v>GERALD.ALIAS@GENERALI.COM</v>
          </cell>
        </row>
        <row r="840">
          <cell r="B840">
            <v>305194</v>
          </cell>
          <cell r="C840">
            <v>20211001</v>
          </cell>
          <cell r="E840" t="str">
            <v>GPA</v>
          </cell>
          <cell r="F840" t="str">
            <v>COMMERCIALE</v>
          </cell>
          <cell r="G840" t="str">
            <v>POLE PILOTAGE DU RESEAU COMMERCIAL</v>
          </cell>
          <cell r="H840" t="str">
            <v>ORGANISATION DE FIDELISATION</v>
          </cell>
          <cell r="I840">
            <v>460</v>
          </cell>
          <cell r="J840" t="str">
            <v>CC</v>
          </cell>
          <cell r="K840" t="str">
            <v>Conseiller Client</v>
          </cell>
          <cell r="L840">
            <v>0</v>
          </cell>
          <cell r="M840" t="str">
            <v>Mme</v>
          </cell>
          <cell r="N840" t="str">
            <v>KHADIMI</v>
          </cell>
          <cell r="O840" t="str">
            <v>MARJORIE</v>
          </cell>
          <cell r="P840" t="str">
            <v>6 RUE DES PAGANNES</v>
          </cell>
          <cell r="Q840" t="str">
            <v>VILLEDIEU LA BLOUERE</v>
          </cell>
          <cell r="S840">
            <v>49450</v>
          </cell>
          <cell r="T840" t="str">
            <v>BEAUPREAU EN MAUGES</v>
          </cell>
          <cell r="U840" t="str">
            <v>VILLEDIEU LA BLOUERE</v>
          </cell>
          <cell r="W840" t="str">
            <v>MARJORIE.KHADIMI@GENERALI.COM</v>
          </cell>
        </row>
        <row r="841">
          <cell r="B841">
            <v>305198</v>
          </cell>
          <cell r="C841">
            <v>20211001</v>
          </cell>
          <cell r="E841" t="str">
            <v>GPA</v>
          </cell>
          <cell r="F841" t="str">
            <v>COMMERCIALE</v>
          </cell>
          <cell r="G841" t="str">
            <v>REGION GRAND OUEST</v>
          </cell>
          <cell r="H841" t="str">
            <v>OD YVELINES - EURE ET LOIR</v>
          </cell>
          <cell r="I841">
            <v>440</v>
          </cell>
          <cell r="J841" t="str">
            <v>CCT</v>
          </cell>
          <cell r="K841" t="str">
            <v>Conseiller Commercial Titulaire</v>
          </cell>
          <cell r="L841">
            <v>105</v>
          </cell>
          <cell r="M841" t="str">
            <v>M.</v>
          </cell>
          <cell r="N841" t="str">
            <v>SOUKOUNA</v>
          </cell>
          <cell r="O841" t="str">
            <v>DIAFARA</v>
          </cell>
          <cell r="P841" t="str">
            <v>32 RUE DES VAUX CREUX</v>
          </cell>
          <cell r="S841">
            <v>28300</v>
          </cell>
          <cell r="T841" t="str">
            <v>BRICONVILLE</v>
          </cell>
          <cell r="V841">
            <v>762665403</v>
          </cell>
          <cell r="W841" t="str">
            <v>DIAFARA.SOUKOUNA@GENERALI.COM</v>
          </cell>
        </row>
        <row r="842">
          <cell r="B842">
            <v>305205</v>
          </cell>
          <cell r="C842">
            <v>20211101</v>
          </cell>
          <cell r="E842" t="str">
            <v>GPA</v>
          </cell>
          <cell r="F842" t="str">
            <v>COMMERCIALE</v>
          </cell>
          <cell r="G842" t="str">
            <v>POLE PILOTAGE DU RESEAU COMMERCIAL</v>
          </cell>
          <cell r="H842" t="str">
            <v>ORGANISATION DE FIDELISATION</v>
          </cell>
          <cell r="I842">
            <v>460</v>
          </cell>
          <cell r="J842" t="str">
            <v>CC</v>
          </cell>
          <cell r="K842" t="str">
            <v>Conseiller Client</v>
          </cell>
          <cell r="L842">
            <v>0</v>
          </cell>
          <cell r="M842" t="str">
            <v>M.</v>
          </cell>
          <cell r="N842" t="str">
            <v>SOMAH</v>
          </cell>
          <cell r="O842" t="str">
            <v>FIOSI</v>
          </cell>
          <cell r="P842" t="str">
            <v>38 BOULEVARD DES BELGES</v>
          </cell>
          <cell r="S842">
            <v>44300</v>
          </cell>
          <cell r="T842" t="str">
            <v>NANTES</v>
          </cell>
          <cell r="W842" t="str">
            <v>FIOSI.SOMAH@GENERALI.COM</v>
          </cell>
        </row>
        <row r="843">
          <cell r="B843">
            <v>305209</v>
          </cell>
          <cell r="C843">
            <v>20211101</v>
          </cell>
          <cell r="E843" t="str">
            <v>GPA</v>
          </cell>
          <cell r="F843" t="str">
            <v>COMMERCIALE</v>
          </cell>
          <cell r="G843" t="str">
            <v>REGION GRAND EST</v>
          </cell>
          <cell r="H843" t="str">
            <v>OD VAR - BOUCHES DU RHONE</v>
          </cell>
          <cell r="I843">
            <v>440</v>
          </cell>
          <cell r="J843" t="str">
            <v>CCT</v>
          </cell>
          <cell r="K843" t="str">
            <v>Conseiller Commercial Titulaire</v>
          </cell>
          <cell r="L843">
            <v>105</v>
          </cell>
          <cell r="M843" t="str">
            <v>M.</v>
          </cell>
          <cell r="N843" t="str">
            <v>DOVETTA</v>
          </cell>
          <cell r="O843" t="str">
            <v>MAXIME</v>
          </cell>
          <cell r="P843" t="str">
            <v>488 CHEMIN DU REPOS</v>
          </cell>
          <cell r="Q843" t="str">
            <v>BAT C APPARTEMENT C333</v>
          </cell>
          <cell r="S843">
            <v>13360</v>
          </cell>
          <cell r="T843" t="str">
            <v>ROQUEVAIRE</v>
          </cell>
          <cell r="U843" t="str">
            <v>BAT C APPARTEMENT C333</v>
          </cell>
          <cell r="V843">
            <v>669678998</v>
          </cell>
          <cell r="W843" t="str">
            <v>MAXIME.DOVETTA@GENERALI.COM</v>
          </cell>
        </row>
        <row r="844">
          <cell r="B844">
            <v>305210</v>
          </cell>
          <cell r="C844">
            <v>20211101</v>
          </cell>
          <cell r="E844" t="str">
            <v>GPA</v>
          </cell>
          <cell r="F844" t="str">
            <v>COMMERCIALE</v>
          </cell>
          <cell r="G844" t="str">
            <v>REGION ILE DE FRANCE NORD EST</v>
          </cell>
          <cell r="H844" t="str">
            <v>OD GRAND PARIS 75-92-93-94</v>
          </cell>
          <cell r="I844">
            <v>310</v>
          </cell>
          <cell r="J844" t="str">
            <v>CMA</v>
          </cell>
          <cell r="K844" t="str">
            <v>Chargé Mission Animation</v>
          </cell>
          <cell r="L844">
            <v>104</v>
          </cell>
          <cell r="M844" t="str">
            <v>M.</v>
          </cell>
          <cell r="N844" t="str">
            <v>DELPORTE</v>
          </cell>
          <cell r="O844" t="str">
            <v>GUILLAUME</v>
          </cell>
          <cell r="P844" t="str">
            <v>14 RUE CONSTANCE</v>
          </cell>
          <cell r="S844">
            <v>75018</v>
          </cell>
          <cell r="T844" t="str">
            <v>PARIS</v>
          </cell>
          <cell r="V844">
            <v>669157727</v>
          </cell>
          <cell r="W844" t="str">
            <v>GUILLAUME.DELPORTE@GENERALI.COM</v>
          </cell>
        </row>
        <row r="845">
          <cell r="B845">
            <v>305212</v>
          </cell>
          <cell r="C845">
            <v>20211101</v>
          </cell>
          <cell r="E845" t="str">
            <v>GPA</v>
          </cell>
          <cell r="F845" t="str">
            <v>COMMERCIALE</v>
          </cell>
          <cell r="G845" t="str">
            <v>REGION GRAND EST</v>
          </cell>
          <cell r="H845" t="str">
            <v>OD BOUCHES DU RHONE</v>
          </cell>
          <cell r="I845">
            <v>441</v>
          </cell>
          <cell r="J845" t="str">
            <v>CCTM</v>
          </cell>
          <cell r="K845" t="str">
            <v>Conseiller Commercial Titulaire Moniteur</v>
          </cell>
          <cell r="L845">
            <v>105</v>
          </cell>
          <cell r="M845" t="str">
            <v>Mme</v>
          </cell>
          <cell r="N845" t="str">
            <v>JALLADEAU</v>
          </cell>
          <cell r="O845" t="str">
            <v>CHARLOTTE</v>
          </cell>
          <cell r="P845" t="str">
            <v>14 RUE DU TOURRIER</v>
          </cell>
          <cell r="S845">
            <v>84120</v>
          </cell>
          <cell r="T845" t="str">
            <v>PERTUIS</v>
          </cell>
          <cell r="V845">
            <v>668396342</v>
          </cell>
          <cell r="W845" t="str">
            <v>CHARLOTTE.JALLADEAU@GENERALI.COM</v>
          </cell>
        </row>
        <row r="846">
          <cell r="B846">
            <v>305213</v>
          </cell>
          <cell r="C846">
            <v>20211201</v>
          </cell>
          <cell r="E846" t="str">
            <v>GPA</v>
          </cell>
          <cell r="F846" t="str">
            <v>COMMERCIALE</v>
          </cell>
          <cell r="G846" t="str">
            <v>REGION GRAND EST</v>
          </cell>
          <cell r="H846" t="str">
            <v>OD RHONE</v>
          </cell>
          <cell r="I846">
            <v>440</v>
          </cell>
          <cell r="J846" t="str">
            <v>CCT</v>
          </cell>
          <cell r="K846" t="str">
            <v>Conseiller Commercial Titulaire</v>
          </cell>
          <cell r="L846">
            <v>105</v>
          </cell>
          <cell r="M846" t="str">
            <v>M.</v>
          </cell>
          <cell r="N846" t="str">
            <v>CARACCIO</v>
          </cell>
          <cell r="O846" t="str">
            <v>CONSTANT</v>
          </cell>
          <cell r="P846" t="str">
            <v>8 CHEMIN DES COMBES</v>
          </cell>
          <cell r="S846">
            <v>69370</v>
          </cell>
          <cell r="T846" t="str">
            <v>ST DIDIER AU MONT D OR</v>
          </cell>
          <cell r="V846">
            <v>668583314</v>
          </cell>
          <cell r="W846" t="str">
            <v>CONSTANT.CARACCIO@GENERALI.COM</v>
          </cell>
        </row>
        <row r="847">
          <cell r="B847">
            <v>305215</v>
          </cell>
          <cell r="C847">
            <v>20211201</v>
          </cell>
          <cell r="E847" t="str">
            <v>GPA</v>
          </cell>
          <cell r="F847" t="str">
            <v>COMMERCIALE</v>
          </cell>
          <cell r="G847" t="str">
            <v>REGION GRAND EST</v>
          </cell>
          <cell r="H847" t="str">
            <v>OD ISERE ALBERTVILLE</v>
          </cell>
          <cell r="I847">
            <v>440</v>
          </cell>
          <cell r="J847" t="str">
            <v>CCT</v>
          </cell>
          <cell r="K847" t="str">
            <v>Conseiller Commercial Titulaire</v>
          </cell>
          <cell r="L847">
            <v>105</v>
          </cell>
          <cell r="M847" t="str">
            <v>M.</v>
          </cell>
          <cell r="N847" t="str">
            <v>VIARD</v>
          </cell>
          <cell r="O847" t="str">
            <v>JONATHAN</v>
          </cell>
          <cell r="P847" t="str">
            <v>29 RUE DE PRINCENS</v>
          </cell>
          <cell r="S847">
            <v>73460</v>
          </cell>
          <cell r="T847" t="str">
            <v>FRONTENEX</v>
          </cell>
          <cell r="V847">
            <v>765165975</v>
          </cell>
          <cell r="W847" t="str">
            <v>JONATHAN.VIARD@GENERALI.COM</v>
          </cell>
        </row>
        <row r="848">
          <cell r="B848">
            <v>305218</v>
          </cell>
          <cell r="C848">
            <v>20211201</v>
          </cell>
          <cell r="E848" t="str">
            <v>GPA</v>
          </cell>
          <cell r="F848" t="str">
            <v>COMMERCIALE</v>
          </cell>
          <cell r="G848" t="str">
            <v>REGION ILE DE FRANCE NORD EST</v>
          </cell>
          <cell r="H848" t="str">
            <v>OD ARDENNES - MARNE - MEUSE - AUBE</v>
          </cell>
          <cell r="I848">
            <v>441</v>
          </cell>
          <cell r="J848" t="str">
            <v>CCTM</v>
          </cell>
          <cell r="K848" t="str">
            <v>Conseiller Commercial Titulaire Moniteur</v>
          </cell>
          <cell r="L848">
            <v>105</v>
          </cell>
          <cell r="M848" t="str">
            <v>M.</v>
          </cell>
          <cell r="N848" t="str">
            <v>CORBIER</v>
          </cell>
          <cell r="O848" t="str">
            <v>FLORIAN</v>
          </cell>
          <cell r="P848" t="str">
            <v>1 RUE DE L ILE D YEU</v>
          </cell>
          <cell r="S848">
            <v>51510</v>
          </cell>
          <cell r="T848" t="str">
            <v>FAGNIERES</v>
          </cell>
          <cell r="V848">
            <v>765175161</v>
          </cell>
          <cell r="W848" t="str">
            <v>FLORIAN.CORBIER@GENERALI.COM</v>
          </cell>
        </row>
        <row r="849">
          <cell r="B849">
            <v>305221</v>
          </cell>
          <cell r="C849">
            <v>20211201</v>
          </cell>
          <cell r="E849" t="str">
            <v>GPA</v>
          </cell>
          <cell r="F849" t="str">
            <v>COMMERCIALE</v>
          </cell>
          <cell r="G849" t="str">
            <v>REGION GRAND OUEST</v>
          </cell>
          <cell r="H849" t="str">
            <v>OD INDRE-INDRE &amp; LOIRE-CHER-LOIR &amp; CHER</v>
          </cell>
          <cell r="I849">
            <v>440</v>
          </cell>
          <cell r="J849" t="str">
            <v>CCT</v>
          </cell>
          <cell r="K849" t="str">
            <v>Conseiller Commercial Titulaire</v>
          </cell>
          <cell r="L849">
            <v>105</v>
          </cell>
          <cell r="M849" t="str">
            <v>M.</v>
          </cell>
          <cell r="N849" t="str">
            <v>SALLOT</v>
          </cell>
          <cell r="O849" t="str">
            <v>RODOLPHE</v>
          </cell>
          <cell r="P849" t="str">
            <v>169 169 AVENUE DE VERDUN</v>
          </cell>
          <cell r="Q849" t="str">
            <v>BATIMENT E APPT 41 CHEZ SONNET</v>
          </cell>
          <cell r="S849">
            <v>36000</v>
          </cell>
          <cell r="T849" t="str">
            <v>CHATEAUROUX</v>
          </cell>
          <cell r="U849" t="str">
            <v>BATIMENT E APPT 41 CHEZ SONNET</v>
          </cell>
          <cell r="V849">
            <v>765167548</v>
          </cell>
          <cell r="W849" t="str">
            <v>RODOLPHE.SALLOT@GENERALI.COM</v>
          </cell>
        </row>
        <row r="850">
          <cell r="B850">
            <v>305223</v>
          </cell>
          <cell r="C850">
            <v>20211201</v>
          </cell>
          <cell r="E850" t="str">
            <v>GPA</v>
          </cell>
          <cell r="F850" t="str">
            <v>COMMERCIALE</v>
          </cell>
          <cell r="G850" t="str">
            <v>REGION ILE DE FRANCE NORD EST</v>
          </cell>
          <cell r="H850" t="str">
            <v>OD SEINE MARITIME</v>
          </cell>
          <cell r="I850">
            <v>440</v>
          </cell>
          <cell r="J850" t="str">
            <v>CCT</v>
          </cell>
          <cell r="K850" t="str">
            <v>Conseiller Commercial Titulaire</v>
          </cell>
          <cell r="L850">
            <v>105</v>
          </cell>
          <cell r="M850" t="str">
            <v>M.</v>
          </cell>
          <cell r="N850" t="str">
            <v>DELAIRE</v>
          </cell>
          <cell r="O850" t="str">
            <v>CLEMENT</v>
          </cell>
          <cell r="P850" t="str">
            <v>34 RUE DE LA REPUBLIQUE</v>
          </cell>
          <cell r="S850">
            <v>76230</v>
          </cell>
          <cell r="T850" t="str">
            <v>BOIS GUILLAUME</v>
          </cell>
          <cell r="V850">
            <v>765167549</v>
          </cell>
          <cell r="W850" t="str">
            <v>CLEMENT.DELAIRE@GENERALI.COM</v>
          </cell>
        </row>
        <row r="851">
          <cell r="B851">
            <v>305225</v>
          </cell>
          <cell r="C851">
            <v>20220101</v>
          </cell>
          <cell r="E851" t="str">
            <v>GPA</v>
          </cell>
          <cell r="F851" t="str">
            <v>COMMERCIALE</v>
          </cell>
          <cell r="G851" t="str">
            <v>REGION ILE DE FRANCE NORD EST</v>
          </cell>
          <cell r="H851" t="str">
            <v>OD MOSELLE - MEURTHE ET MOSELLE</v>
          </cell>
          <cell r="I851">
            <v>440</v>
          </cell>
          <cell r="J851" t="str">
            <v>CCT</v>
          </cell>
          <cell r="K851" t="str">
            <v>Conseiller Commercial Titulaire</v>
          </cell>
          <cell r="L851">
            <v>105</v>
          </cell>
          <cell r="M851" t="str">
            <v>M.</v>
          </cell>
          <cell r="N851" t="str">
            <v>DAZY</v>
          </cell>
          <cell r="O851" t="str">
            <v>YANNICK</v>
          </cell>
          <cell r="P851" t="str">
            <v>20 RUE DE METZ</v>
          </cell>
          <cell r="S851">
            <v>57300</v>
          </cell>
          <cell r="T851" t="str">
            <v>AY SUR MOSELLE</v>
          </cell>
          <cell r="V851">
            <v>765185375</v>
          </cell>
          <cell r="W851" t="str">
            <v>YANNICK.DAZY@GENERALI.COM</v>
          </cell>
        </row>
        <row r="852">
          <cell r="B852">
            <v>305226</v>
          </cell>
          <cell r="C852">
            <v>20220101</v>
          </cell>
          <cell r="E852" t="str">
            <v>GPA</v>
          </cell>
          <cell r="F852" t="str">
            <v>COMMERCIALE</v>
          </cell>
          <cell r="G852" t="str">
            <v>REGION GRAND OUEST</v>
          </cell>
          <cell r="H852" t="str">
            <v>OD YVELINES - EURE ET LOIR</v>
          </cell>
          <cell r="I852">
            <v>440</v>
          </cell>
          <cell r="J852" t="str">
            <v>CCT</v>
          </cell>
          <cell r="K852" t="str">
            <v>Conseiller Commercial Titulaire</v>
          </cell>
          <cell r="L852">
            <v>105</v>
          </cell>
          <cell r="M852" t="str">
            <v>M.</v>
          </cell>
          <cell r="N852" t="str">
            <v>DAUNOU</v>
          </cell>
          <cell r="O852" t="str">
            <v>LUDOVIC</v>
          </cell>
          <cell r="P852" t="str">
            <v>10 RUE DE LA MARE</v>
          </cell>
          <cell r="Q852" t="str">
            <v>LES PATIS</v>
          </cell>
          <cell r="S852">
            <v>78125</v>
          </cell>
          <cell r="T852" t="str">
            <v>MITTAINVILLE</v>
          </cell>
          <cell r="U852" t="str">
            <v>LES PATIS</v>
          </cell>
          <cell r="V852">
            <v>765187663</v>
          </cell>
          <cell r="W852" t="str">
            <v>LUDOVIC.DAUNOU@GENERALI.COM</v>
          </cell>
        </row>
        <row r="853">
          <cell r="B853">
            <v>305227</v>
          </cell>
          <cell r="C853">
            <v>20220101</v>
          </cell>
          <cell r="E853" t="str">
            <v>GPA</v>
          </cell>
          <cell r="F853" t="str">
            <v>COMMERCIALE</v>
          </cell>
          <cell r="G853" t="str">
            <v>REGION GRAND OUEST</v>
          </cell>
          <cell r="H853" t="str">
            <v>OD LOIRE ATLANTIQUE - VENDEE</v>
          </cell>
          <cell r="I853">
            <v>440</v>
          </cell>
          <cell r="J853" t="str">
            <v>CCT</v>
          </cell>
          <cell r="K853" t="str">
            <v>Conseiller Commercial Titulaire</v>
          </cell>
          <cell r="L853">
            <v>105</v>
          </cell>
          <cell r="M853" t="str">
            <v>M.</v>
          </cell>
          <cell r="N853" t="str">
            <v>SOUALHI</v>
          </cell>
          <cell r="O853" t="str">
            <v>MAYEDI</v>
          </cell>
          <cell r="P853" t="str">
            <v>30 RUE ANITA CONTI</v>
          </cell>
          <cell r="S853">
            <v>44300</v>
          </cell>
          <cell r="T853" t="str">
            <v>NANTES</v>
          </cell>
          <cell r="V853">
            <v>765187664</v>
          </cell>
          <cell r="W853" t="str">
            <v>MAYEDI.SOUALHI@GENERALI.COM</v>
          </cell>
        </row>
        <row r="854">
          <cell r="B854">
            <v>305233</v>
          </cell>
          <cell r="C854">
            <v>20220101</v>
          </cell>
          <cell r="E854" t="str">
            <v>GPA</v>
          </cell>
          <cell r="F854" t="str">
            <v>COMMERCIALE</v>
          </cell>
          <cell r="G854" t="str">
            <v>REGION ILE DE FRANCE NORD EST</v>
          </cell>
          <cell r="H854" t="str">
            <v>OD ARDENNES - MARNE - MEUSE - AUBE</v>
          </cell>
          <cell r="I854">
            <v>440</v>
          </cell>
          <cell r="J854" t="str">
            <v>CCT</v>
          </cell>
          <cell r="K854" t="str">
            <v>Conseiller Commercial Titulaire</v>
          </cell>
          <cell r="L854">
            <v>105</v>
          </cell>
          <cell r="M854" t="str">
            <v>Mme</v>
          </cell>
          <cell r="N854" t="str">
            <v>TRAN</v>
          </cell>
          <cell r="O854" t="str">
            <v>JULIETTE</v>
          </cell>
          <cell r="P854" t="str">
            <v>289 RUE SAINT VINCENT</v>
          </cell>
          <cell r="S854">
            <v>51420</v>
          </cell>
          <cell r="T854" t="str">
            <v>NOGENT L ABBESSE</v>
          </cell>
          <cell r="V854">
            <v>761040103</v>
          </cell>
          <cell r="W854" t="str">
            <v>JULIETTE.TRAN@GENERALI.COM</v>
          </cell>
        </row>
        <row r="855">
          <cell r="B855">
            <v>305235</v>
          </cell>
          <cell r="C855">
            <v>20220101</v>
          </cell>
          <cell r="E855" t="str">
            <v>GPA</v>
          </cell>
          <cell r="F855" t="str">
            <v>COMMERCIALE</v>
          </cell>
          <cell r="G855" t="str">
            <v>REGION GRAND OUEST</v>
          </cell>
          <cell r="H855" t="str">
            <v>OD LOIRE ATLANTIQUE - VENDEE</v>
          </cell>
          <cell r="I855">
            <v>440</v>
          </cell>
          <cell r="J855" t="str">
            <v>CCT</v>
          </cell>
          <cell r="K855" t="str">
            <v>Conseiller Commercial Titulaire</v>
          </cell>
          <cell r="L855">
            <v>105</v>
          </cell>
          <cell r="M855" t="str">
            <v>Mme</v>
          </cell>
          <cell r="N855" t="str">
            <v>VOILLET</v>
          </cell>
          <cell r="O855" t="str">
            <v>MANON</v>
          </cell>
          <cell r="P855" t="str">
            <v>4 ALLEE DU BOIS DE LA NOUELLE</v>
          </cell>
          <cell r="S855">
            <v>44140</v>
          </cell>
          <cell r="T855" t="str">
            <v>GENESTON</v>
          </cell>
          <cell r="V855">
            <v>763502269</v>
          </cell>
          <cell r="W855" t="str">
            <v>MANON.VOILLET@GENERALI.COM</v>
          </cell>
        </row>
        <row r="856">
          <cell r="B856">
            <v>305237</v>
          </cell>
          <cell r="C856">
            <v>20220101</v>
          </cell>
          <cell r="E856" t="str">
            <v>GPA</v>
          </cell>
          <cell r="F856" t="str">
            <v>COMMERCIALE</v>
          </cell>
          <cell r="G856" t="str">
            <v>REGION ILE DE FRANCE NORD EST</v>
          </cell>
          <cell r="H856" t="str">
            <v>OD BAS RHIN - MOSELLE</v>
          </cell>
          <cell r="I856">
            <v>440</v>
          </cell>
          <cell r="J856" t="str">
            <v>CCT</v>
          </cell>
          <cell r="K856" t="str">
            <v>Conseiller Commercial Titulaire</v>
          </cell>
          <cell r="L856">
            <v>105</v>
          </cell>
          <cell r="M856" t="str">
            <v>Mme</v>
          </cell>
          <cell r="N856" t="str">
            <v>GROELL</v>
          </cell>
          <cell r="O856" t="str">
            <v>PAULINE</v>
          </cell>
          <cell r="P856" t="str">
            <v>31 RUE DU MARECHAL LECLERC</v>
          </cell>
          <cell r="S856">
            <v>68630</v>
          </cell>
          <cell r="T856" t="str">
            <v>BENNWIHR MITTELWIHR</v>
          </cell>
          <cell r="V856">
            <v>764140838</v>
          </cell>
          <cell r="W856" t="str">
            <v>PAULINE.GROELL@GENERALI.COM</v>
          </cell>
        </row>
        <row r="857">
          <cell r="B857">
            <v>305239</v>
          </cell>
          <cell r="C857">
            <v>20220101</v>
          </cell>
          <cell r="E857" t="str">
            <v>GPA</v>
          </cell>
          <cell r="F857" t="str">
            <v>COMMERCIALE</v>
          </cell>
          <cell r="G857" t="str">
            <v>REGION ILE DE FRANCE NORD EST</v>
          </cell>
          <cell r="H857" t="str">
            <v>OD ARDENNES - MARNE - MEUSE - AUBE</v>
          </cell>
          <cell r="I857">
            <v>440</v>
          </cell>
          <cell r="J857" t="str">
            <v>CCT</v>
          </cell>
          <cell r="K857" t="str">
            <v>Conseiller Commercial Titulaire</v>
          </cell>
          <cell r="L857">
            <v>105</v>
          </cell>
          <cell r="M857" t="str">
            <v>Mme</v>
          </cell>
          <cell r="N857" t="str">
            <v>NONNON</v>
          </cell>
          <cell r="O857" t="str">
            <v>KARINE</v>
          </cell>
          <cell r="P857" t="str">
            <v>186 AVENUE CHARLES DE GAULLE</v>
          </cell>
          <cell r="S857">
            <v>8000</v>
          </cell>
          <cell r="T857" t="str">
            <v>CHARLEVILLE MEZIERES</v>
          </cell>
          <cell r="V857">
            <v>764140794</v>
          </cell>
          <cell r="W857" t="str">
            <v>KARINE.NONNON@GENERALI.COM</v>
          </cell>
        </row>
        <row r="858">
          <cell r="B858">
            <v>305242</v>
          </cell>
          <cell r="C858">
            <v>20220201</v>
          </cell>
          <cell r="E858" t="str">
            <v>GPA</v>
          </cell>
          <cell r="F858" t="str">
            <v>COMMERCIALE</v>
          </cell>
          <cell r="G858" t="str">
            <v>REGION ILE DE FRANCE NORD EST</v>
          </cell>
          <cell r="H858" t="str">
            <v>OD SEINE ET MARNE - YONNE</v>
          </cell>
          <cell r="I858">
            <v>441</v>
          </cell>
          <cell r="J858" t="str">
            <v>CCTM</v>
          </cell>
          <cell r="K858" t="str">
            <v>Conseiller Commercial Titulaire Moniteur</v>
          </cell>
          <cell r="L858">
            <v>105</v>
          </cell>
          <cell r="M858" t="str">
            <v>M.</v>
          </cell>
          <cell r="N858" t="str">
            <v>EL BENNA</v>
          </cell>
          <cell r="O858" t="str">
            <v>MOHAMED</v>
          </cell>
          <cell r="P858" t="str">
            <v>11 RUE DES ROSES</v>
          </cell>
          <cell r="S858">
            <v>77270</v>
          </cell>
          <cell r="T858" t="str">
            <v>VILLEPARISIS</v>
          </cell>
          <cell r="V858">
            <v>764709416</v>
          </cell>
          <cell r="W858" t="str">
            <v>MOHAMED.ELBENNA@GENERALI.COM</v>
          </cell>
        </row>
        <row r="859">
          <cell r="B859">
            <v>305243</v>
          </cell>
          <cell r="C859">
            <v>20220201</v>
          </cell>
          <cell r="E859" t="str">
            <v>GPA</v>
          </cell>
          <cell r="F859" t="str">
            <v>COMMERCIALE</v>
          </cell>
          <cell r="G859" t="str">
            <v>REGION GRAND OUEST</v>
          </cell>
          <cell r="H859" t="str">
            <v>OD FINISTERE - MORBIHAN</v>
          </cell>
          <cell r="I859">
            <v>440</v>
          </cell>
          <cell r="J859" t="str">
            <v>CCT</v>
          </cell>
          <cell r="K859" t="str">
            <v>Conseiller Commercial Titulaire</v>
          </cell>
          <cell r="L859">
            <v>105</v>
          </cell>
          <cell r="M859" t="str">
            <v>M.</v>
          </cell>
          <cell r="N859" t="str">
            <v>LE BELLEC</v>
          </cell>
          <cell r="O859" t="str">
            <v>BAPTISTE</v>
          </cell>
          <cell r="P859" t="str">
            <v>3 LOTISSEMENT DE LA MAIRIE</v>
          </cell>
          <cell r="S859">
            <v>29270</v>
          </cell>
          <cell r="T859" t="str">
            <v>PLOUNEVEZEL</v>
          </cell>
          <cell r="V859">
            <v>764709419</v>
          </cell>
          <cell r="W859" t="str">
            <v>BAPTISTE.LEBELLEC@GENERALI.COM</v>
          </cell>
        </row>
        <row r="860">
          <cell r="B860">
            <v>305244</v>
          </cell>
          <cell r="C860">
            <v>20220201</v>
          </cell>
          <cell r="E860" t="str">
            <v>GPA</v>
          </cell>
          <cell r="F860" t="str">
            <v>COMMERCIALE</v>
          </cell>
          <cell r="G860" t="str">
            <v>REGION GRAND OUEST</v>
          </cell>
          <cell r="H860" t="str">
            <v>OD LOIRE ATLANTIQUE - VENDEE</v>
          </cell>
          <cell r="I860">
            <v>440</v>
          </cell>
          <cell r="J860" t="str">
            <v>CCT</v>
          </cell>
          <cell r="K860" t="str">
            <v>Conseiller Commercial Titulaire</v>
          </cell>
          <cell r="L860">
            <v>105</v>
          </cell>
          <cell r="M860" t="str">
            <v>Mme</v>
          </cell>
          <cell r="N860" t="str">
            <v>NOUVEL</v>
          </cell>
          <cell r="O860" t="str">
            <v>PAULINE</v>
          </cell>
          <cell r="P860" t="str">
            <v>3 ALLEE DES GIROLLES</v>
          </cell>
          <cell r="S860">
            <v>44240</v>
          </cell>
          <cell r="T860" t="str">
            <v>LA CHAPELLE SUR ERDRE</v>
          </cell>
          <cell r="V860">
            <v>659379370</v>
          </cell>
          <cell r="W860" t="str">
            <v>PAULINE.NOUVEL@GENERALI.COM</v>
          </cell>
        </row>
        <row r="861">
          <cell r="B861">
            <v>305247</v>
          </cell>
          <cell r="C861">
            <v>20220201</v>
          </cell>
          <cell r="E861" t="str">
            <v>GPA</v>
          </cell>
          <cell r="F861" t="str">
            <v>COMMERCIALE</v>
          </cell>
          <cell r="G861" t="str">
            <v>REGION ILE DE FRANCE NORD EST</v>
          </cell>
          <cell r="H861" t="str">
            <v>OD SEINE ET MARNE - YONNE</v>
          </cell>
          <cell r="I861">
            <v>440</v>
          </cell>
          <cell r="J861" t="str">
            <v>CCT</v>
          </cell>
          <cell r="K861" t="str">
            <v>Conseiller Commercial Titulaire</v>
          </cell>
          <cell r="L861">
            <v>105</v>
          </cell>
          <cell r="M861" t="str">
            <v>Mme</v>
          </cell>
          <cell r="N861" t="str">
            <v>CHILLOUX</v>
          </cell>
          <cell r="O861" t="str">
            <v>LAETITIA</v>
          </cell>
          <cell r="P861" t="str">
            <v>22 RUE DU COMMERCE</v>
          </cell>
          <cell r="S861">
            <v>77131</v>
          </cell>
          <cell r="T861" t="str">
            <v>TOUQUIN</v>
          </cell>
          <cell r="V861">
            <v>659442894</v>
          </cell>
          <cell r="W861" t="str">
            <v>LAETITIA.CHILLOUX@GENERALI.COM</v>
          </cell>
        </row>
        <row r="862">
          <cell r="B862">
            <v>305251</v>
          </cell>
          <cell r="C862">
            <v>20220201</v>
          </cell>
          <cell r="E862" t="str">
            <v>GPA</v>
          </cell>
          <cell r="F862" t="str">
            <v>COMMERCIALE</v>
          </cell>
          <cell r="G862" t="str">
            <v>REGION GRAND EST</v>
          </cell>
          <cell r="H862" t="str">
            <v>OD RHONE</v>
          </cell>
          <cell r="I862">
            <v>440</v>
          </cell>
          <cell r="J862" t="str">
            <v>CCT</v>
          </cell>
          <cell r="K862" t="str">
            <v>Conseiller Commercial Titulaire</v>
          </cell>
          <cell r="L862">
            <v>105</v>
          </cell>
          <cell r="M862" t="str">
            <v>Mme</v>
          </cell>
          <cell r="N862" t="str">
            <v>BLANC</v>
          </cell>
          <cell r="O862" t="str">
            <v>JESSICA</v>
          </cell>
          <cell r="P862" t="str">
            <v>54 CHEMIN DU CASARD</v>
          </cell>
          <cell r="S862">
            <v>1120</v>
          </cell>
          <cell r="T862" t="str">
            <v>MONTLUEL</v>
          </cell>
          <cell r="V862">
            <v>659379142</v>
          </cell>
          <cell r="W862" t="str">
            <v>JESSICA.BLANC@GENERALI.COM</v>
          </cell>
        </row>
        <row r="863">
          <cell r="B863">
            <v>305252</v>
          </cell>
          <cell r="C863">
            <v>20220201</v>
          </cell>
          <cell r="E863" t="str">
            <v>GPA</v>
          </cell>
          <cell r="F863" t="str">
            <v>COMMERCIALE</v>
          </cell>
          <cell r="G863" t="str">
            <v>REGION GRAND EST</v>
          </cell>
          <cell r="H863" t="str">
            <v>OD VAUCLUSE - DROME - ARDECHE - GARD</v>
          </cell>
          <cell r="I863">
            <v>441</v>
          </cell>
          <cell r="J863" t="str">
            <v>CCTM</v>
          </cell>
          <cell r="K863" t="str">
            <v>Conseiller Commercial Titulaire Moniteur</v>
          </cell>
          <cell r="L863">
            <v>105</v>
          </cell>
          <cell r="M863" t="str">
            <v>M.</v>
          </cell>
          <cell r="N863" t="str">
            <v>CHAMBON</v>
          </cell>
          <cell r="O863" t="str">
            <v>JULIEN</v>
          </cell>
          <cell r="P863" t="str">
            <v>5 FAUBOURG SAINT JACQUES</v>
          </cell>
          <cell r="S863">
            <v>26000</v>
          </cell>
          <cell r="T863" t="str">
            <v>VALENCE</v>
          </cell>
          <cell r="V863">
            <v>659379136</v>
          </cell>
          <cell r="W863" t="str">
            <v>JULIEN.CHAMBON@GENERALI.COM</v>
          </cell>
        </row>
        <row r="864">
          <cell r="B864">
            <v>305253</v>
          </cell>
          <cell r="C864">
            <v>20220201</v>
          </cell>
          <cell r="E864" t="str">
            <v>GPA</v>
          </cell>
          <cell r="F864" t="str">
            <v>COMMERCIALE</v>
          </cell>
          <cell r="G864" t="str">
            <v>REGION GRAND EST</v>
          </cell>
          <cell r="H864" t="str">
            <v>OD RHONE</v>
          </cell>
          <cell r="I864">
            <v>440</v>
          </cell>
          <cell r="J864" t="str">
            <v>CCT</v>
          </cell>
          <cell r="K864" t="str">
            <v>Conseiller Commercial Titulaire</v>
          </cell>
          <cell r="L864">
            <v>105</v>
          </cell>
          <cell r="M864" t="str">
            <v>M.</v>
          </cell>
          <cell r="N864" t="str">
            <v>BOCCACCIO</v>
          </cell>
          <cell r="O864" t="str">
            <v>FLORENT</v>
          </cell>
          <cell r="P864" t="str">
            <v>53 B RUE DU VILLAGE</v>
          </cell>
          <cell r="S864">
            <v>38230</v>
          </cell>
          <cell r="T864" t="str">
            <v>CHARVIEU CHAVAGNEUX</v>
          </cell>
          <cell r="V864">
            <v>659509686</v>
          </cell>
          <cell r="W864" t="str">
            <v>FLORENT.BOCCACCIO@GENERALI.COM</v>
          </cell>
        </row>
        <row r="865">
          <cell r="B865">
            <v>305254</v>
          </cell>
          <cell r="C865">
            <v>20220201</v>
          </cell>
          <cell r="E865" t="str">
            <v>GPA</v>
          </cell>
          <cell r="F865" t="str">
            <v>COMMERCIALE</v>
          </cell>
          <cell r="G865" t="str">
            <v>REGION GRAND OUEST</v>
          </cell>
          <cell r="H865" t="str">
            <v>OD ILLE ET VILAINE-COTES D'ARMOR</v>
          </cell>
          <cell r="I865">
            <v>440</v>
          </cell>
          <cell r="J865" t="str">
            <v>CCT</v>
          </cell>
          <cell r="K865" t="str">
            <v>Conseiller Commercial Titulaire</v>
          </cell>
          <cell r="L865">
            <v>105</v>
          </cell>
          <cell r="M865" t="str">
            <v>Mme</v>
          </cell>
          <cell r="N865" t="str">
            <v>HERAULT</v>
          </cell>
          <cell r="O865" t="str">
            <v>SERVANE</v>
          </cell>
          <cell r="P865" t="str">
            <v>2 LA RENAUDAIS</v>
          </cell>
          <cell r="S865">
            <v>35320</v>
          </cell>
          <cell r="T865" t="str">
            <v>CREVIN</v>
          </cell>
          <cell r="V865">
            <v>659513443</v>
          </cell>
          <cell r="W865" t="str">
            <v>SERVANE.HERAULT@GENERALI.COM</v>
          </cell>
        </row>
        <row r="866">
          <cell r="B866">
            <v>305257</v>
          </cell>
          <cell r="C866">
            <v>20220201</v>
          </cell>
          <cell r="E866" t="str">
            <v>GPA</v>
          </cell>
          <cell r="F866" t="str">
            <v>COMMERCIALE</v>
          </cell>
          <cell r="G866" t="str">
            <v>REGION GRAND OUEST</v>
          </cell>
          <cell r="H866" t="str">
            <v>OD LOIRE ATLANTIQUE - VENDEE</v>
          </cell>
          <cell r="I866">
            <v>440</v>
          </cell>
          <cell r="J866" t="str">
            <v>CCT</v>
          </cell>
          <cell r="K866" t="str">
            <v>Conseiller Commercial Titulaire</v>
          </cell>
          <cell r="L866">
            <v>105</v>
          </cell>
          <cell r="M866" t="str">
            <v>M.</v>
          </cell>
          <cell r="N866" t="str">
            <v>ARMANDE</v>
          </cell>
          <cell r="O866" t="str">
            <v>CHARLES EDOUARD</v>
          </cell>
          <cell r="P866" t="str">
            <v>1 RUE FREDUREAU</v>
          </cell>
          <cell r="S866">
            <v>44000</v>
          </cell>
          <cell r="T866" t="str">
            <v>NANTES</v>
          </cell>
          <cell r="V866">
            <v>659370235</v>
          </cell>
          <cell r="W866" t="str">
            <v>CHARLESEDOUARD.ARMANDE@GENERALI.COM</v>
          </cell>
        </row>
        <row r="867">
          <cell r="B867">
            <v>305258</v>
          </cell>
          <cell r="C867">
            <v>20220201</v>
          </cell>
          <cell r="E867" t="str">
            <v>GPA</v>
          </cell>
          <cell r="F867" t="str">
            <v>COMMERCIALE</v>
          </cell>
          <cell r="G867" t="str">
            <v>REGION GRAND OUEST</v>
          </cell>
          <cell r="H867" t="str">
            <v>OD VAL D'OISE - EURE</v>
          </cell>
          <cell r="I867">
            <v>440</v>
          </cell>
          <cell r="J867" t="str">
            <v>CCT</v>
          </cell>
          <cell r="K867" t="str">
            <v>Conseiller Commercial Titulaire</v>
          </cell>
          <cell r="L867">
            <v>105</v>
          </cell>
          <cell r="M867" t="str">
            <v>M.</v>
          </cell>
          <cell r="N867" t="str">
            <v>REYMANN</v>
          </cell>
          <cell r="O867" t="str">
            <v>FLORIAN</v>
          </cell>
          <cell r="P867" t="str">
            <v>14 RUE DU BOIS SABOT</v>
          </cell>
          <cell r="S867">
            <v>28100</v>
          </cell>
          <cell r="T867" t="str">
            <v>DREUX</v>
          </cell>
          <cell r="V867">
            <v>659370406</v>
          </cell>
          <cell r="W867" t="str">
            <v>FLORIAN.REYMANN@GENERALI.COM</v>
          </cell>
        </row>
        <row r="868">
          <cell r="B868">
            <v>305259</v>
          </cell>
          <cell r="C868">
            <v>20220201</v>
          </cell>
          <cell r="E868" t="str">
            <v>GPA</v>
          </cell>
          <cell r="F868" t="str">
            <v>COMMERCIALE</v>
          </cell>
          <cell r="G868" t="str">
            <v>REGION GRAND EST</v>
          </cell>
          <cell r="H868" t="str">
            <v>OD ISERE ALBERTVILLE</v>
          </cell>
          <cell r="I868">
            <v>440</v>
          </cell>
          <cell r="J868" t="str">
            <v>CCT</v>
          </cell>
          <cell r="K868" t="str">
            <v>Conseiller Commercial Titulaire</v>
          </cell>
          <cell r="L868">
            <v>105</v>
          </cell>
          <cell r="M868" t="str">
            <v>M.</v>
          </cell>
          <cell r="N868" t="str">
            <v>DELHOMME</v>
          </cell>
          <cell r="O868" t="str">
            <v>ANTHONY</v>
          </cell>
          <cell r="P868" t="str">
            <v>1 SQUARE DU CHAMP DE LA ROUSSE</v>
          </cell>
          <cell r="S868">
            <v>38130</v>
          </cell>
          <cell r="T868" t="str">
            <v>ECHIROLLES</v>
          </cell>
          <cell r="V868">
            <v>659704530</v>
          </cell>
          <cell r="W868" t="str">
            <v>ANTHONY.DELHOMME@GENERALI.COM</v>
          </cell>
        </row>
        <row r="869">
          <cell r="B869">
            <v>305260</v>
          </cell>
          <cell r="C869">
            <v>20220301</v>
          </cell>
          <cell r="E869" t="str">
            <v>GPA</v>
          </cell>
          <cell r="F869" t="str">
            <v>COMMERCIALE</v>
          </cell>
          <cell r="G869" t="str">
            <v>REGION GRAND OUEST</v>
          </cell>
          <cell r="H869" t="str">
            <v>OD LOT-TARN-TARN ET GARONNE-HTE GARONNE</v>
          </cell>
          <cell r="I869">
            <v>440</v>
          </cell>
          <cell r="J869" t="str">
            <v>CCT</v>
          </cell>
          <cell r="K869" t="str">
            <v>Conseiller Commercial Titulaire</v>
          </cell>
          <cell r="L869">
            <v>105</v>
          </cell>
          <cell r="M869" t="str">
            <v>Mme</v>
          </cell>
          <cell r="N869" t="str">
            <v>VAYSSE</v>
          </cell>
          <cell r="O869" t="str">
            <v>ALEXIA</v>
          </cell>
          <cell r="P869" t="str">
            <v>221 CHEMIN DE BRAMESOIF</v>
          </cell>
          <cell r="S869">
            <v>31330</v>
          </cell>
          <cell r="T869" t="str">
            <v>LARRA</v>
          </cell>
          <cell r="V869">
            <v>764743872</v>
          </cell>
          <cell r="W869" t="str">
            <v>ALEXIA.VAYSSE@GENERALI.COM</v>
          </cell>
        </row>
        <row r="870">
          <cell r="B870">
            <v>305262</v>
          </cell>
          <cell r="C870">
            <v>20220301</v>
          </cell>
          <cell r="E870" t="str">
            <v>GPA</v>
          </cell>
          <cell r="F870" t="str">
            <v>COMMERCIALE</v>
          </cell>
          <cell r="G870" t="str">
            <v>REGION ILE DE FRANCE NORD EST</v>
          </cell>
          <cell r="H870" t="str">
            <v>OD GRAND PARIS 75-92-93-94</v>
          </cell>
          <cell r="I870">
            <v>440</v>
          </cell>
          <cell r="J870" t="str">
            <v>CCT</v>
          </cell>
          <cell r="K870" t="str">
            <v>Conseiller Commercial Titulaire</v>
          </cell>
          <cell r="L870">
            <v>105</v>
          </cell>
          <cell r="M870" t="str">
            <v>M.</v>
          </cell>
          <cell r="N870" t="str">
            <v>CAMARA</v>
          </cell>
          <cell r="O870" t="str">
            <v>ABDOU</v>
          </cell>
          <cell r="P870" t="str">
            <v>16 RUE VICTOR HUGO</v>
          </cell>
          <cell r="S870">
            <v>95200</v>
          </cell>
          <cell r="T870" t="str">
            <v>SARCELLES</v>
          </cell>
          <cell r="V870">
            <v>764753480</v>
          </cell>
          <cell r="W870" t="str">
            <v>ABDOU.CAMARA@GENERALI.COM</v>
          </cell>
        </row>
        <row r="871">
          <cell r="B871">
            <v>305263</v>
          </cell>
          <cell r="C871">
            <v>20220301</v>
          </cell>
          <cell r="E871" t="str">
            <v>GPA</v>
          </cell>
          <cell r="F871" t="str">
            <v>COMMERCIALE</v>
          </cell>
          <cell r="G871" t="str">
            <v>REGION GRAND OUEST</v>
          </cell>
          <cell r="H871" t="str">
            <v>OD MANCHE - CALVADOS - ORNE - MAYENNE</v>
          </cell>
          <cell r="I871">
            <v>440</v>
          </cell>
          <cell r="J871" t="str">
            <v>CCT</v>
          </cell>
          <cell r="K871" t="str">
            <v>Conseiller Commercial Titulaire</v>
          </cell>
          <cell r="L871">
            <v>105</v>
          </cell>
          <cell r="M871" t="str">
            <v>M.</v>
          </cell>
          <cell r="N871" t="str">
            <v>PERROUAULT</v>
          </cell>
          <cell r="O871" t="str">
            <v>DAMIEN</v>
          </cell>
          <cell r="P871" t="str">
            <v>15 RUE DU COMMANDANT DE L ORZA</v>
          </cell>
          <cell r="S871">
            <v>14970</v>
          </cell>
          <cell r="T871" t="str">
            <v>ST AUBIN D ARQUENAY</v>
          </cell>
          <cell r="V871">
            <v>764753628</v>
          </cell>
          <cell r="W871" t="str">
            <v>DAMIEN.PERROUAULT@GENERALI.COM</v>
          </cell>
        </row>
        <row r="872">
          <cell r="B872">
            <v>305266</v>
          </cell>
          <cell r="C872">
            <v>20220301</v>
          </cell>
          <cell r="E872" t="str">
            <v>GPA</v>
          </cell>
          <cell r="F872" t="str">
            <v>COMMERCIALE</v>
          </cell>
          <cell r="G872" t="str">
            <v>REGION ILE DE FRANCE NORD EST</v>
          </cell>
          <cell r="H872" t="str">
            <v>OD ARDENNES - MARNE - MEUSE - AUBE</v>
          </cell>
          <cell r="I872">
            <v>440</v>
          </cell>
          <cell r="J872" t="str">
            <v>CCT</v>
          </cell>
          <cell r="K872" t="str">
            <v>Conseiller Commercial Titulaire</v>
          </cell>
          <cell r="L872">
            <v>105</v>
          </cell>
          <cell r="M872" t="str">
            <v>M.</v>
          </cell>
          <cell r="N872" t="str">
            <v>MEUNIER</v>
          </cell>
          <cell r="O872" t="str">
            <v>MIKAEL</v>
          </cell>
          <cell r="P872" t="str">
            <v>20 AVENUE DU BOIS DU ROI</v>
          </cell>
          <cell r="S872">
            <v>51340</v>
          </cell>
          <cell r="T872" t="str">
            <v>PARGNY SUR SAULX</v>
          </cell>
          <cell r="V872">
            <v>764758115</v>
          </cell>
          <cell r="W872" t="str">
            <v>MIKAEL.MEUNIER@GENERALI.COM</v>
          </cell>
        </row>
        <row r="873">
          <cell r="B873">
            <v>305270</v>
          </cell>
          <cell r="C873">
            <v>20220301</v>
          </cell>
          <cell r="E873" t="str">
            <v>GPA</v>
          </cell>
          <cell r="F873" t="str">
            <v>COMMERCIALE</v>
          </cell>
          <cell r="G873" t="str">
            <v>REGION ILE DE FRANCE NORD EST</v>
          </cell>
          <cell r="H873" t="str">
            <v>OD NORD LILLE</v>
          </cell>
          <cell r="I873">
            <v>440</v>
          </cell>
          <cell r="J873" t="str">
            <v>CCT</v>
          </cell>
          <cell r="K873" t="str">
            <v>Conseiller Commercial Titulaire</v>
          </cell>
          <cell r="L873">
            <v>105</v>
          </cell>
          <cell r="M873" t="str">
            <v>M.</v>
          </cell>
          <cell r="N873" t="str">
            <v>BOURGOIS</v>
          </cell>
          <cell r="O873" t="str">
            <v>LAURENT</v>
          </cell>
          <cell r="P873" t="str">
            <v>6 T RUE JULES GUESDES</v>
          </cell>
          <cell r="S873">
            <v>59224</v>
          </cell>
          <cell r="T873" t="str">
            <v>THIANT</v>
          </cell>
          <cell r="V873">
            <v>764761967</v>
          </cell>
          <cell r="W873" t="str">
            <v>LAURENT.BOURGOIS@GENERALI.COM</v>
          </cell>
        </row>
        <row r="874">
          <cell r="B874">
            <v>305275</v>
          </cell>
          <cell r="C874">
            <v>20220401</v>
          </cell>
          <cell r="E874" t="str">
            <v>GPA</v>
          </cell>
          <cell r="F874" t="str">
            <v>COMMERCIALE</v>
          </cell>
          <cell r="G874" t="str">
            <v>REGION GRAND EST</v>
          </cell>
          <cell r="H874" t="str">
            <v>OD ALLIER-SAONE &amp; LOIRE-NIEVRE-COTE D'OR</v>
          </cell>
          <cell r="I874">
            <v>440</v>
          </cell>
          <cell r="J874" t="str">
            <v>CCT</v>
          </cell>
          <cell r="K874" t="str">
            <v>Conseiller Commercial Titulaire</v>
          </cell>
          <cell r="L874">
            <v>105</v>
          </cell>
          <cell r="M874" t="str">
            <v>M.</v>
          </cell>
          <cell r="N874" t="str">
            <v>SAUNIER</v>
          </cell>
          <cell r="O874" t="str">
            <v>SEBASTIEN</v>
          </cell>
          <cell r="P874" t="str">
            <v>7 RUE PINETTE</v>
          </cell>
          <cell r="S874">
            <v>71100</v>
          </cell>
          <cell r="T874" t="str">
            <v>CHALON SUR SAONE</v>
          </cell>
          <cell r="V874">
            <v>660498349</v>
          </cell>
          <cell r="W874" t="str">
            <v>SEBASTIEN.SAUNIER@GENERALI.COM</v>
          </cell>
        </row>
        <row r="875">
          <cell r="B875">
            <v>305276</v>
          </cell>
          <cell r="C875">
            <v>20220401</v>
          </cell>
          <cell r="E875" t="str">
            <v>GPA</v>
          </cell>
          <cell r="F875" t="str">
            <v>COMMERCIALE</v>
          </cell>
          <cell r="G875" t="str">
            <v>REGION GRAND EST</v>
          </cell>
          <cell r="H875" t="str">
            <v>OD ALPES MARITIMES</v>
          </cell>
          <cell r="I875">
            <v>441</v>
          </cell>
          <cell r="J875" t="str">
            <v>CCTM</v>
          </cell>
          <cell r="K875" t="str">
            <v>Conseiller Commercial Titulaire Moniteur</v>
          </cell>
          <cell r="L875">
            <v>105</v>
          </cell>
          <cell r="M875" t="str">
            <v>M.</v>
          </cell>
          <cell r="N875" t="str">
            <v>GALIPO</v>
          </cell>
          <cell r="O875" t="str">
            <v>CHRISTOPHE</v>
          </cell>
          <cell r="P875" t="str">
            <v>31 AVENUE FLORES</v>
          </cell>
          <cell r="S875">
            <v>6000</v>
          </cell>
          <cell r="T875" t="str">
            <v>NICE</v>
          </cell>
          <cell r="V875">
            <v>660487714</v>
          </cell>
          <cell r="W875" t="str">
            <v>CHRISTOPHE.GALIPO@GENERALI.COM</v>
          </cell>
        </row>
        <row r="876">
          <cell r="B876">
            <v>305277</v>
          </cell>
          <cell r="C876">
            <v>20220401</v>
          </cell>
          <cell r="E876" t="str">
            <v>GPA</v>
          </cell>
          <cell r="F876" t="str">
            <v>COMMERCIALE</v>
          </cell>
          <cell r="G876" t="str">
            <v>REGION ILE DE FRANCE NORD EST</v>
          </cell>
          <cell r="H876" t="str">
            <v>OD NORD ARTOIS</v>
          </cell>
          <cell r="I876">
            <v>440</v>
          </cell>
          <cell r="J876" t="str">
            <v>CCT</v>
          </cell>
          <cell r="K876" t="str">
            <v>Conseiller Commercial Titulaire</v>
          </cell>
          <cell r="L876">
            <v>105</v>
          </cell>
          <cell r="M876" t="str">
            <v>Mme</v>
          </cell>
          <cell r="N876" t="str">
            <v>KASPRZYK</v>
          </cell>
          <cell r="O876" t="str">
            <v>LAETITIA</v>
          </cell>
          <cell r="P876" t="str">
            <v>159 RUE DE LA SOMME</v>
          </cell>
          <cell r="S876">
            <v>62470</v>
          </cell>
          <cell r="T876" t="str">
            <v>CALONNE RICOUART</v>
          </cell>
          <cell r="V876">
            <v>660488056</v>
          </cell>
          <cell r="W876" t="str">
            <v>LAETITIA.KASPRZYK@GENERALI.COM</v>
          </cell>
        </row>
        <row r="877">
          <cell r="B877">
            <v>305284</v>
          </cell>
          <cell r="C877">
            <v>20220401</v>
          </cell>
          <cell r="E877" t="str">
            <v>GPA</v>
          </cell>
          <cell r="F877" t="str">
            <v>COMMERCIALE</v>
          </cell>
          <cell r="G877" t="str">
            <v>REGION GRAND OUEST</v>
          </cell>
          <cell r="H877" t="str">
            <v>OD VAL D'OISE - EURE</v>
          </cell>
          <cell r="I877">
            <v>440</v>
          </cell>
          <cell r="J877" t="str">
            <v>CCT</v>
          </cell>
          <cell r="K877" t="str">
            <v>Conseiller Commercial Titulaire</v>
          </cell>
          <cell r="L877">
            <v>105</v>
          </cell>
          <cell r="M877" t="str">
            <v>M.</v>
          </cell>
          <cell r="N877" t="str">
            <v>GURY</v>
          </cell>
          <cell r="O877" t="str">
            <v>LUDOVIC</v>
          </cell>
          <cell r="P877" t="str">
            <v>22 HAMEAU LA FORET</v>
          </cell>
          <cell r="S877">
            <v>27240</v>
          </cell>
          <cell r="T877" t="str">
            <v>MESNILS SUR ITON</v>
          </cell>
          <cell r="V877">
            <v>658663197</v>
          </cell>
          <cell r="W877" t="str">
            <v>LUDOVIC.GURY@GENERALI.COM</v>
          </cell>
        </row>
        <row r="878">
          <cell r="B878">
            <v>305286</v>
          </cell>
          <cell r="C878">
            <v>20220401</v>
          </cell>
          <cell r="E878" t="str">
            <v>GPA</v>
          </cell>
          <cell r="F878" t="str">
            <v>COMMERCIALE</v>
          </cell>
          <cell r="G878" t="str">
            <v>REGION GRAND EST</v>
          </cell>
          <cell r="H878" t="str">
            <v>OD VAUCLUSE - DROME - ARDECHE - GARD</v>
          </cell>
          <cell r="I878">
            <v>440</v>
          </cell>
          <cell r="J878" t="str">
            <v>CCT</v>
          </cell>
          <cell r="K878" t="str">
            <v>Conseiller Commercial Titulaire</v>
          </cell>
          <cell r="L878">
            <v>105</v>
          </cell>
          <cell r="M878" t="str">
            <v>M.</v>
          </cell>
          <cell r="N878" t="str">
            <v>BARKAT</v>
          </cell>
          <cell r="O878" t="str">
            <v>SAID</v>
          </cell>
          <cell r="P878" t="str">
            <v>48 IMPASSE ROMAINE</v>
          </cell>
          <cell r="Q878" t="str">
            <v>LOT LA VIA ROMANA</v>
          </cell>
          <cell r="S878">
            <v>30126</v>
          </cell>
          <cell r="T878" t="str">
            <v>TAVEL</v>
          </cell>
          <cell r="U878" t="str">
            <v>LOT LA VIA ROMANA</v>
          </cell>
          <cell r="V878">
            <v>660478411</v>
          </cell>
          <cell r="W878" t="str">
            <v>SAID.BARKAT@GENERALI.COM</v>
          </cell>
        </row>
        <row r="879">
          <cell r="B879">
            <v>305301</v>
          </cell>
          <cell r="C879">
            <v>20220501</v>
          </cell>
          <cell r="E879" t="str">
            <v>GPA</v>
          </cell>
          <cell r="F879" t="str">
            <v>COMMERCIALE</v>
          </cell>
          <cell r="G879" t="str">
            <v>REGION ILE DE FRANCE NORD EST</v>
          </cell>
          <cell r="H879" t="str">
            <v>OD ARDENNES - MARNE - MEUSE - AUBE</v>
          </cell>
          <cell r="I879">
            <v>440</v>
          </cell>
          <cell r="J879" t="str">
            <v>CCT</v>
          </cell>
          <cell r="K879" t="str">
            <v>Conseiller Commercial Titulaire</v>
          </cell>
          <cell r="L879">
            <v>105</v>
          </cell>
          <cell r="M879" t="str">
            <v>Mme</v>
          </cell>
          <cell r="N879" t="str">
            <v>DEBRIE</v>
          </cell>
          <cell r="O879" t="str">
            <v>EMELINE</v>
          </cell>
          <cell r="P879" t="str">
            <v>13 VOIE DE CHAMPIGNY</v>
          </cell>
          <cell r="S879">
            <v>10220</v>
          </cell>
          <cell r="T879" t="str">
            <v>MESNIL SELLIERES</v>
          </cell>
          <cell r="V879">
            <v>698191328</v>
          </cell>
          <cell r="W879" t="str">
            <v>EMELINE.DEBRIE@GENERALI.COM</v>
          </cell>
        </row>
        <row r="880">
          <cell r="B880">
            <v>305302</v>
          </cell>
          <cell r="C880">
            <v>20220501</v>
          </cell>
          <cell r="E880" t="str">
            <v>GPA</v>
          </cell>
          <cell r="F880" t="str">
            <v>COMMERCIALE</v>
          </cell>
          <cell r="G880" t="str">
            <v>REGION ILE DE FRANCE NORD EST</v>
          </cell>
          <cell r="H880" t="str">
            <v>OD SEINE ET MARNE - YONNE</v>
          </cell>
          <cell r="I880">
            <v>440</v>
          </cell>
          <cell r="J880" t="str">
            <v>CCT</v>
          </cell>
          <cell r="K880" t="str">
            <v>Conseiller Commercial Titulaire</v>
          </cell>
          <cell r="L880">
            <v>105</v>
          </cell>
          <cell r="M880" t="str">
            <v>M.</v>
          </cell>
          <cell r="N880" t="str">
            <v>RABEHASY</v>
          </cell>
          <cell r="O880" t="str">
            <v>OLIVIER</v>
          </cell>
          <cell r="P880" t="str">
            <v>30 AVENUE VICTOR HUGO</v>
          </cell>
          <cell r="S880">
            <v>77290</v>
          </cell>
          <cell r="T880" t="str">
            <v>MITRY MORY</v>
          </cell>
          <cell r="V880">
            <v>659676685</v>
          </cell>
          <cell r="W880" t="str">
            <v>OLIVIER.RABEHASY@GENERALI.COM</v>
          </cell>
        </row>
        <row r="881">
          <cell r="B881">
            <v>305303</v>
          </cell>
          <cell r="C881">
            <v>20220501</v>
          </cell>
          <cell r="E881" t="str">
            <v>GPA</v>
          </cell>
          <cell r="F881" t="str">
            <v>COMMERCIALE</v>
          </cell>
          <cell r="G881" t="str">
            <v>REGION GRAND EST</v>
          </cell>
          <cell r="H881" t="str">
            <v>OD RHONE</v>
          </cell>
          <cell r="I881">
            <v>441</v>
          </cell>
          <cell r="J881" t="str">
            <v>CCTM</v>
          </cell>
          <cell r="K881" t="str">
            <v>Conseiller Commercial Titulaire Moniteur</v>
          </cell>
          <cell r="L881">
            <v>105</v>
          </cell>
          <cell r="M881" t="str">
            <v>M.</v>
          </cell>
          <cell r="N881" t="str">
            <v>ETIENNE</v>
          </cell>
          <cell r="O881" t="str">
            <v>STEVEN</v>
          </cell>
          <cell r="P881" t="str">
            <v>46 - 48 CHEMIN DES BRUYERES</v>
          </cell>
          <cell r="Q881" t="str">
            <v>CENTRE INNOVALIA BATIMENT G</v>
          </cell>
          <cell r="S881">
            <v>69570</v>
          </cell>
          <cell r="T881" t="str">
            <v>DARDILLY</v>
          </cell>
          <cell r="U881" t="str">
            <v>CENTRE INNOVALIA BATIMENT G</v>
          </cell>
          <cell r="V881">
            <v>698191523</v>
          </cell>
          <cell r="W881" t="str">
            <v>STEVEN.ETIENNE@GENERALI.COM</v>
          </cell>
        </row>
        <row r="882">
          <cell r="B882">
            <v>305306</v>
          </cell>
          <cell r="C882">
            <v>20220501</v>
          </cell>
          <cell r="E882" t="str">
            <v>GPA</v>
          </cell>
          <cell r="F882" t="str">
            <v>COMMERCIALE</v>
          </cell>
          <cell r="G882" t="str">
            <v>REGION GRAND OUEST</v>
          </cell>
          <cell r="H882" t="str">
            <v>OD VAL D'OISE - EURE</v>
          </cell>
          <cell r="I882">
            <v>440</v>
          </cell>
          <cell r="J882" t="str">
            <v>CCT</v>
          </cell>
          <cell r="K882" t="str">
            <v>Conseiller Commercial Titulaire</v>
          </cell>
          <cell r="L882">
            <v>105</v>
          </cell>
          <cell r="M882" t="str">
            <v>M.</v>
          </cell>
          <cell r="N882" t="str">
            <v>FAUCHER</v>
          </cell>
          <cell r="O882" t="str">
            <v>SEBASTIEN</v>
          </cell>
          <cell r="P882" t="str">
            <v>1 CHEMIN DES BUISSONNETS</v>
          </cell>
          <cell r="S882">
            <v>60590</v>
          </cell>
          <cell r="T882" t="str">
            <v>LE VAUMAIN</v>
          </cell>
          <cell r="V882">
            <v>698191301</v>
          </cell>
          <cell r="W882" t="str">
            <v>SEBASTIEN.FAUCHER@GENERALI.COM</v>
          </cell>
        </row>
        <row r="883">
          <cell r="B883">
            <v>305308</v>
          </cell>
          <cell r="C883">
            <v>20220501</v>
          </cell>
          <cell r="E883" t="str">
            <v>GPA</v>
          </cell>
          <cell r="F883" t="str">
            <v>COMMERCIALE</v>
          </cell>
          <cell r="G883" t="str">
            <v>REGION GRAND EST</v>
          </cell>
          <cell r="H883" t="str">
            <v>OD ISERE ALBERTVILLE</v>
          </cell>
          <cell r="I883">
            <v>440</v>
          </cell>
          <cell r="J883" t="str">
            <v>CCT</v>
          </cell>
          <cell r="K883" t="str">
            <v>Conseiller Commercial Titulaire</v>
          </cell>
          <cell r="L883">
            <v>105</v>
          </cell>
          <cell r="M883" t="str">
            <v>Mme</v>
          </cell>
          <cell r="N883" t="str">
            <v>TROPEL</v>
          </cell>
          <cell r="O883" t="str">
            <v>CHARLINE</v>
          </cell>
          <cell r="P883" t="str">
            <v>240 ROUTE DE BELLEGARDE</v>
          </cell>
          <cell r="S883">
            <v>38270</v>
          </cell>
          <cell r="T883" t="str">
            <v>BELLEGARDE POUSSIEU</v>
          </cell>
          <cell r="V883">
            <v>698366906</v>
          </cell>
          <cell r="W883" t="str">
            <v>CHARLINE.TROPEL@GENERALI.COM</v>
          </cell>
        </row>
        <row r="884">
          <cell r="B884">
            <v>305309</v>
          </cell>
          <cell r="C884">
            <v>20220501</v>
          </cell>
          <cell r="E884" t="str">
            <v>GPA</v>
          </cell>
          <cell r="F884" t="str">
            <v>COMMERCIALE</v>
          </cell>
          <cell r="G884" t="str">
            <v>REGION GRAND OUEST</v>
          </cell>
          <cell r="H884" t="str">
            <v>OD VAL D'OISE - EURE</v>
          </cell>
          <cell r="I884">
            <v>440</v>
          </cell>
          <cell r="J884" t="str">
            <v>CCT</v>
          </cell>
          <cell r="K884" t="str">
            <v>Conseiller Commercial Titulaire</v>
          </cell>
          <cell r="L884">
            <v>105</v>
          </cell>
          <cell r="M884" t="str">
            <v>Mme</v>
          </cell>
          <cell r="N884" t="str">
            <v>DAVENEL</v>
          </cell>
          <cell r="O884" t="str">
            <v>VALERIE</v>
          </cell>
          <cell r="P884" t="str">
            <v>30 B RUE DES MARCHIS</v>
          </cell>
          <cell r="S884">
            <v>27120</v>
          </cell>
          <cell r="T884" t="str">
            <v>PACY SUR EURE</v>
          </cell>
          <cell r="V884">
            <v>698366944</v>
          </cell>
          <cell r="W884" t="str">
            <v>VALERIE.DAVENEL@GENERALI.COM</v>
          </cell>
        </row>
        <row r="885">
          <cell r="B885">
            <v>305312</v>
          </cell>
          <cell r="C885">
            <v>20220501</v>
          </cell>
          <cell r="E885" t="str">
            <v>GPA</v>
          </cell>
          <cell r="F885" t="str">
            <v>COMMERCIALE</v>
          </cell>
          <cell r="G885" t="str">
            <v>REGION GRAND EST</v>
          </cell>
          <cell r="H885" t="str">
            <v>OD AVEYRON-HERAULT-AUDE-PYRENEES ORIENT.</v>
          </cell>
          <cell r="I885">
            <v>441</v>
          </cell>
          <cell r="J885" t="str">
            <v>CCTM</v>
          </cell>
          <cell r="K885" t="str">
            <v>Conseiller Commercial Titulaire Moniteur</v>
          </cell>
          <cell r="L885">
            <v>105</v>
          </cell>
          <cell r="M885" t="str">
            <v>M.</v>
          </cell>
          <cell r="N885" t="str">
            <v>BOUDES</v>
          </cell>
          <cell r="O885" t="str">
            <v>BENJAMIN</v>
          </cell>
          <cell r="P885" t="str">
            <v>407 RUE DE LADOUX</v>
          </cell>
          <cell r="S885">
            <v>12100</v>
          </cell>
          <cell r="T885" t="str">
            <v>MILLAU</v>
          </cell>
          <cell r="V885">
            <v>698366642</v>
          </cell>
          <cell r="W885" t="str">
            <v>BENJAMIN.BOUDES@GENERALI.COM</v>
          </cell>
        </row>
        <row r="886">
          <cell r="B886">
            <v>305315</v>
          </cell>
          <cell r="C886">
            <v>20220501</v>
          </cell>
          <cell r="E886" t="str">
            <v>GPA</v>
          </cell>
          <cell r="F886" t="str">
            <v>COMMERCIALE</v>
          </cell>
          <cell r="G886" t="str">
            <v>REGION ILE DE FRANCE NORD EST</v>
          </cell>
          <cell r="H886" t="str">
            <v>OD ARDENNES - MARNE - MEUSE - AUBE</v>
          </cell>
          <cell r="I886">
            <v>440</v>
          </cell>
          <cell r="J886" t="str">
            <v>CCT</v>
          </cell>
          <cell r="K886" t="str">
            <v>Conseiller Commercial Titulaire</v>
          </cell>
          <cell r="L886">
            <v>105</v>
          </cell>
          <cell r="M886" t="str">
            <v>Mme</v>
          </cell>
          <cell r="N886" t="str">
            <v>BOUARIF</v>
          </cell>
          <cell r="O886" t="str">
            <v>LAMIA</v>
          </cell>
          <cell r="P886" t="str">
            <v>98 AVENUE JEAN JAURES</v>
          </cell>
          <cell r="S886">
            <v>10150</v>
          </cell>
          <cell r="T886" t="str">
            <v>PONT STE MARIE</v>
          </cell>
          <cell r="V886">
            <v>661847825</v>
          </cell>
          <cell r="W886" t="str">
            <v>LAMIA.BOUARIF@GENERALI.COM</v>
          </cell>
        </row>
        <row r="887">
          <cell r="B887">
            <v>305323</v>
          </cell>
          <cell r="C887">
            <v>20220601</v>
          </cell>
          <cell r="E887" t="str">
            <v>GPA</v>
          </cell>
          <cell r="F887" t="str">
            <v>COMMERCIALE</v>
          </cell>
          <cell r="G887" t="str">
            <v>REGION GRAND OUEST</v>
          </cell>
          <cell r="H887" t="str">
            <v>OD SARTHE - MAINE ET LOIRE</v>
          </cell>
          <cell r="I887">
            <v>440</v>
          </cell>
          <cell r="J887" t="str">
            <v>CCT</v>
          </cell>
          <cell r="K887" t="str">
            <v>Conseiller Commercial Titulaire</v>
          </cell>
          <cell r="L887">
            <v>105</v>
          </cell>
          <cell r="M887" t="str">
            <v>M.</v>
          </cell>
          <cell r="N887" t="str">
            <v>FILLON</v>
          </cell>
          <cell r="O887" t="str">
            <v>FLORENT</v>
          </cell>
          <cell r="P887" t="str">
            <v>3 ALLEE DES TILLEULS</v>
          </cell>
          <cell r="S887">
            <v>49170</v>
          </cell>
          <cell r="T887" t="str">
            <v>ST AUGUSTIN DES BOIS</v>
          </cell>
          <cell r="V887">
            <v>658589654</v>
          </cell>
          <cell r="W887" t="str">
            <v>FLORENT.FILLON@GENERALI.COM</v>
          </cell>
        </row>
        <row r="888">
          <cell r="B888">
            <v>305324</v>
          </cell>
          <cell r="C888">
            <v>20220601</v>
          </cell>
          <cell r="E888" t="str">
            <v>GPA</v>
          </cell>
          <cell r="F888" t="str">
            <v>COMMERCIALE</v>
          </cell>
          <cell r="G888" t="str">
            <v>REGION ILE DE FRANCE NORD EST</v>
          </cell>
          <cell r="H888" t="str">
            <v>OD SEINE MARITIME</v>
          </cell>
          <cell r="I888">
            <v>440</v>
          </cell>
          <cell r="J888" t="str">
            <v>CCT</v>
          </cell>
          <cell r="K888" t="str">
            <v>Conseiller Commercial Titulaire</v>
          </cell>
          <cell r="L888">
            <v>105</v>
          </cell>
          <cell r="M888" t="str">
            <v>M.</v>
          </cell>
          <cell r="N888" t="str">
            <v>WEHRLE</v>
          </cell>
          <cell r="O888" t="str">
            <v>PETER</v>
          </cell>
          <cell r="P888" t="str">
            <v>6 RUE REVEL</v>
          </cell>
          <cell r="S888">
            <v>76320</v>
          </cell>
          <cell r="T888" t="str">
            <v>CAUDEBEC LES ELBEUF</v>
          </cell>
          <cell r="V888">
            <v>658548041</v>
          </cell>
          <cell r="W888" t="str">
            <v>PETER.WEHRLE@GENERALI.COM</v>
          </cell>
        </row>
        <row r="889">
          <cell r="B889">
            <v>305325</v>
          </cell>
          <cell r="C889">
            <v>20220601</v>
          </cell>
          <cell r="E889" t="str">
            <v>GPA</v>
          </cell>
          <cell r="F889" t="str">
            <v>COMMERCIALE</v>
          </cell>
          <cell r="G889" t="str">
            <v>REGION ILE DE FRANCE NORD EST</v>
          </cell>
          <cell r="H889" t="str">
            <v>OD GRAND PARIS 75-92-93-94</v>
          </cell>
          <cell r="I889">
            <v>440</v>
          </cell>
          <cell r="J889" t="str">
            <v>CCT</v>
          </cell>
          <cell r="K889" t="str">
            <v>Conseiller Commercial Titulaire</v>
          </cell>
          <cell r="L889">
            <v>105</v>
          </cell>
          <cell r="M889" t="str">
            <v>Mme</v>
          </cell>
          <cell r="N889" t="str">
            <v>THIRION</v>
          </cell>
          <cell r="O889" t="str">
            <v>TIAMANE</v>
          </cell>
          <cell r="P889" t="str">
            <v>8 ALLEE DE L ODYSSEE</v>
          </cell>
          <cell r="S889">
            <v>77600</v>
          </cell>
          <cell r="T889" t="str">
            <v>BUSSY ST GEORGES</v>
          </cell>
          <cell r="V889">
            <v>662763294</v>
          </cell>
          <cell r="W889" t="str">
            <v>TIAMANE.THIRION@GENERALI.COM</v>
          </cell>
        </row>
        <row r="890">
          <cell r="B890">
            <v>305326</v>
          </cell>
          <cell r="C890">
            <v>20220601</v>
          </cell>
          <cell r="E890" t="str">
            <v>GPA</v>
          </cell>
          <cell r="F890" t="str">
            <v>COMMERCIALE</v>
          </cell>
          <cell r="G890" t="str">
            <v>REGION GRAND EST</v>
          </cell>
          <cell r="H890" t="str">
            <v>OD BOUCHES DU RHONE</v>
          </cell>
          <cell r="I890">
            <v>440</v>
          </cell>
          <cell r="J890" t="str">
            <v>CCT</v>
          </cell>
          <cell r="K890" t="str">
            <v>Conseiller Commercial Titulaire</v>
          </cell>
          <cell r="L890">
            <v>105</v>
          </cell>
          <cell r="M890" t="str">
            <v>Mme</v>
          </cell>
          <cell r="N890" t="str">
            <v>BICHOT</v>
          </cell>
          <cell r="O890" t="str">
            <v>CINDY</v>
          </cell>
          <cell r="P890" t="str">
            <v>134 BOULEVARD DES LIBERATEURS</v>
          </cell>
          <cell r="Q890" t="str">
            <v>LA CLOSERIE TOSCANE BATIMENT A</v>
          </cell>
          <cell r="S890">
            <v>13012</v>
          </cell>
          <cell r="T890" t="str">
            <v>MARSEILLE</v>
          </cell>
          <cell r="U890" t="str">
            <v>LA CLOSERIE TOSCANE BATIMENT A</v>
          </cell>
          <cell r="V890">
            <v>662763910</v>
          </cell>
          <cell r="W890" t="str">
            <v>CINDY.BICHOT@GENERALI.COM</v>
          </cell>
        </row>
        <row r="891">
          <cell r="B891">
            <v>305328</v>
          </cell>
          <cell r="C891">
            <v>20220601</v>
          </cell>
          <cell r="E891" t="str">
            <v>GPA</v>
          </cell>
          <cell r="F891" t="str">
            <v>COMMERCIALE</v>
          </cell>
          <cell r="G891" t="str">
            <v>REGION GRAND EST</v>
          </cell>
          <cell r="H891" t="str">
            <v>OD VOSGES-HT RHIN-TR BEL-DOUBS-HTE MARNE</v>
          </cell>
          <cell r="I891">
            <v>440</v>
          </cell>
          <cell r="J891" t="str">
            <v>CCT</v>
          </cell>
          <cell r="K891" t="str">
            <v>Conseiller Commercial Titulaire</v>
          </cell>
          <cell r="L891">
            <v>105</v>
          </cell>
          <cell r="M891" t="str">
            <v>M.</v>
          </cell>
          <cell r="N891" t="str">
            <v>SEVE</v>
          </cell>
          <cell r="O891" t="str">
            <v>MATHIEU</v>
          </cell>
          <cell r="P891" t="str">
            <v>26 RUE DE HECKEN</v>
          </cell>
          <cell r="S891">
            <v>68780</v>
          </cell>
          <cell r="T891" t="str">
            <v>DIEFMATTEN</v>
          </cell>
          <cell r="V891">
            <v>662762320</v>
          </cell>
          <cell r="W891" t="str">
            <v>MATHIEU.SEVE@GENERALI.COM</v>
          </cell>
        </row>
        <row r="892">
          <cell r="B892">
            <v>305330</v>
          </cell>
          <cell r="C892">
            <v>20220601</v>
          </cell>
          <cell r="E892" t="str">
            <v>GPA</v>
          </cell>
          <cell r="F892" t="str">
            <v>COMMERCIALE</v>
          </cell>
          <cell r="G892" t="str">
            <v>REGION ILE DE FRANCE NORD EST</v>
          </cell>
          <cell r="H892" t="str">
            <v>OD NORD ARTOIS</v>
          </cell>
          <cell r="I892">
            <v>100</v>
          </cell>
          <cell r="J892" t="str">
            <v>IMD</v>
          </cell>
          <cell r="K892" t="str">
            <v>Inspecteur Manager Developpement</v>
          </cell>
          <cell r="L892">
            <v>103</v>
          </cell>
          <cell r="M892" t="str">
            <v>M.</v>
          </cell>
          <cell r="N892" t="str">
            <v>PHILIPPE</v>
          </cell>
          <cell r="O892" t="str">
            <v>NICOLAS</v>
          </cell>
          <cell r="P892" t="str">
            <v>31 RUE PIERRE ET MARIE CURIE</v>
          </cell>
          <cell r="Q892" t="str">
            <v>GENERALI ZAL DU 14 JUILLET</v>
          </cell>
          <cell r="S892">
            <v>62223</v>
          </cell>
          <cell r="T892" t="str">
            <v>ST LAURENT BLANGY</v>
          </cell>
          <cell r="U892" t="str">
            <v>GENERALI ZAL DU 14 JUILLET</v>
          </cell>
          <cell r="V892">
            <v>662985431</v>
          </cell>
          <cell r="W892" t="str">
            <v>NICOLAS.PHILIPPE@GENERALI.COM</v>
          </cell>
        </row>
        <row r="893">
          <cell r="B893">
            <v>305332</v>
          </cell>
          <cell r="C893">
            <v>20220601</v>
          </cell>
          <cell r="E893" t="str">
            <v>GPA</v>
          </cell>
          <cell r="F893" t="str">
            <v>COMMERCIALE</v>
          </cell>
          <cell r="G893" t="str">
            <v>REGION GRAND OUEST</v>
          </cell>
          <cell r="H893" t="str">
            <v>OD CHARENTES-VIENNES-DEUX SEVRES</v>
          </cell>
          <cell r="I893">
            <v>440</v>
          </cell>
          <cell r="J893" t="str">
            <v>CCT</v>
          </cell>
          <cell r="K893" t="str">
            <v>Conseiller Commercial Titulaire</v>
          </cell>
          <cell r="L893">
            <v>105</v>
          </cell>
          <cell r="M893" t="str">
            <v>M.</v>
          </cell>
          <cell r="N893" t="str">
            <v>AMARI</v>
          </cell>
          <cell r="O893" t="str">
            <v>BENJAMIN</v>
          </cell>
          <cell r="P893" t="str">
            <v>2 CHEMIN DU VIEUX CHENE</v>
          </cell>
          <cell r="S893">
            <v>17400</v>
          </cell>
          <cell r="T893" t="str">
            <v>ASNIERES LA GIRAUD</v>
          </cell>
          <cell r="V893">
            <v>698476237</v>
          </cell>
          <cell r="W893" t="str">
            <v>BENJAMIN.AMARI@GENERALI.COM</v>
          </cell>
        </row>
        <row r="894">
          <cell r="B894">
            <v>305333</v>
          </cell>
          <cell r="C894">
            <v>20220601</v>
          </cell>
          <cell r="E894" t="str">
            <v>GPA</v>
          </cell>
          <cell r="F894" t="str">
            <v>COMMERCIALE</v>
          </cell>
          <cell r="G894" t="str">
            <v>REGION GRAND OUEST</v>
          </cell>
          <cell r="H894" t="str">
            <v>OD LOT-TARN-TARN ET GARONNE-HTE GARONNE</v>
          </cell>
          <cell r="I894">
            <v>200</v>
          </cell>
          <cell r="J894" t="str">
            <v>IMP</v>
          </cell>
          <cell r="K894" t="str">
            <v>Inspecteur Manager Performance</v>
          </cell>
          <cell r="L894">
            <v>104</v>
          </cell>
          <cell r="M894" t="str">
            <v>M.</v>
          </cell>
          <cell r="N894" t="str">
            <v>BALARDY</v>
          </cell>
          <cell r="O894" t="str">
            <v>ALEXANDRE</v>
          </cell>
          <cell r="P894" t="str">
            <v>574 IMPASSE DU RIVALET</v>
          </cell>
          <cell r="S894">
            <v>81370</v>
          </cell>
          <cell r="T894" t="str">
            <v>ST SULPICE LA POINTE</v>
          </cell>
          <cell r="V894">
            <v>699245024</v>
          </cell>
          <cell r="W894" t="str">
            <v>ALEXANDRE.BALARDY@GENERALI.COM</v>
          </cell>
        </row>
        <row r="895">
          <cell r="B895">
            <v>305334</v>
          </cell>
          <cell r="C895">
            <v>20220601</v>
          </cell>
          <cell r="E895" t="str">
            <v>GPA</v>
          </cell>
          <cell r="F895" t="str">
            <v>COMMERCIALE</v>
          </cell>
          <cell r="G895" t="str">
            <v>REGION GRAND OUEST</v>
          </cell>
          <cell r="H895" t="str">
            <v>OD LOT-TARN-TARN ET GARONNE-HTE GARONNE</v>
          </cell>
          <cell r="I895">
            <v>200</v>
          </cell>
          <cell r="J895" t="str">
            <v>IMP</v>
          </cell>
          <cell r="K895" t="str">
            <v>Inspecteur Manager Performance</v>
          </cell>
          <cell r="L895">
            <v>104</v>
          </cell>
          <cell r="M895" t="str">
            <v>M.</v>
          </cell>
          <cell r="N895" t="str">
            <v>LECAS</v>
          </cell>
          <cell r="O895" t="str">
            <v>BASILE</v>
          </cell>
          <cell r="P895" t="str">
            <v>53 FAUBOURG DU MOUSTIER</v>
          </cell>
          <cell r="S895">
            <v>82000</v>
          </cell>
          <cell r="T895" t="str">
            <v>MONTAUBAN</v>
          </cell>
          <cell r="V895">
            <v>699245976</v>
          </cell>
          <cell r="W895" t="str">
            <v>BASILE.LECAS@GENERALI.COM</v>
          </cell>
        </row>
        <row r="896">
          <cell r="B896">
            <v>305335</v>
          </cell>
          <cell r="C896">
            <v>20220601</v>
          </cell>
          <cell r="E896" t="str">
            <v>GPA</v>
          </cell>
          <cell r="F896" t="str">
            <v>COMMERCIALE</v>
          </cell>
          <cell r="G896" t="str">
            <v>REGION GRAND OUEST</v>
          </cell>
          <cell r="H896" t="str">
            <v>OD SARTHE - MAINE ET LOIRE</v>
          </cell>
          <cell r="I896">
            <v>440</v>
          </cell>
          <cell r="J896" t="str">
            <v>CCT</v>
          </cell>
          <cell r="K896" t="str">
            <v>Conseiller Commercial Titulaire</v>
          </cell>
          <cell r="L896">
            <v>105</v>
          </cell>
          <cell r="M896" t="str">
            <v>M.</v>
          </cell>
          <cell r="N896" t="str">
            <v>BAUNE</v>
          </cell>
          <cell r="O896" t="str">
            <v>MARTIN</v>
          </cell>
          <cell r="P896" t="str">
            <v>27 RUE FRANCOIS RABELAIS</v>
          </cell>
          <cell r="S896">
            <v>49170</v>
          </cell>
          <cell r="T896" t="str">
            <v>ST GEORGES SUR LOIRE</v>
          </cell>
          <cell r="V896">
            <v>699244514</v>
          </cell>
          <cell r="W896" t="str">
            <v>MARTIN.BAUNE@GENERALI.COM</v>
          </cell>
        </row>
        <row r="897">
          <cell r="B897">
            <v>305346</v>
          </cell>
          <cell r="C897">
            <v>20220901</v>
          </cell>
          <cell r="E897" t="str">
            <v>GPA</v>
          </cell>
          <cell r="F897" t="str">
            <v>COMMERCIALE</v>
          </cell>
          <cell r="G897" t="str">
            <v>REGION GRAND EST</v>
          </cell>
          <cell r="H897" t="str">
            <v>OD ALLIER-SAONE &amp; LOIRE-NIEVRE-COTE D'OR</v>
          </cell>
          <cell r="I897">
            <v>441</v>
          </cell>
          <cell r="J897" t="str">
            <v>CCTM</v>
          </cell>
          <cell r="K897" t="str">
            <v>Conseiller Commercial Titulaire Moniteur</v>
          </cell>
          <cell r="L897">
            <v>105</v>
          </cell>
          <cell r="M897" t="str">
            <v>Mme</v>
          </cell>
          <cell r="N897" t="str">
            <v>MAZUE TAKOUACHET</v>
          </cell>
          <cell r="O897" t="str">
            <v>PAULINE</v>
          </cell>
          <cell r="P897" t="str">
            <v>10 RUE DES FORGERONS</v>
          </cell>
          <cell r="S897">
            <v>71100</v>
          </cell>
          <cell r="T897" t="str">
            <v>ST REMY</v>
          </cell>
          <cell r="V897">
            <v>669912926</v>
          </cell>
          <cell r="W897" t="str">
            <v>PAULINE.MAZUETAKOUACHET@GENERALI.COM</v>
          </cell>
        </row>
        <row r="898">
          <cell r="B898">
            <v>305347</v>
          </cell>
          <cell r="C898">
            <v>20220901</v>
          </cell>
          <cell r="E898" t="str">
            <v>GPA</v>
          </cell>
          <cell r="F898" t="str">
            <v>COMMERCIALE</v>
          </cell>
          <cell r="G898" t="str">
            <v>REGION GRAND OUEST</v>
          </cell>
          <cell r="H898" t="str">
            <v>OD SARTHE - MAINE ET LOIRE</v>
          </cell>
          <cell r="I898">
            <v>440</v>
          </cell>
          <cell r="J898" t="str">
            <v>CCT</v>
          </cell>
          <cell r="K898" t="str">
            <v>Conseiller Commercial Titulaire</v>
          </cell>
          <cell r="L898">
            <v>105</v>
          </cell>
          <cell r="M898" t="str">
            <v>M.</v>
          </cell>
          <cell r="N898" t="str">
            <v>CHAUVET</v>
          </cell>
          <cell r="O898" t="str">
            <v>MAXIME</v>
          </cell>
          <cell r="P898" t="str">
            <v>26 RUE DES VICTIMES DU NAZISME</v>
          </cell>
          <cell r="S898">
            <v>72000</v>
          </cell>
          <cell r="T898" t="str">
            <v>LE MANS</v>
          </cell>
          <cell r="V898">
            <v>669912767</v>
          </cell>
          <cell r="W898" t="str">
            <v>MAXIME.CHAUVET@GENERALI.COM</v>
          </cell>
        </row>
        <row r="899">
          <cell r="B899">
            <v>305348</v>
          </cell>
          <cell r="C899">
            <v>20220901</v>
          </cell>
          <cell r="E899" t="str">
            <v>GPA</v>
          </cell>
          <cell r="F899" t="str">
            <v>COMMERCIALE</v>
          </cell>
          <cell r="G899" t="str">
            <v>REGION GRAND EST</v>
          </cell>
          <cell r="H899" t="str">
            <v>OD ALLIER-SAONE &amp; LOIRE-NIEVRE-COTE D'OR</v>
          </cell>
          <cell r="I899">
            <v>440</v>
          </cell>
          <cell r="J899" t="str">
            <v>CCT</v>
          </cell>
          <cell r="K899" t="str">
            <v>Conseiller Commercial Titulaire</v>
          </cell>
          <cell r="L899">
            <v>105</v>
          </cell>
          <cell r="M899" t="str">
            <v>M.</v>
          </cell>
          <cell r="N899" t="str">
            <v>RODRIGUES</v>
          </cell>
          <cell r="O899" t="str">
            <v>QUENTIN</v>
          </cell>
          <cell r="P899" t="str">
            <v>77 RUE CAMILLE DESMOULINS</v>
          </cell>
          <cell r="S899">
            <v>3630</v>
          </cell>
          <cell r="T899" t="str">
            <v>DESERTINES</v>
          </cell>
          <cell r="V899">
            <v>669912725</v>
          </cell>
          <cell r="W899" t="str">
            <v>QUENTIN.RODRIGUES@GENERALI.COM</v>
          </cell>
        </row>
        <row r="900">
          <cell r="B900">
            <v>305349</v>
          </cell>
          <cell r="C900">
            <v>20220901</v>
          </cell>
          <cell r="E900" t="str">
            <v>GPA</v>
          </cell>
          <cell r="F900" t="str">
            <v>COMMERCIALE</v>
          </cell>
          <cell r="G900" t="str">
            <v>REGION ILE DE FRANCE NORD EST</v>
          </cell>
          <cell r="H900" t="str">
            <v>OD NORD LITTORAL</v>
          </cell>
          <cell r="I900">
            <v>441</v>
          </cell>
          <cell r="J900" t="str">
            <v>CCTM</v>
          </cell>
          <cell r="K900" t="str">
            <v>Conseiller Commercial Titulaire Moniteur</v>
          </cell>
          <cell r="L900">
            <v>105</v>
          </cell>
          <cell r="M900" t="str">
            <v>M.</v>
          </cell>
          <cell r="N900" t="str">
            <v>CHOPIN</v>
          </cell>
          <cell r="O900" t="str">
            <v>JEAN</v>
          </cell>
          <cell r="P900" t="str">
            <v>14 ROUTE D ARRAS</v>
          </cell>
          <cell r="S900">
            <v>62320</v>
          </cell>
          <cell r="T900" t="str">
            <v>ROUVROY</v>
          </cell>
          <cell r="V900">
            <v>663315396</v>
          </cell>
          <cell r="W900" t="str">
            <v>JEAN.CHOPIN@GENERALI.COM</v>
          </cell>
        </row>
        <row r="901">
          <cell r="B901">
            <v>305350</v>
          </cell>
          <cell r="C901">
            <v>20220901</v>
          </cell>
          <cell r="E901" t="str">
            <v>GPA</v>
          </cell>
          <cell r="F901" t="str">
            <v>COMMERCIALE</v>
          </cell>
          <cell r="G901" t="str">
            <v>REGION ILE DE FRANCE NORD EST</v>
          </cell>
          <cell r="H901" t="str">
            <v>OD SEINE ET MARNE - YONNE</v>
          </cell>
          <cell r="I901">
            <v>441</v>
          </cell>
          <cell r="J901" t="str">
            <v>CCTM</v>
          </cell>
          <cell r="K901" t="str">
            <v>Conseiller Commercial Titulaire Moniteur</v>
          </cell>
          <cell r="L901">
            <v>105</v>
          </cell>
          <cell r="M901" t="str">
            <v>M.</v>
          </cell>
          <cell r="N901" t="str">
            <v>KOCZWARA</v>
          </cell>
          <cell r="O901" t="str">
            <v>GUILLAUME</v>
          </cell>
          <cell r="P901" t="str">
            <v>1 RUE VAURILLAUME</v>
          </cell>
          <cell r="S901">
            <v>89130</v>
          </cell>
          <cell r="T901" t="str">
            <v>TOUCY</v>
          </cell>
          <cell r="V901">
            <v>663315397</v>
          </cell>
          <cell r="W901" t="str">
            <v>GUILLAUME.KOCZWARA@GENERALI.COM</v>
          </cell>
        </row>
        <row r="902">
          <cell r="B902">
            <v>305352</v>
          </cell>
          <cell r="C902">
            <v>20220901</v>
          </cell>
          <cell r="E902" t="str">
            <v>GPA</v>
          </cell>
          <cell r="F902" t="str">
            <v>COMMERCIALE</v>
          </cell>
          <cell r="G902" t="str">
            <v>REGION GRAND OUEST</v>
          </cell>
          <cell r="H902" t="str">
            <v>OD FINISTERE - MORBIHAN</v>
          </cell>
          <cell r="I902">
            <v>441</v>
          </cell>
          <cell r="J902" t="str">
            <v>CCTM</v>
          </cell>
          <cell r="K902" t="str">
            <v>Conseiller Commercial Titulaire Moniteur</v>
          </cell>
          <cell r="L902">
            <v>105</v>
          </cell>
          <cell r="M902" t="str">
            <v>M.</v>
          </cell>
          <cell r="N902" t="str">
            <v>INIZAN</v>
          </cell>
          <cell r="O902" t="str">
            <v>THIBAUT</v>
          </cell>
          <cell r="P902" t="str">
            <v>11 LOTISSEMENT DE KERGOFF</v>
          </cell>
          <cell r="S902">
            <v>29260</v>
          </cell>
          <cell r="T902" t="str">
            <v>ST FREGANT</v>
          </cell>
          <cell r="V902">
            <v>663315506</v>
          </cell>
          <cell r="W902" t="str">
            <v>THIBAUT.INIZAN@GENERALI.COM</v>
          </cell>
        </row>
        <row r="903">
          <cell r="B903">
            <v>305355</v>
          </cell>
          <cell r="C903">
            <v>20220901</v>
          </cell>
          <cell r="E903" t="str">
            <v>GPA</v>
          </cell>
          <cell r="F903" t="str">
            <v>COMMERCIALE</v>
          </cell>
          <cell r="G903" t="str">
            <v>REGION GRAND EST</v>
          </cell>
          <cell r="H903" t="str">
            <v>OD ALLIER-SAONE &amp; LOIRE-NIEVRE-COTE D'OR</v>
          </cell>
          <cell r="I903">
            <v>441</v>
          </cell>
          <cell r="J903" t="str">
            <v>CCTM</v>
          </cell>
          <cell r="K903" t="str">
            <v>Conseiller Commercial Titulaire Moniteur</v>
          </cell>
          <cell r="L903">
            <v>105</v>
          </cell>
          <cell r="M903" t="str">
            <v>M.</v>
          </cell>
          <cell r="N903" t="str">
            <v>ZUNINO</v>
          </cell>
          <cell r="O903" t="str">
            <v>SAMUEL</v>
          </cell>
          <cell r="P903" t="str">
            <v>15 RUE DU PONT D ARCHON</v>
          </cell>
          <cell r="S903">
            <v>52190</v>
          </cell>
          <cell r="T903" t="str">
            <v>CUSEY</v>
          </cell>
          <cell r="V903">
            <v>662891147</v>
          </cell>
          <cell r="W903" t="str">
            <v>SAMUEL.ZUNINO@GENERALI.COM</v>
          </cell>
        </row>
        <row r="904">
          <cell r="B904">
            <v>305356</v>
          </cell>
          <cell r="C904">
            <v>20220901</v>
          </cell>
          <cell r="E904" t="str">
            <v>GPA</v>
          </cell>
          <cell r="F904" t="str">
            <v>COMMERCIALE</v>
          </cell>
          <cell r="G904" t="str">
            <v>REGION GRAND EST</v>
          </cell>
          <cell r="H904" t="str">
            <v>OD HAUTE SAVOIE AIN JURA AIX LES BAINS</v>
          </cell>
          <cell r="I904">
            <v>440</v>
          </cell>
          <cell r="J904" t="str">
            <v>CCT</v>
          </cell>
          <cell r="K904" t="str">
            <v>Conseiller Commercial Titulaire</v>
          </cell>
          <cell r="L904">
            <v>105</v>
          </cell>
          <cell r="M904" t="str">
            <v>M.</v>
          </cell>
          <cell r="N904" t="str">
            <v>GUERY</v>
          </cell>
          <cell r="O904" t="str">
            <v>ANTHONY</v>
          </cell>
          <cell r="P904" t="str">
            <v>105 ALLEE DES ALOUETTES</v>
          </cell>
          <cell r="S904">
            <v>1240</v>
          </cell>
          <cell r="T904" t="str">
            <v>DOMPIERRE SUR VEYLE</v>
          </cell>
          <cell r="V904">
            <v>662891795</v>
          </cell>
          <cell r="W904" t="str">
            <v>ANTHONY.GUERY@GENERALI.COM</v>
          </cell>
        </row>
        <row r="905">
          <cell r="B905">
            <v>305361</v>
          </cell>
          <cell r="C905">
            <v>20220901</v>
          </cell>
          <cell r="E905" t="str">
            <v>GPA</v>
          </cell>
          <cell r="F905" t="str">
            <v>COMMERCIALE</v>
          </cell>
          <cell r="G905" t="str">
            <v>REGION GRAND OUEST</v>
          </cell>
          <cell r="H905" t="str">
            <v>OD MANCHE - CALVADOS - ORNE - MAYENNE</v>
          </cell>
          <cell r="I905">
            <v>440</v>
          </cell>
          <cell r="J905" t="str">
            <v>CCT</v>
          </cell>
          <cell r="K905" t="str">
            <v>Conseiller Commercial Titulaire</v>
          </cell>
          <cell r="L905">
            <v>105</v>
          </cell>
          <cell r="M905" t="str">
            <v>M.</v>
          </cell>
          <cell r="N905" t="str">
            <v>NEILL</v>
          </cell>
          <cell r="O905" t="str">
            <v>LOGAN</v>
          </cell>
          <cell r="P905" t="str">
            <v>12 RUE D ATHENES</v>
          </cell>
          <cell r="S905">
            <v>14550</v>
          </cell>
          <cell r="T905" t="str">
            <v>BLAINVILLE SUR ORNE</v>
          </cell>
          <cell r="V905">
            <v>662508583</v>
          </cell>
          <cell r="W905" t="str">
            <v>LOGAN.NEILL@GENERALI.COM</v>
          </cell>
        </row>
        <row r="906">
          <cell r="B906">
            <v>305363</v>
          </cell>
          <cell r="C906">
            <v>20220901</v>
          </cell>
          <cell r="E906" t="str">
            <v>GPA</v>
          </cell>
          <cell r="F906" t="str">
            <v>COMMERCIALE</v>
          </cell>
          <cell r="G906" t="str">
            <v>REGION GRAND OUEST</v>
          </cell>
          <cell r="H906" t="str">
            <v>OD CHARENTES-VIENNES-DEUX SEVRES</v>
          </cell>
          <cell r="I906">
            <v>440</v>
          </cell>
          <cell r="J906" t="str">
            <v>CCT</v>
          </cell>
          <cell r="K906" t="str">
            <v>Conseiller Commercial Titulaire</v>
          </cell>
          <cell r="L906">
            <v>105</v>
          </cell>
          <cell r="M906" t="str">
            <v>M.</v>
          </cell>
          <cell r="N906" t="str">
            <v>OGER</v>
          </cell>
          <cell r="O906" t="str">
            <v>BENJAMIN</v>
          </cell>
          <cell r="P906" t="str">
            <v xml:space="preserve">  CITE BELLE JUDITH</v>
          </cell>
          <cell r="Q906" t="str">
            <v>BATIMENT C5 APPT 29</v>
          </cell>
          <cell r="S906">
            <v>17300</v>
          </cell>
          <cell r="T906" t="str">
            <v>ROCHEFORT</v>
          </cell>
          <cell r="U906" t="str">
            <v>BATIMENT C5 APPT 29</v>
          </cell>
          <cell r="V906">
            <v>662509306</v>
          </cell>
          <cell r="W906" t="str">
            <v>BENJAMIN.OGER@GENERALI.COM</v>
          </cell>
        </row>
        <row r="907">
          <cell r="B907">
            <v>305366</v>
          </cell>
          <cell r="C907">
            <v>20220901</v>
          </cell>
          <cell r="E907" t="str">
            <v>GPA</v>
          </cell>
          <cell r="F907" t="str">
            <v>COMMERCIALE</v>
          </cell>
          <cell r="G907" t="str">
            <v>POLE PILOTAGE DU RESEAU COMMERCIAL</v>
          </cell>
          <cell r="H907" t="str">
            <v>ORGANISATION DE FIDELISATION</v>
          </cell>
          <cell r="I907">
            <v>460</v>
          </cell>
          <cell r="J907" t="str">
            <v>CC</v>
          </cell>
          <cell r="K907" t="str">
            <v>Conseiller Client</v>
          </cell>
          <cell r="L907">
            <v>0</v>
          </cell>
          <cell r="M907" t="str">
            <v>Mme</v>
          </cell>
          <cell r="N907" t="str">
            <v>GRAZIANO</v>
          </cell>
          <cell r="O907" t="str">
            <v>CHRISTELLE</v>
          </cell>
          <cell r="P907" t="str">
            <v>14 RUE DU PLANTY</v>
          </cell>
          <cell r="S907">
            <v>44340</v>
          </cell>
          <cell r="T907" t="str">
            <v>BOUGUENAIS</v>
          </cell>
          <cell r="W907" t="str">
            <v>CHRISTELLE.GRAZIANO@GENERALI.COM</v>
          </cell>
        </row>
        <row r="908">
          <cell r="B908">
            <v>305367</v>
          </cell>
          <cell r="C908">
            <v>20220901</v>
          </cell>
          <cell r="E908" t="str">
            <v>GPA</v>
          </cell>
          <cell r="F908" t="str">
            <v>COMMERCIALE</v>
          </cell>
          <cell r="G908" t="str">
            <v>REGION ILE DE FRANCE NORD EST</v>
          </cell>
          <cell r="H908" t="str">
            <v>OD SEINE MARITIME</v>
          </cell>
          <cell r="I908">
            <v>440</v>
          </cell>
          <cell r="J908" t="str">
            <v>CCT</v>
          </cell>
          <cell r="K908" t="str">
            <v>Conseiller Commercial Titulaire</v>
          </cell>
          <cell r="L908">
            <v>105</v>
          </cell>
          <cell r="M908" t="str">
            <v>M.</v>
          </cell>
          <cell r="N908" t="str">
            <v>CREVEL</v>
          </cell>
          <cell r="O908" t="str">
            <v>MATTHIEU</v>
          </cell>
          <cell r="P908" t="str">
            <v>118 ALLEE DES HORTENSIAS</v>
          </cell>
          <cell r="S908">
            <v>76590</v>
          </cell>
          <cell r="T908" t="str">
            <v>TORCY LE GRAND</v>
          </cell>
          <cell r="V908">
            <v>661849261</v>
          </cell>
          <cell r="W908" t="str">
            <v>MATTHIEU.CREVEL@GENERALI.COM</v>
          </cell>
        </row>
        <row r="909">
          <cell r="B909">
            <v>305371</v>
          </cell>
          <cell r="C909">
            <v>20220901</v>
          </cell>
          <cell r="E909" t="str">
            <v>GPA</v>
          </cell>
          <cell r="F909" t="str">
            <v>COMMERCIALE</v>
          </cell>
          <cell r="G909" t="str">
            <v>REGION GRAND EST</v>
          </cell>
          <cell r="H909" t="str">
            <v>OD ISERE ALBERTVILLE</v>
          </cell>
          <cell r="I909">
            <v>440</v>
          </cell>
          <cell r="J909" t="str">
            <v>CCT</v>
          </cell>
          <cell r="K909" t="str">
            <v>Conseiller Commercial Titulaire</v>
          </cell>
          <cell r="L909">
            <v>105</v>
          </cell>
          <cell r="M909" t="str">
            <v>M.</v>
          </cell>
          <cell r="N909" t="str">
            <v>MASSONNAT</v>
          </cell>
          <cell r="O909" t="str">
            <v>DYLANN</v>
          </cell>
          <cell r="P909" t="str">
            <v>17 CHEMIN DES SOURCES</v>
          </cell>
          <cell r="S909">
            <v>38240</v>
          </cell>
          <cell r="T909" t="str">
            <v>MEYLAN</v>
          </cell>
          <cell r="V909">
            <v>661117556</v>
          </cell>
          <cell r="W909" t="str">
            <v>DYLANN.MASSONNAT@GENERALI.COM</v>
          </cell>
        </row>
        <row r="910">
          <cell r="B910">
            <v>305376</v>
          </cell>
          <cell r="C910">
            <v>20221001</v>
          </cell>
          <cell r="E910" t="str">
            <v>GPA</v>
          </cell>
          <cell r="F910" t="str">
            <v>COMMERCIALE</v>
          </cell>
          <cell r="G910" t="str">
            <v>REGION GRAND EST</v>
          </cell>
          <cell r="H910" t="str">
            <v>OD VAUCLUSE - DROME - ARDECHE - GARD</v>
          </cell>
          <cell r="I910">
            <v>440</v>
          </cell>
          <cell r="J910" t="str">
            <v>CCT</v>
          </cell>
          <cell r="K910" t="str">
            <v>Conseiller Commercial Titulaire</v>
          </cell>
          <cell r="L910">
            <v>105</v>
          </cell>
          <cell r="M910" t="str">
            <v>M.</v>
          </cell>
          <cell r="N910" t="str">
            <v>ENCENAS</v>
          </cell>
          <cell r="O910" t="str">
            <v>QUENTIN</v>
          </cell>
          <cell r="P910" t="str">
            <v>5 RUE DU SOLEIL LEVANT</v>
          </cell>
          <cell r="S910">
            <v>30190</v>
          </cell>
          <cell r="T910" t="str">
            <v>MOUSSAC</v>
          </cell>
          <cell r="V910">
            <v>665827223</v>
          </cell>
          <cell r="W910" t="str">
            <v>QUENTIN.ENCENAS@GENERALI.COM</v>
          </cell>
        </row>
        <row r="911">
          <cell r="B911">
            <v>305378</v>
          </cell>
          <cell r="C911">
            <v>20220901</v>
          </cell>
          <cell r="E911" t="str">
            <v>GPA</v>
          </cell>
          <cell r="F911" t="str">
            <v>COMMERCIALE</v>
          </cell>
          <cell r="G911" t="str">
            <v>REGION GRAND EST</v>
          </cell>
          <cell r="H911" t="str">
            <v>OD VAR - BOUCHES DU RHONE</v>
          </cell>
          <cell r="I911">
            <v>440</v>
          </cell>
          <cell r="J911" t="str">
            <v>CCT</v>
          </cell>
          <cell r="K911" t="str">
            <v>Conseiller Commercial Titulaire</v>
          </cell>
          <cell r="L911">
            <v>105</v>
          </cell>
          <cell r="M911" t="str">
            <v>Mme</v>
          </cell>
          <cell r="N911" t="str">
            <v>MORALES</v>
          </cell>
          <cell r="O911" t="str">
            <v>JENNIFER</v>
          </cell>
          <cell r="P911" t="str">
            <v>8 ALLEE DES GRIVES</v>
          </cell>
          <cell r="S911">
            <v>83390</v>
          </cell>
          <cell r="T911" t="str">
            <v>CUERS</v>
          </cell>
          <cell r="V911">
            <v>665572905</v>
          </cell>
          <cell r="W911" t="str">
            <v>JENNIFER.MORALES@GENERALI.COM</v>
          </cell>
        </row>
        <row r="912">
          <cell r="B912">
            <v>305381</v>
          </cell>
          <cell r="C912">
            <v>20220901</v>
          </cell>
          <cell r="E912" t="str">
            <v>GPA</v>
          </cell>
          <cell r="F912" t="str">
            <v>COMMERCIALE</v>
          </cell>
          <cell r="G912" t="str">
            <v>REGION ILE DE FRANCE NORD EST</v>
          </cell>
          <cell r="H912" t="str">
            <v>OD MOSELLE - MEURTHE ET MOSELLE</v>
          </cell>
          <cell r="I912">
            <v>440</v>
          </cell>
          <cell r="J912" t="str">
            <v>CCT</v>
          </cell>
          <cell r="K912" t="str">
            <v>Conseiller Commercial Titulaire</v>
          </cell>
          <cell r="L912">
            <v>105</v>
          </cell>
          <cell r="M912" t="str">
            <v>Mme</v>
          </cell>
          <cell r="N912" t="str">
            <v>BORR</v>
          </cell>
          <cell r="O912" t="str">
            <v>CARINE</v>
          </cell>
          <cell r="P912" t="str">
            <v>40 RUE DU GENERAL BRION</v>
          </cell>
          <cell r="Q912" t="str">
            <v>40B</v>
          </cell>
          <cell r="S912">
            <v>57050</v>
          </cell>
          <cell r="T912" t="str">
            <v>PLAPPEVILLE</v>
          </cell>
          <cell r="U912" t="str">
            <v>40B</v>
          </cell>
          <cell r="V912">
            <v>659725441</v>
          </cell>
          <cell r="W912" t="str">
            <v>CARINE.BORR@GENERALI.COM</v>
          </cell>
        </row>
        <row r="913">
          <cell r="B913">
            <v>305382</v>
          </cell>
          <cell r="C913">
            <v>20220901</v>
          </cell>
          <cell r="E913" t="str">
            <v>GPA</v>
          </cell>
          <cell r="F913" t="str">
            <v>COMMERCIALE</v>
          </cell>
          <cell r="G913" t="str">
            <v>REGION ILE DE FRANCE NORD EST</v>
          </cell>
          <cell r="H913" t="str">
            <v>OD NORD ARTOIS</v>
          </cell>
          <cell r="I913">
            <v>440</v>
          </cell>
          <cell r="J913" t="str">
            <v>CCT</v>
          </cell>
          <cell r="K913" t="str">
            <v>Conseiller Commercial Titulaire</v>
          </cell>
          <cell r="L913">
            <v>105</v>
          </cell>
          <cell r="M913" t="str">
            <v>Mme</v>
          </cell>
          <cell r="N913" t="str">
            <v>CASTELAIN</v>
          </cell>
          <cell r="O913" t="str">
            <v>DOMINIQUE</v>
          </cell>
          <cell r="P913" t="str">
            <v>7 LEON BLUM</v>
          </cell>
          <cell r="S913">
            <v>59251</v>
          </cell>
          <cell r="T913" t="str">
            <v>ALLENNES LES MARAIS</v>
          </cell>
          <cell r="V913">
            <v>658831184</v>
          </cell>
          <cell r="W913" t="str">
            <v>DOMINIQUE.CASTELAIN@GENERALI.COM</v>
          </cell>
        </row>
        <row r="914">
          <cell r="B914">
            <v>305385</v>
          </cell>
          <cell r="C914">
            <v>20220901</v>
          </cell>
          <cell r="E914" t="str">
            <v>GPA</v>
          </cell>
          <cell r="F914" t="str">
            <v>COMMERCIALE</v>
          </cell>
          <cell r="G914" t="str">
            <v>REGION GRAND EST</v>
          </cell>
          <cell r="H914" t="str">
            <v>OD ALPES MARITIMES</v>
          </cell>
          <cell r="I914">
            <v>440</v>
          </cell>
          <cell r="J914" t="str">
            <v>CCT</v>
          </cell>
          <cell r="K914" t="str">
            <v>Conseiller Commercial Titulaire</v>
          </cell>
          <cell r="L914">
            <v>105</v>
          </cell>
          <cell r="M914" t="str">
            <v>Mme</v>
          </cell>
          <cell r="N914" t="str">
            <v>FERNANDEZ</v>
          </cell>
          <cell r="O914" t="str">
            <v>SOFIA</v>
          </cell>
          <cell r="P914" t="str">
            <v>18 RUE DE MIMONT</v>
          </cell>
          <cell r="S914">
            <v>6400</v>
          </cell>
          <cell r="T914" t="str">
            <v>CANNES</v>
          </cell>
          <cell r="V914">
            <v>658699055</v>
          </cell>
          <cell r="W914" t="str">
            <v>SOFIA.FERNANDEZ@GENERALI.COM</v>
          </cell>
        </row>
        <row r="915">
          <cell r="B915">
            <v>305386</v>
          </cell>
          <cell r="C915">
            <v>20220901</v>
          </cell>
          <cell r="E915" t="str">
            <v>GPA</v>
          </cell>
          <cell r="F915" t="str">
            <v>COMMERCIALE</v>
          </cell>
          <cell r="G915" t="str">
            <v>REGION GRAND EST</v>
          </cell>
          <cell r="H915" t="str">
            <v>OD ALPES MARITIMES</v>
          </cell>
          <cell r="I915">
            <v>200</v>
          </cell>
          <cell r="J915" t="str">
            <v>IMP</v>
          </cell>
          <cell r="K915" t="str">
            <v>Inspecteur Manager Performance</v>
          </cell>
          <cell r="L915">
            <v>104</v>
          </cell>
          <cell r="M915" t="str">
            <v>M.</v>
          </cell>
          <cell r="N915" t="str">
            <v>WALTER MARTIN</v>
          </cell>
          <cell r="O915" t="str">
            <v>JOHAN</v>
          </cell>
          <cell r="P915" t="str">
            <v>12 AVENUE LOUIS CAPPATTI</v>
          </cell>
          <cell r="Q915" t="str">
            <v>BATIMENT A</v>
          </cell>
          <cell r="S915">
            <v>6200</v>
          </cell>
          <cell r="T915" t="str">
            <v>NICE</v>
          </cell>
          <cell r="U915" t="str">
            <v>BATIMENT A</v>
          </cell>
          <cell r="V915">
            <v>658699056</v>
          </cell>
          <cell r="W915" t="str">
            <v>JOHAN.WALTERMARTIN@GENERALI.COM</v>
          </cell>
        </row>
        <row r="916">
          <cell r="B916">
            <v>305387</v>
          </cell>
          <cell r="C916">
            <v>20220901</v>
          </cell>
          <cell r="E916" t="str">
            <v>GPA</v>
          </cell>
          <cell r="F916" t="str">
            <v>COMMERCIALE</v>
          </cell>
          <cell r="G916" t="str">
            <v>REGION GRAND EST</v>
          </cell>
          <cell r="H916" t="str">
            <v>OD VAUCLUSE - DROME - ARDECHE - GARD</v>
          </cell>
          <cell r="I916">
            <v>440</v>
          </cell>
          <cell r="J916" t="str">
            <v>CCT</v>
          </cell>
          <cell r="K916" t="str">
            <v>Conseiller Commercial Titulaire</v>
          </cell>
          <cell r="L916">
            <v>105</v>
          </cell>
          <cell r="M916" t="str">
            <v>M.</v>
          </cell>
          <cell r="N916" t="str">
            <v>DUPARD</v>
          </cell>
          <cell r="O916" t="str">
            <v>VICTOR</v>
          </cell>
          <cell r="P916" t="str">
            <v>98 RUE THOMAS JEFFERSON</v>
          </cell>
          <cell r="Q916" t="str">
            <v>APPT 65</v>
          </cell>
          <cell r="S916">
            <v>30900</v>
          </cell>
          <cell r="T916" t="str">
            <v>NIMES</v>
          </cell>
          <cell r="U916" t="str">
            <v>APPT 65</v>
          </cell>
          <cell r="V916">
            <v>658501796</v>
          </cell>
          <cell r="W916" t="str">
            <v>VICTOR.DUPARD@GENERALI.COM</v>
          </cell>
        </row>
        <row r="917">
          <cell r="B917">
            <v>305388</v>
          </cell>
          <cell r="C917">
            <v>20220901</v>
          </cell>
          <cell r="E917" t="str">
            <v>GPA</v>
          </cell>
          <cell r="F917" t="str">
            <v>COMMERCIALE</v>
          </cell>
          <cell r="G917" t="str">
            <v>REGION GRAND EST</v>
          </cell>
          <cell r="H917" t="str">
            <v>OD VAUCLUSE - DROME - ARDECHE - GARD</v>
          </cell>
          <cell r="I917">
            <v>441</v>
          </cell>
          <cell r="J917" t="str">
            <v>CCTM</v>
          </cell>
          <cell r="K917" t="str">
            <v>Conseiller Commercial Titulaire Moniteur</v>
          </cell>
          <cell r="L917">
            <v>105</v>
          </cell>
          <cell r="M917" t="str">
            <v>M.</v>
          </cell>
          <cell r="N917" t="str">
            <v>PIZARRO</v>
          </cell>
          <cell r="O917" t="str">
            <v>MICHAEL</v>
          </cell>
          <cell r="P917" t="str">
            <v>26 RUE BERNARD LAZARE</v>
          </cell>
          <cell r="S917">
            <v>30740</v>
          </cell>
          <cell r="T917" t="str">
            <v>LE CAILAR</v>
          </cell>
          <cell r="V917">
            <v>658501815</v>
          </cell>
          <cell r="W917" t="str">
            <v>MICHAEL.PIZARRO@GENERALI.COM</v>
          </cell>
        </row>
        <row r="918">
          <cell r="B918">
            <v>305389</v>
          </cell>
          <cell r="C918">
            <v>20220901</v>
          </cell>
          <cell r="E918" t="str">
            <v>GPA</v>
          </cell>
          <cell r="F918" t="str">
            <v>COMMERCIALE</v>
          </cell>
          <cell r="G918" t="str">
            <v>REGION GRAND EST</v>
          </cell>
          <cell r="H918" t="str">
            <v>OD PUY DE DOME - LOIRE - HAUTE LOIRE</v>
          </cell>
          <cell r="I918">
            <v>440</v>
          </cell>
          <cell r="J918" t="str">
            <v>CCT</v>
          </cell>
          <cell r="K918" t="str">
            <v>Conseiller Commercial Titulaire</v>
          </cell>
          <cell r="L918">
            <v>105</v>
          </cell>
          <cell r="M918" t="str">
            <v>M.</v>
          </cell>
          <cell r="N918" t="str">
            <v>BARTHOLIN</v>
          </cell>
          <cell r="O918" t="str">
            <v>ANTHONY</v>
          </cell>
          <cell r="P918" t="str">
            <v>4 ROUTE TRAVERSIERE</v>
          </cell>
          <cell r="Q918" t="str">
            <v>MERIGNEUX</v>
          </cell>
          <cell r="S918">
            <v>42600</v>
          </cell>
          <cell r="T918" t="str">
            <v>LEZIGNEUX</v>
          </cell>
          <cell r="U918" t="str">
            <v>MERIGNEUX</v>
          </cell>
          <cell r="V918">
            <v>662508316</v>
          </cell>
          <cell r="W918" t="str">
            <v>ANTHONY.BARTHOLIN@GENERALI.COM</v>
          </cell>
        </row>
        <row r="919">
          <cell r="B919">
            <v>305391</v>
          </cell>
          <cell r="C919">
            <v>20220901</v>
          </cell>
          <cell r="E919" t="str">
            <v>GPA</v>
          </cell>
          <cell r="F919" t="str">
            <v>COMMERCIALE</v>
          </cell>
          <cell r="G919" t="str">
            <v>REGION GRAND OUEST</v>
          </cell>
          <cell r="H919" t="str">
            <v>OD VAL D'OISE - EURE</v>
          </cell>
          <cell r="I919">
            <v>200</v>
          </cell>
          <cell r="J919" t="str">
            <v>IMP</v>
          </cell>
          <cell r="K919" t="str">
            <v>Inspecteur Manager Performance</v>
          </cell>
          <cell r="L919">
            <v>104</v>
          </cell>
          <cell r="M919" t="str">
            <v>M.</v>
          </cell>
          <cell r="N919" t="str">
            <v>ESTHER</v>
          </cell>
          <cell r="O919" t="str">
            <v>VINCENT</v>
          </cell>
          <cell r="P919" t="str">
            <v>5 ROUTE DE CORMEILLES</v>
          </cell>
          <cell r="S919">
            <v>27500</v>
          </cell>
          <cell r="T919" t="str">
            <v>PONT AUDEMER</v>
          </cell>
          <cell r="V919">
            <v>664577168</v>
          </cell>
          <cell r="W919" t="str">
            <v>VINCENT.ESTHER@GENERALI.COM</v>
          </cell>
        </row>
        <row r="920">
          <cell r="B920">
            <v>305393</v>
          </cell>
          <cell r="C920">
            <v>20220901</v>
          </cell>
          <cell r="E920" t="str">
            <v>GPA</v>
          </cell>
          <cell r="F920" t="str">
            <v>COMMERCIALE</v>
          </cell>
          <cell r="G920" t="str">
            <v>REGION GRAND EST</v>
          </cell>
          <cell r="H920" t="str">
            <v>OD BOUCHES DU RHONE</v>
          </cell>
          <cell r="I920">
            <v>440</v>
          </cell>
          <cell r="J920" t="str">
            <v>CCT</v>
          </cell>
          <cell r="K920" t="str">
            <v>Conseiller Commercial Titulaire</v>
          </cell>
          <cell r="L920">
            <v>105</v>
          </cell>
          <cell r="M920" t="str">
            <v>Mme</v>
          </cell>
          <cell r="N920" t="str">
            <v>PICHON</v>
          </cell>
          <cell r="O920" t="str">
            <v>AMELIE</v>
          </cell>
          <cell r="P920" t="str">
            <v>20 TRAVERSE DES RAYMONDS</v>
          </cell>
          <cell r="S920">
            <v>13011</v>
          </cell>
          <cell r="T920" t="str">
            <v>MARSEILLE</v>
          </cell>
          <cell r="V920">
            <v>659546838</v>
          </cell>
          <cell r="W920" t="str">
            <v>AMELIE.PICHON@GENERALI.COM</v>
          </cell>
        </row>
        <row r="921">
          <cell r="B921">
            <v>305394</v>
          </cell>
          <cell r="C921">
            <v>20220901</v>
          </cell>
          <cell r="E921" t="str">
            <v>GPA</v>
          </cell>
          <cell r="F921" t="str">
            <v>COMMERCIALE</v>
          </cell>
          <cell r="G921" t="str">
            <v>REGION GRAND OUEST</v>
          </cell>
          <cell r="H921" t="str">
            <v>OD CHARENTES-VIENNES-DEUX SEVRES</v>
          </cell>
          <cell r="I921">
            <v>440</v>
          </cell>
          <cell r="J921" t="str">
            <v>CCT</v>
          </cell>
          <cell r="K921" t="str">
            <v>Conseiller Commercial Titulaire</v>
          </cell>
          <cell r="L921">
            <v>105</v>
          </cell>
          <cell r="M921" t="str">
            <v>M.</v>
          </cell>
          <cell r="N921" t="str">
            <v>CHIDAINE</v>
          </cell>
          <cell r="O921" t="str">
            <v>JULIEN</v>
          </cell>
          <cell r="P921" t="str">
            <v>RUE DES QUATRE RIVIERES</v>
          </cell>
          <cell r="S921">
            <v>86130</v>
          </cell>
          <cell r="T921" t="str">
            <v>JAUNAY MARIGNY</v>
          </cell>
          <cell r="V921">
            <v>659547940</v>
          </cell>
          <cell r="W921" t="str">
            <v>JULIEN.CHIDAINE@GENERALI.COM</v>
          </cell>
        </row>
        <row r="922">
          <cell r="B922">
            <v>305395</v>
          </cell>
          <cell r="C922">
            <v>20220901</v>
          </cell>
          <cell r="E922" t="str">
            <v>GPA</v>
          </cell>
          <cell r="F922" t="str">
            <v>COMMERCIALE</v>
          </cell>
          <cell r="G922" t="str">
            <v>REGION GRAND OUEST</v>
          </cell>
          <cell r="H922" t="str">
            <v>OD LOT-TARN-TARN ET GARONNE-HTE GARONNE</v>
          </cell>
          <cell r="I922">
            <v>200</v>
          </cell>
          <cell r="J922" t="str">
            <v>IMP</v>
          </cell>
          <cell r="K922" t="str">
            <v>Inspecteur Manager Performance</v>
          </cell>
          <cell r="L922">
            <v>104</v>
          </cell>
          <cell r="M922" t="str">
            <v>M.</v>
          </cell>
          <cell r="N922" t="str">
            <v>LE VERGE</v>
          </cell>
          <cell r="O922" t="str">
            <v>LUDOVIC</v>
          </cell>
          <cell r="P922" t="str">
            <v>39 ALLEE GABRIEL FAURE</v>
          </cell>
          <cell r="S922">
            <v>31770</v>
          </cell>
          <cell r="T922" t="str">
            <v>COLOMIERS</v>
          </cell>
          <cell r="V922">
            <v>659548069</v>
          </cell>
          <cell r="W922" t="str">
            <v>LUDOVIC.LEVERGE@GENERALI.COM</v>
          </cell>
        </row>
        <row r="923">
          <cell r="B923">
            <v>305396</v>
          </cell>
          <cell r="C923">
            <v>20220901</v>
          </cell>
          <cell r="D923">
            <v>20240531</v>
          </cell>
          <cell r="E923" t="str">
            <v>GPA</v>
          </cell>
          <cell r="G923" t="str">
            <v>REGION GRAND OUEST</v>
          </cell>
          <cell r="H923" t="str">
            <v>OD INDRE-INDRE &amp; LOIRE-CHER-LOIR &amp; CHER</v>
          </cell>
          <cell r="I923">
            <v>200</v>
          </cell>
          <cell r="J923" t="str">
            <v>IMP</v>
          </cell>
          <cell r="K923" t="str">
            <v>Inspecteur Manager Performance</v>
          </cell>
          <cell r="L923">
            <v>104</v>
          </cell>
          <cell r="M923" t="str">
            <v>M.</v>
          </cell>
          <cell r="N923" t="str">
            <v>BAUDRU</v>
          </cell>
          <cell r="O923" t="str">
            <v>CEDRIC</v>
          </cell>
          <cell r="P923" t="str">
            <v>34 RUE GEORGES SAND</v>
          </cell>
          <cell r="S923">
            <v>36120</v>
          </cell>
          <cell r="T923" t="str">
            <v>ETRECHET</v>
          </cell>
          <cell r="V923">
            <v>659547947</v>
          </cell>
          <cell r="W923" t="str">
            <v>CEDRIC.BAUDRU@GENERALI.COM</v>
          </cell>
        </row>
        <row r="924">
          <cell r="B924">
            <v>305397</v>
          </cell>
          <cell r="C924">
            <v>20220901</v>
          </cell>
          <cell r="E924" t="str">
            <v>GPA</v>
          </cell>
          <cell r="F924" t="str">
            <v>COMMERCIALE</v>
          </cell>
          <cell r="G924" t="str">
            <v>REGION GRAND OUEST</v>
          </cell>
          <cell r="H924" t="str">
            <v>OD SARTHE - MAINE ET LOIRE</v>
          </cell>
          <cell r="I924">
            <v>440</v>
          </cell>
          <cell r="J924" t="str">
            <v>CCT</v>
          </cell>
          <cell r="K924" t="str">
            <v>Conseiller Commercial Titulaire</v>
          </cell>
          <cell r="L924">
            <v>105</v>
          </cell>
          <cell r="M924" t="str">
            <v>M.</v>
          </cell>
          <cell r="N924" t="str">
            <v>LACROIX</v>
          </cell>
          <cell r="O924" t="str">
            <v>DIMITRI</v>
          </cell>
          <cell r="P924" t="str">
            <v>100 AVENUE FELIX GENESLAY</v>
          </cell>
          <cell r="S924">
            <v>72100</v>
          </cell>
          <cell r="T924" t="str">
            <v>LE MANS</v>
          </cell>
          <cell r="V924">
            <v>659548063</v>
          </cell>
          <cell r="W924" t="str">
            <v>DIMITRI.LACROIX@GENERALI.COM</v>
          </cell>
        </row>
        <row r="925">
          <cell r="B925">
            <v>305401</v>
          </cell>
          <cell r="C925">
            <v>20221001</v>
          </cell>
          <cell r="E925" t="str">
            <v>GPA</v>
          </cell>
          <cell r="F925" t="str">
            <v>COMMERCIALE</v>
          </cell>
          <cell r="G925" t="str">
            <v>REGION ILE DE FRANCE NORD EST</v>
          </cell>
          <cell r="H925" t="str">
            <v>OD ESSONNE - LOIRET</v>
          </cell>
          <cell r="I925">
            <v>440</v>
          </cell>
          <cell r="J925" t="str">
            <v>CCT</v>
          </cell>
          <cell r="K925" t="str">
            <v>Conseiller Commercial Titulaire</v>
          </cell>
          <cell r="L925">
            <v>105</v>
          </cell>
          <cell r="M925" t="str">
            <v>Mme</v>
          </cell>
          <cell r="N925" t="str">
            <v>DUCASTEL</v>
          </cell>
          <cell r="O925" t="str">
            <v>SEVERINE</v>
          </cell>
          <cell r="P925" t="str">
            <v>10 RUE FRETEL</v>
          </cell>
          <cell r="S925">
            <v>77173</v>
          </cell>
          <cell r="T925" t="str">
            <v>CHEVRY COSSIGNY</v>
          </cell>
          <cell r="V925">
            <v>664832137</v>
          </cell>
          <cell r="W925" t="str">
            <v>SEVERINE.LECORRE@GENERALI.COM</v>
          </cell>
        </row>
        <row r="926">
          <cell r="B926">
            <v>305403</v>
          </cell>
          <cell r="C926">
            <v>20221001</v>
          </cell>
          <cell r="E926" t="str">
            <v>GPA</v>
          </cell>
          <cell r="F926" t="str">
            <v>COMMERCIALE</v>
          </cell>
          <cell r="G926" t="str">
            <v>REGION ILE DE FRANCE NORD EST</v>
          </cell>
          <cell r="H926" t="str">
            <v>OD SEINE MARITIME</v>
          </cell>
          <cell r="I926">
            <v>440</v>
          </cell>
          <cell r="J926" t="str">
            <v>CCT</v>
          </cell>
          <cell r="K926" t="str">
            <v>Conseiller Commercial Titulaire</v>
          </cell>
          <cell r="L926">
            <v>105</v>
          </cell>
          <cell r="M926" t="str">
            <v>M.</v>
          </cell>
          <cell r="N926" t="str">
            <v>CANTREL</v>
          </cell>
          <cell r="O926" t="str">
            <v>FLORIAN</v>
          </cell>
          <cell r="P926" t="str">
            <v>22 RUE HENRI ROCQUIGNY</v>
          </cell>
          <cell r="S926">
            <v>76450</v>
          </cell>
          <cell r="T926" t="str">
            <v>AUBERVILLE LA MANUEL</v>
          </cell>
          <cell r="V926">
            <v>665798939</v>
          </cell>
          <cell r="W926" t="str">
            <v>FLORIAN.CANTREL@GENERALI.COM</v>
          </cell>
        </row>
        <row r="927">
          <cell r="B927">
            <v>305408</v>
          </cell>
          <cell r="C927">
            <v>20221001</v>
          </cell>
          <cell r="E927" t="str">
            <v>GPA</v>
          </cell>
          <cell r="F927" t="str">
            <v>COMMERCIALE</v>
          </cell>
          <cell r="G927" t="str">
            <v>REGION GRAND OUEST</v>
          </cell>
          <cell r="H927" t="str">
            <v>OD CHARENTES-VIENNES-DEUX SEVRES</v>
          </cell>
          <cell r="I927">
            <v>440</v>
          </cell>
          <cell r="J927" t="str">
            <v>CCT</v>
          </cell>
          <cell r="K927" t="str">
            <v>Conseiller Commercial Titulaire</v>
          </cell>
          <cell r="L927">
            <v>105</v>
          </cell>
          <cell r="M927" t="str">
            <v>Mme</v>
          </cell>
          <cell r="N927" t="str">
            <v>RENAUD</v>
          </cell>
          <cell r="O927" t="str">
            <v>SABRINA</v>
          </cell>
          <cell r="P927" t="str">
            <v>8 RUE DU TELEGRAPHE</v>
          </cell>
          <cell r="S927">
            <v>86240</v>
          </cell>
          <cell r="T927" t="str">
            <v>CROUTELLE</v>
          </cell>
          <cell r="V927">
            <v>664829403</v>
          </cell>
          <cell r="W927" t="str">
            <v>SABRINA.RENAUD@GENERALI.COM</v>
          </cell>
        </row>
        <row r="928">
          <cell r="B928">
            <v>305409</v>
          </cell>
          <cell r="C928">
            <v>20221001</v>
          </cell>
          <cell r="E928" t="str">
            <v>GPA</v>
          </cell>
          <cell r="F928" t="str">
            <v>COMMERCIALE</v>
          </cell>
          <cell r="G928" t="str">
            <v>REGION GRAND EST</v>
          </cell>
          <cell r="H928" t="str">
            <v>OD PUY DE DOME - LOIRE - HAUTE LOIRE</v>
          </cell>
          <cell r="I928">
            <v>200</v>
          </cell>
          <cell r="J928" t="str">
            <v>IMP</v>
          </cell>
          <cell r="K928" t="str">
            <v>Inspecteur Manager Performance</v>
          </cell>
          <cell r="L928">
            <v>104</v>
          </cell>
          <cell r="M928" t="str">
            <v>Mme</v>
          </cell>
          <cell r="N928" t="str">
            <v>CONDELLO</v>
          </cell>
          <cell r="O928" t="str">
            <v>SAMIA</v>
          </cell>
          <cell r="P928" t="str">
            <v>887 HAMEAU MAISON NEUVE</v>
          </cell>
          <cell r="S928">
            <v>42320</v>
          </cell>
          <cell r="T928" t="str">
            <v>ST CHRISTO EN JAREZ</v>
          </cell>
          <cell r="V928">
            <v>664835458</v>
          </cell>
          <cell r="W928" t="str">
            <v>SAMIA.CONDELLO@GENERALI.COM</v>
          </cell>
        </row>
        <row r="929">
          <cell r="B929">
            <v>305410</v>
          </cell>
          <cell r="C929">
            <v>20221001</v>
          </cell>
          <cell r="E929" t="str">
            <v>GPA</v>
          </cell>
          <cell r="F929" t="str">
            <v>COMMERCIALE</v>
          </cell>
          <cell r="G929" t="str">
            <v>REGION GRAND OUEST</v>
          </cell>
          <cell r="H929" t="str">
            <v>OD INDRE-INDRE &amp; LOIRE-CHER-LOIR &amp; CHER</v>
          </cell>
          <cell r="I929">
            <v>200</v>
          </cell>
          <cell r="J929" t="str">
            <v>IMP</v>
          </cell>
          <cell r="K929" t="str">
            <v>Inspecteur Manager Performance</v>
          </cell>
          <cell r="L929">
            <v>104</v>
          </cell>
          <cell r="M929" t="str">
            <v>Mme</v>
          </cell>
          <cell r="N929" t="str">
            <v>GIGER</v>
          </cell>
          <cell r="O929" t="str">
            <v>MANON</v>
          </cell>
          <cell r="P929" t="str">
            <v>6 CHEMIN DES BOIS</v>
          </cell>
          <cell r="Q929" t="str">
            <v>B</v>
          </cell>
          <cell r="S929">
            <v>37390</v>
          </cell>
          <cell r="T929" t="str">
            <v>CHANCEAUX SUR CHOISILLE</v>
          </cell>
          <cell r="U929" t="str">
            <v>B</v>
          </cell>
          <cell r="V929">
            <v>664829063</v>
          </cell>
          <cell r="W929" t="str">
            <v>MANON.GIGER@GENERALI.COM</v>
          </cell>
        </row>
        <row r="930">
          <cell r="B930">
            <v>305411</v>
          </cell>
          <cell r="C930">
            <v>20221001</v>
          </cell>
          <cell r="E930" t="str">
            <v>GPA</v>
          </cell>
          <cell r="F930" t="str">
            <v>COMMERCIALE</v>
          </cell>
          <cell r="G930" t="str">
            <v>REGION GRAND OUEST</v>
          </cell>
          <cell r="H930" t="str">
            <v>OD CHARENTES-VIENNES-DEUX SEVRES</v>
          </cell>
          <cell r="I930">
            <v>440</v>
          </cell>
          <cell r="J930" t="str">
            <v>CCT</v>
          </cell>
          <cell r="K930" t="str">
            <v>Conseiller Commercial Titulaire</v>
          </cell>
          <cell r="L930">
            <v>105</v>
          </cell>
          <cell r="M930" t="str">
            <v>Mme</v>
          </cell>
          <cell r="N930" t="str">
            <v>EUDELINE TRIBOT</v>
          </cell>
          <cell r="O930" t="str">
            <v>NOEMIE</v>
          </cell>
          <cell r="P930" t="str">
            <v>1 RUE DU FONT PION</v>
          </cell>
          <cell r="Q930" t="str">
            <v>MONTIGNE</v>
          </cell>
          <cell r="S930">
            <v>79370</v>
          </cell>
          <cell r="T930" t="str">
            <v>CELLES SUR BELLE</v>
          </cell>
          <cell r="U930" t="str">
            <v>MONTIGNE</v>
          </cell>
          <cell r="V930">
            <v>664827103</v>
          </cell>
          <cell r="W930" t="str">
            <v>NOEMIE.EUDELINETRIBOT@GENERALI.COM</v>
          </cell>
        </row>
        <row r="931">
          <cell r="B931">
            <v>305412</v>
          </cell>
          <cell r="C931">
            <v>20221001</v>
          </cell>
          <cell r="E931" t="str">
            <v>GPA</v>
          </cell>
          <cell r="F931" t="str">
            <v>COMMERCIALE</v>
          </cell>
          <cell r="G931" t="str">
            <v>REGION GRAND OUEST</v>
          </cell>
          <cell r="H931" t="str">
            <v>OD FINISTERE - MORBIHAN</v>
          </cell>
          <cell r="I931">
            <v>440</v>
          </cell>
          <cell r="J931" t="str">
            <v>CCT</v>
          </cell>
          <cell r="K931" t="str">
            <v>Conseiller Commercial Titulaire</v>
          </cell>
          <cell r="L931">
            <v>105</v>
          </cell>
          <cell r="M931" t="str">
            <v>M.</v>
          </cell>
          <cell r="N931" t="str">
            <v>PEUCAT</v>
          </cell>
          <cell r="O931" t="str">
            <v>CHRISTOPHE</v>
          </cell>
          <cell r="P931" t="str">
            <v>12 IMPASSE DES FLANDRES</v>
          </cell>
          <cell r="S931">
            <v>29490</v>
          </cell>
          <cell r="T931" t="str">
            <v>GUIPAVAS</v>
          </cell>
          <cell r="V931">
            <v>664827961</v>
          </cell>
          <cell r="W931" t="str">
            <v>CHRISTOPHE.PEUCAT@GENERALI.COM</v>
          </cell>
        </row>
        <row r="932">
          <cell r="B932">
            <v>305413</v>
          </cell>
          <cell r="C932">
            <v>20221001</v>
          </cell>
          <cell r="E932" t="str">
            <v>GPA</v>
          </cell>
          <cell r="F932" t="str">
            <v>COMMERCIALE</v>
          </cell>
          <cell r="G932" t="str">
            <v>POLE PILOTAGE DU RESEAU COMMERCIAL</v>
          </cell>
          <cell r="H932" t="str">
            <v>ORGANISATION DE FIDELISATION</v>
          </cell>
          <cell r="I932">
            <v>460</v>
          </cell>
          <cell r="J932" t="str">
            <v>CC</v>
          </cell>
          <cell r="K932" t="str">
            <v>Conseiller Client</v>
          </cell>
          <cell r="L932">
            <v>0</v>
          </cell>
          <cell r="M932" t="str">
            <v>Mme</v>
          </cell>
          <cell r="N932" t="str">
            <v>VALLEE</v>
          </cell>
          <cell r="O932" t="str">
            <v>ENOLHA</v>
          </cell>
          <cell r="P932" t="str">
            <v>70 RUE SOPHIE GERMAIN</v>
          </cell>
          <cell r="Q932" t="str">
            <v>BATIMENT E1</v>
          </cell>
          <cell r="S932">
            <v>44300</v>
          </cell>
          <cell r="T932" t="str">
            <v>NANTES</v>
          </cell>
          <cell r="U932" t="str">
            <v>BATIMENT E1</v>
          </cell>
          <cell r="W932" t="str">
            <v>ENOLHA.VALLEE@GENERALI.COM</v>
          </cell>
        </row>
        <row r="933">
          <cell r="B933">
            <v>305414</v>
          </cell>
          <cell r="C933">
            <v>20221001</v>
          </cell>
          <cell r="E933" t="str">
            <v>GPA</v>
          </cell>
          <cell r="F933" t="str">
            <v>COMMERCIALE</v>
          </cell>
          <cell r="G933" t="str">
            <v>POLE PILOTAGE DU RESEAU COMMERCIAL</v>
          </cell>
          <cell r="H933" t="str">
            <v>ORGANISATION DE FIDELISATION</v>
          </cell>
          <cell r="I933">
            <v>460</v>
          </cell>
          <cell r="J933" t="str">
            <v>CC</v>
          </cell>
          <cell r="K933" t="str">
            <v>Conseiller Client</v>
          </cell>
          <cell r="L933">
            <v>0</v>
          </cell>
          <cell r="M933" t="str">
            <v>Mme</v>
          </cell>
          <cell r="N933" t="str">
            <v>NDIAYE</v>
          </cell>
          <cell r="O933" t="str">
            <v>AICHA</v>
          </cell>
          <cell r="P933" t="str">
            <v>4 ALLEE CONSTANCE GALLOT</v>
          </cell>
          <cell r="S933">
            <v>44300</v>
          </cell>
          <cell r="T933" t="str">
            <v>NANTES</v>
          </cell>
          <cell r="W933" t="str">
            <v>AICHA.NDIAYE@GENERALI.COM</v>
          </cell>
        </row>
        <row r="934">
          <cell r="B934">
            <v>305416</v>
          </cell>
          <cell r="C934">
            <v>20221001</v>
          </cell>
          <cell r="E934" t="str">
            <v>GPA</v>
          </cell>
          <cell r="F934" t="str">
            <v>COMMERCIALE</v>
          </cell>
          <cell r="G934" t="str">
            <v>REGION GRAND OUEST</v>
          </cell>
          <cell r="H934" t="str">
            <v>OD FINISTERE - MORBIHAN</v>
          </cell>
          <cell r="I934">
            <v>440</v>
          </cell>
          <cell r="J934" t="str">
            <v>CCT</v>
          </cell>
          <cell r="K934" t="str">
            <v>Conseiller Commercial Titulaire</v>
          </cell>
          <cell r="L934">
            <v>105</v>
          </cell>
          <cell r="M934" t="str">
            <v>Mme</v>
          </cell>
          <cell r="N934" t="str">
            <v>MADEC</v>
          </cell>
          <cell r="O934" t="str">
            <v>MAEVA</v>
          </cell>
          <cell r="P934" t="str">
            <v>14 B PENANPRAT</v>
          </cell>
          <cell r="S934">
            <v>29300</v>
          </cell>
          <cell r="T934" t="str">
            <v>MELLAC</v>
          </cell>
          <cell r="V934">
            <v>662328073</v>
          </cell>
          <cell r="W934" t="str">
            <v>MAEVA.MADEC@GENERALI.COM</v>
          </cell>
        </row>
        <row r="935">
          <cell r="B935">
            <v>305420</v>
          </cell>
          <cell r="C935">
            <v>20221001</v>
          </cell>
          <cell r="E935" t="str">
            <v>GPA</v>
          </cell>
          <cell r="F935" t="str">
            <v>COMMERCIALE</v>
          </cell>
          <cell r="G935" t="str">
            <v>REGION GRAND OUEST</v>
          </cell>
          <cell r="H935" t="str">
            <v>OD YVELINES - EURE ET LOIR</v>
          </cell>
          <cell r="I935">
            <v>440</v>
          </cell>
          <cell r="J935" t="str">
            <v>CCT</v>
          </cell>
          <cell r="K935" t="str">
            <v>Conseiller Commercial Titulaire</v>
          </cell>
          <cell r="L935">
            <v>105</v>
          </cell>
          <cell r="M935" t="str">
            <v>Mme</v>
          </cell>
          <cell r="N935" t="str">
            <v>PINCHEDE</v>
          </cell>
          <cell r="O935" t="str">
            <v>VALERIE</v>
          </cell>
          <cell r="P935" t="str">
            <v>13 RUE DE LA LIBERATION</v>
          </cell>
          <cell r="S935">
            <v>28300</v>
          </cell>
          <cell r="T935" t="str">
            <v>ST AUBIN DES BOIS</v>
          </cell>
          <cell r="V935">
            <v>665833305</v>
          </cell>
          <cell r="W935" t="str">
            <v>VALERIE.PINCHEDE@GENERALI.COM</v>
          </cell>
        </row>
        <row r="936">
          <cell r="B936">
            <v>305425</v>
          </cell>
          <cell r="C936">
            <v>20221101</v>
          </cell>
          <cell r="E936" t="str">
            <v>GPA</v>
          </cell>
          <cell r="F936" t="str">
            <v>COMMERCIALE</v>
          </cell>
          <cell r="G936" t="str">
            <v>REGION GRAND EST</v>
          </cell>
          <cell r="H936" t="str">
            <v>OD RHONE</v>
          </cell>
          <cell r="I936">
            <v>440</v>
          </cell>
          <cell r="J936" t="str">
            <v>CCT</v>
          </cell>
          <cell r="K936" t="str">
            <v>Conseiller Commercial Titulaire</v>
          </cell>
          <cell r="L936">
            <v>105</v>
          </cell>
          <cell r="M936" t="str">
            <v>M.</v>
          </cell>
          <cell r="N936" t="str">
            <v>RECCHIA</v>
          </cell>
          <cell r="O936" t="str">
            <v>KEVIN</v>
          </cell>
          <cell r="P936" t="str">
            <v>46 - 48 CHEMIN DES BRUYERES</v>
          </cell>
          <cell r="Q936" t="str">
            <v>CENTRE INNOVALIA BATIMENT G</v>
          </cell>
          <cell r="S936">
            <v>69570</v>
          </cell>
          <cell r="T936" t="str">
            <v>DARDILLY</v>
          </cell>
          <cell r="U936" t="str">
            <v>CENTRE INNOVALIA BATIMENT G</v>
          </cell>
          <cell r="V936">
            <v>658291978</v>
          </cell>
          <cell r="W936" t="str">
            <v>KEVIN.RECCHIA@GENERALI.COM</v>
          </cell>
        </row>
        <row r="937">
          <cell r="B937">
            <v>305426</v>
          </cell>
          <cell r="C937">
            <v>20221101</v>
          </cell>
          <cell r="E937" t="str">
            <v>GPA</v>
          </cell>
          <cell r="F937" t="str">
            <v>COMMERCIALE</v>
          </cell>
          <cell r="G937" t="str">
            <v>REGION GRAND EST</v>
          </cell>
          <cell r="H937" t="str">
            <v>OD VOSGES-HT RHIN-TR BEL-DOUBS-HTE MARNE</v>
          </cell>
          <cell r="I937">
            <v>440</v>
          </cell>
          <cell r="J937" t="str">
            <v>CCT</v>
          </cell>
          <cell r="K937" t="str">
            <v>Conseiller Commercial Titulaire</v>
          </cell>
          <cell r="L937">
            <v>105</v>
          </cell>
          <cell r="M937" t="str">
            <v>Mme</v>
          </cell>
          <cell r="N937" t="str">
            <v>GAILLARD</v>
          </cell>
          <cell r="O937" t="str">
            <v>ANGELIQUE</v>
          </cell>
          <cell r="P937" t="str">
            <v>7 RUE GUSTAVE HIRN</v>
          </cell>
          <cell r="Q937" t="str">
            <v>GENERALI BAT B5 RDC DROITE</v>
          </cell>
          <cell r="S937">
            <v>68100</v>
          </cell>
          <cell r="T937" t="str">
            <v>MULHOUSE</v>
          </cell>
          <cell r="U937" t="str">
            <v>GENERALI BAT B5 RDC DROITE</v>
          </cell>
          <cell r="V937">
            <v>658291922</v>
          </cell>
          <cell r="W937" t="str">
            <v>ANGELIQUE.GAILLARD@GENERALI.COM</v>
          </cell>
        </row>
        <row r="938">
          <cell r="B938">
            <v>305427</v>
          </cell>
          <cell r="C938">
            <v>20221101</v>
          </cell>
          <cell r="E938" t="str">
            <v>GPA</v>
          </cell>
          <cell r="F938" t="str">
            <v>COMMERCIALE</v>
          </cell>
          <cell r="G938" t="str">
            <v>REGION ILE DE FRANCE NORD EST</v>
          </cell>
          <cell r="H938" t="str">
            <v>OD NORD LILLE</v>
          </cell>
          <cell r="I938">
            <v>440</v>
          </cell>
          <cell r="J938" t="str">
            <v>CCT</v>
          </cell>
          <cell r="K938" t="str">
            <v>Conseiller Commercial Titulaire</v>
          </cell>
          <cell r="L938">
            <v>105</v>
          </cell>
          <cell r="M938" t="str">
            <v>Mme</v>
          </cell>
          <cell r="N938" t="str">
            <v>COPIN</v>
          </cell>
          <cell r="O938" t="str">
            <v>ODILE</v>
          </cell>
          <cell r="P938" t="str">
            <v>15 RUE LEVERRIER</v>
          </cell>
          <cell r="S938">
            <v>59200</v>
          </cell>
          <cell r="T938" t="str">
            <v>TOURCOING</v>
          </cell>
          <cell r="V938">
            <v>658520293</v>
          </cell>
          <cell r="W938" t="str">
            <v>ODILE.COPIN@GENERALI.COM</v>
          </cell>
        </row>
        <row r="939">
          <cell r="B939">
            <v>305428</v>
          </cell>
          <cell r="C939">
            <v>20221101</v>
          </cell>
          <cell r="E939" t="str">
            <v>GPA</v>
          </cell>
          <cell r="F939" t="str">
            <v>COMMERCIALE</v>
          </cell>
          <cell r="G939" t="str">
            <v>REGION GRAND OUEST</v>
          </cell>
          <cell r="H939" t="str">
            <v>OD MANCHE - CALVADOS - ORNE - MAYENNE</v>
          </cell>
          <cell r="I939">
            <v>440</v>
          </cell>
          <cell r="J939" t="str">
            <v>CCT</v>
          </cell>
          <cell r="K939" t="str">
            <v>Conseiller Commercial Titulaire</v>
          </cell>
          <cell r="L939">
            <v>105</v>
          </cell>
          <cell r="M939" t="str">
            <v>M.</v>
          </cell>
          <cell r="N939" t="str">
            <v>BAREL</v>
          </cell>
          <cell r="O939" t="str">
            <v>CEDRIC</v>
          </cell>
          <cell r="P939" t="str">
            <v>538 ROUTE DES ISLES</v>
          </cell>
          <cell r="S939">
            <v>27230</v>
          </cell>
          <cell r="T939" t="str">
            <v>THIBERVILLE</v>
          </cell>
          <cell r="V939">
            <v>658519799</v>
          </cell>
          <cell r="W939" t="str">
            <v>CEDRIC.BAREL@GENERALI.COM</v>
          </cell>
        </row>
        <row r="940">
          <cell r="B940">
            <v>305430</v>
          </cell>
          <cell r="C940">
            <v>20221101</v>
          </cell>
          <cell r="E940" t="str">
            <v>GPA</v>
          </cell>
          <cell r="F940" t="str">
            <v>COMMERCIALE</v>
          </cell>
          <cell r="G940" t="str">
            <v>REGION GRAND OUEST</v>
          </cell>
          <cell r="H940" t="str">
            <v>OD INDRE-INDRE &amp; LOIRE-CHER-LOIR &amp; CHER</v>
          </cell>
          <cell r="I940">
            <v>440</v>
          </cell>
          <cell r="J940" t="str">
            <v>CCT</v>
          </cell>
          <cell r="K940" t="str">
            <v>Conseiller Commercial Titulaire</v>
          </cell>
          <cell r="L940">
            <v>105</v>
          </cell>
          <cell r="M940" t="str">
            <v>M.</v>
          </cell>
          <cell r="N940" t="str">
            <v>DUMONT</v>
          </cell>
          <cell r="O940" t="str">
            <v>EMMANUEL</v>
          </cell>
          <cell r="P940" t="str">
            <v>98 AVENUE GABRIELLE D ESTREES</v>
          </cell>
          <cell r="S940">
            <v>37270</v>
          </cell>
          <cell r="T940" t="str">
            <v>MONTLOUIS SUR LOIRE</v>
          </cell>
          <cell r="V940">
            <v>660228294</v>
          </cell>
          <cell r="W940" t="str">
            <v>EMMANUEL.DUMONT@GENERALI.COM</v>
          </cell>
        </row>
        <row r="941">
          <cell r="B941">
            <v>305431</v>
          </cell>
          <cell r="C941">
            <v>20221101</v>
          </cell>
          <cell r="E941" t="str">
            <v>GPA</v>
          </cell>
          <cell r="F941" t="str">
            <v>COMMERCIALE</v>
          </cell>
          <cell r="G941" t="str">
            <v>REGION ILE DE FRANCE NORD EST</v>
          </cell>
          <cell r="H941" t="str">
            <v>OD NORD LILLE</v>
          </cell>
          <cell r="I941">
            <v>441</v>
          </cell>
          <cell r="J941" t="str">
            <v>CCTM</v>
          </cell>
          <cell r="K941" t="str">
            <v>Conseiller Commercial Titulaire Moniteur</v>
          </cell>
          <cell r="L941">
            <v>105</v>
          </cell>
          <cell r="M941" t="str">
            <v>Mme</v>
          </cell>
          <cell r="N941" t="str">
            <v>LEGRAND</v>
          </cell>
          <cell r="O941" t="str">
            <v>MAUD</v>
          </cell>
          <cell r="P941" t="str">
            <v>34 RUE GRANDE</v>
          </cell>
          <cell r="S941">
            <v>59870</v>
          </cell>
          <cell r="T941" t="str">
            <v>WARLAING</v>
          </cell>
          <cell r="V941">
            <v>659540633</v>
          </cell>
          <cell r="W941" t="str">
            <v>MAUD.LEGRAND@GENERALI.COM</v>
          </cell>
        </row>
        <row r="942">
          <cell r="B942">
            <v>305432</v>
          </cell>
          <cell r="C942">
            <v>20221101</v>
          </cell>
          <cell r="E942" t="str">
            <v>GPA</v>
          </cell>
          <cell r="F942" t="str">
            <v>COMMERCIALE</v>
          </cell>
          <cell r="G942" t="str">
            <v>REGION ILE DE FRANCE NORD EST</v>
          </cell>
          <cell r="H942" t="str">
            <v>OD NORD ARTOIS</v>
          </cell>
          <cell r="I942">
            <v>440</v>
          </cell>
          <cell r="J942" t="str">
            <v>CCT</v>
          </cell>
          <cell r="K942" t="str">
            <v>Conseiller Commercial Titulaire</v>
          </cell>
          <cell r="L942">
            <v>105</v>
          </cell>
          <cell r="M942" t="str">
            <v>M.</v>
          </cell>
          <cell r="N942" t="str">
            <v>LEFRANC</v>
          </cell>
          <cell r="O942" t="str">
            <v>VINCENT</v>
          </cell>
          <cell r="P942" t="str">
            <v>27 CHEMIN DES PRES</v>
          </cell>
          <cell r="S942">
            <v>59660</v>
          </cell>
          <cell r="T942" t="str">
            <v>MERVILLE</v>
          </cell>
          <cell r="V942">
            <v>660375002</v>
          </cell>
          <cell r="W942" t="str">
            <v>VINCENT.LEFRANC@GENERALI.COM</v>
          </cell>
        </row>
        <row r="943">
          <cell r="B943">
            <v>305436</v>
          </cell>
          <cell r="C943">
            <v>20221101</v>
          </cell>
          <cell r="E943" t="str">
            <v>GPA</v>
          </cell>
          <cell r="F943" t="str">
            <v>COMMERCIALE</v>
          </cell>
          <cell r="G943" t="str">
            <v>REGION GRAND EST</v>
          </cell>
          <cell r="H943" t="str">
            <v>OD RHONE</v>
          </cell>
          <cell r="I943">
            <v>440</v>
          </cell>
          <cell r="J943" t="str">
            <v>CCT</v>
          </cell>
          <cell r="K943" t="str">
            <v>Conseiller Commercial Titulaire</v>
          </cell>
          <cell r="L943">
            <v>105</v>
          </cell>
          <cell r="M943" t="str">
            <v>Mme</v>
          </cell>
          <cell r="N943" t="str">
            <v>JENAMY</v>
          </cell>
          <cell r="O943" t="str">
            <v>ANGELIQUE</v>
          </cell>
          <cell r="P943" t="str">
            <v>46 - 48 CHEMIN DES BRUYERES</v>
          </cell>
          <cell r="Q943" t="str">
            <v>CENTRE INNOVALIA BATIMENT G</v>
          </cell>
          <cell r="S943">
            <v>69570</v>
          </cell>
          <cell r="T943" t="str">
            <v>DARDILLY</v>
          </cell>
          <cell r="U943" t="str">
            <v>CENTRE INNOVALIA BATIMENT G</v>
          </cell>
          <cell r="V943">
            <v>660228320</v>
          </cell>
          <cell r="W943" t="str">
            <v>ANGELIQUE.JENAMY@GENERALI.COM</v>
          </cell>
        </row>
        <row r="944">
          <cell r="B944">
            <v>305437</v>
          </cell>
          <cell r="C944">
            <v>20221101</v>
          </cell>
          <cell r="E944" t="str">
            <v>GPA</v>
          </cell>
          <cell r="F944" t="str">
            <v>COMMERCIALE</v>
          </cell>
          <cell r="G944" t="str">
            <v>REGION GRAND OUEST</v>
          </cell>
          <cell r="H944" t="str">
            <v>OD LANDES-PYRENEES-GERS-HTE GARONNE SUD</v>
          </cell>
          <cell r="I944">
            <v>440</v>
          </cell>
          <cell r="J944" t="str">
            <v>CCT</v>
          </cell>
          <cell r="K944" t="str">
            <v>Conseiller Commercial Titulaire</v>
          </cell>
          <cell r="L944">
            <v>105</v>
          </cell>
          <cell r="M944" t="str">
            <v>Mme</v>
          </cell>
          <cell r="N944" t="str">
            <v>CORMON</v>
          </cell>
          <cell r="O944" t="str">
            <v>OPHELIE</v>
          </cell>
          <cell r="P944" t="str">
            <v>6 RUE DES GEMMEURS</v>
          </cell>
          <cell r="S944">
            <v>40560</v>
          </cell>
          <cell r="T944" t="str">
            <v>VIELLE ST GIRONS</v>
          </cell>
          <cell r="V944">
            <v>660228453</v>
          </cell>
          <cell r="W944" t="str">
            <v>OPHELIE.CORMON@GENERALI.COM</v>
          </cell>
        </row>
        <row r="945">
          <cell r="B945">
            <v>305442</v>
          </cell>
          <cell r="C945">
            <v>20221101</v>
          </cell>
          <cell r="E945" t="str">
            <v>GPA</v>
          </cell>
          <cell r="F945" t="str">
            <v>COMMERCIALE</v>
          </cell>
          <cell r="G945" t="str">
            <v>REGION GRAND OUEST</v>
          </cell>
          <cell r="H945" t="str">
            <v>OD YVELINES - EURE ET LOIR</v>
          </cell>
          <cell r="I945">
            <v>440</v>
          </cell>
          <cell r="J945" t="str">
            <v>CCT</v>
          </cell>
          <cell r="K945" t="str">
            <v>Conseiller Commercial Titulaire</v>
          </cell>
          <cell r="L945">
            <v>105</v>
          </cell>
          <cell r="M945" t="str">
            <v>M.</v>
          </cell>
          <cell r="N945" t="str">
            <v>BOUTICOURT</v>
          </cell>
          <cell r="O945" t="str">
            <v>DAMIEN</v>
          </cell>
          <cell r="P945" t="str">
            <v>3 IMPASSE SAINT NICOLAS</v>
          </cell>
          <cell r="S945">
            <v>28190</v>
          </cell>
          <cell r="T945" t="str">
            <v>MITTAINVILLIERS VERIGNY</v>
          </cell>
          <cell r="V945">
            <v>660281521</v>
          </cell>
          <cell r="W945" t="str">
            <v>DAMIEN.BOUTICOURT@GENERALI.COM</v>
          </cell>
        </row>
        <row r="946">
          <cell r="B946">
            <v>305443</v>
          </cell>
          <cell r="C946">
            <v>20221101</v>
          </cell>
          <cell r="E946" t="str">
            <v>GPA</v>
          </cell>
          <cell r="F946" t="str">
            <v>COMMERCIALE</v>
          </cell>
          <cell r="G946" t="str">
            <v>REGION GRAND OUEST</v>
          </cell>
          <cell r="H946" t="str">
            <v>OD FINISTERE - MORBIHAN</v>
          </cell>
          <cell r="I946">
            <v>440</v>
          </cell>
          <cell r="J946" t="str">
            <v>CCT</v>
          </cell>
          <cell r="K946" t="str">
            <v>Conseiller Commercial Titulaire</v>
          </cell>
          <cell r="L946">
            <v>105</v>
          </cell>
          <cell r="M946" t="str">
            <v>M.</v>
          </cell>
          <cell r="N946" t="str">
            <v>CHEVALIER</v>
          </cell>
          <cell r="O946" t="str">
            <v>EMMANUEL</v>
          </cell>
          <cell r="P946" t="str">
            <v>1 IMPASSE DE LERVILY</v>
          </cell>
          <cell r="S946">
            <v>29770</v>
          </cell>
          <cell r="T946" t="str">
            <v>AUDIERNE</v>
          </cell>
          <cell r="V946">
            <v>660280669</v>
          </cell>
          <cell r="W946" t="str">
            <v>EMMANUEL.CHEVALIER@GENERALI.COM</v>
          </cell>
        </row>
        <row r="947">
          <cell r="B947">
            <v>305445</v>
          </cell>
          <cell r="C947">
            <v>20221201</v>
          </cell>
          <cell r="E947" t="str">
            <v>GPA</v>
          </cell>
          <cell r="F947" t="str">
            <v>COMMERCIALE</v>
          </cell>
          <cell r="G947" t="str">
            <v>REGION GRAND OUEST</v>
          </cell>
          <cell r="H947" t="str">
            <v>OD MANCHE - CALVADOS - ORNE - MAYENNE</v>
          </cell>
          <cell r="I947">
            <v>440</v>
          </cell>
          <cell r="J947" t="str">
            <v>CCT</v>
          </cell>
          <cell r="K947" t="str">
            <v>Conseiller Commercial Titulaire</v>
          </cell>
          <cell r="L947">
            <v>105</v>
          </cell>
          <cell r="M947" t="str">
            <v>M.</v>
          </cell>
          <cell r="N947" t="str">
            <v>DUBOIS</v>
          </cell>
          <cell r="O947" t="str">
            <v>MAEL</v>
          </cell>
          <cell r="P947" t="str">
            <v>20 RUE PABLO PICASSO</v>
          </cell>
          <cell r="S947">
            <v>53940</v>
          </cell>
          <cell r="T947" t="str">
            <v>ST BERTHEVIN</v>
          </cell>
          <cell r="V947">
            <v>659693234</v>
          </cell>
          <cell r="W947" t="str">
            <v>MAEL.DUBOIS@GENERALI.COM</v>
          </cell>
        </row>
        <row r="948">
          <cell r="B948">
            <v>305447</v>
          </cell>
          <cell r="C948">
            <v>20221201</v>
          </cell>
          <cell r="E948" t="str">
            <v>GPA</v>
          </cell>
          <cell r="F948" t="str">
            <v>COMMERCIALE</v>
          </cell>
          <cell r="G948" t="str">
            <v>REGION GRAND EST</v>
          </cell>
          <cell r="H948" t="str">
            <v>OD PUY DE DOME - LOIRE - HAUTE LOIRE</v>
          </cell>
          <cell r="I948">
            <v>440</v>
          </cell>
          <cell r="J948" t="str">
            <v>CCT</v>
          </cell>
          <cell r="K948" t="str">
            <v>Conseiller Commercial Titulaire</v>
          </cell>
          <cell r="L948">
            <v>105</v>
          </cell>
          <cell r="M948" t="str">
            <v>Mme</v>
          </cell>
          <cell r="N948" t="str">
            <v>DUMONT</v>
          </cell>
          <cell r="O948" t="str">
            <v>ANGELIQUE</v>
          </cell>
          <cell r="P948" t="str">
            <v>32 RUE DE SARLIEVE</v>
          </cell>
          <cell r="Q948" t="str">
            <v>GENERALI CENTRE D'AFFAIRE ZENITH</v>
          </cell>
          <cell r="S948">
            <v>63800</v>
          </cell>
          <cell r="T948" t="str">
            <v>COURNON D'AUVERGNE</v>
          </cell>
          <cell r="U948" t="str">
            <v>GENERALI CENTRE D'AFFAIRE ZENITH</v>
          </cell>
          <cell r="V948">
            <v>662422729</v>
          </cell>
          <cell r="W948" t="str">
            <v>ANGELIQUE.DUMONT@GENERALI.COM</v>
          </cell>
        </row>
        <row r="949">
          <cell r="B949">
            <v>305448</v>
          </cell>
          <cell r="C949">
            <v>20221201</v>
          </cell>
          <cell r="E949" t="str">
            <v>GPA</v>
          </cell>
          <cell r="F949" t="str">
            <v>COMMERCIALE</v>
          </cell>
          <cell r="G949" t="str">
            <v>REGION GRAND OUEST</v>
          </cell>
          <cell r="H949" t="str">
            <v>OD MANCHE - CALVADOS - ORNE - MAYENNE</v>
          </cell>
          <cell r="I949">
            <v>440</v>
          </cell>
          <cell r="J949" t="str">
            <v>CCT</v>
          </cell>
          <cell r="K949" t="str">
            <v>Conseiller Commercial Titulaire</v>
          </cell>
          <cell r="L949">
            <v>105</v>
          </cell>
          <cell r="M949" t="str">
            <v>M.</v>
          </cell>
          <cell r="N949" t="str">
            <v>COTTEBRUNE</v>
          </cell>
          <cell r="O949" t="str">
            <v>JULIEN</v>
          </cell>
          <cell r="P949" t="str">
            <v>25 PLACE LOUIS DARINOT</v>
          </cell>
          <cell r="Q949" t="str">
            <v>F17</v>
          </cell>
          <cell r="S949">
            <v>50100</v>
          </cell>
          <cell r="T949" t="str">
            <v>CHERBOURG EN COTENTIN</v>
          </cell>
          <cell r="U949" t="str">
            <v>F17</v>
          </cell>
          <cell r="V949">
            <v>662423054</v>
          </cell>
          <cell r="W949" t="str">
            <v>JULIEN.COTTEBRUNE@GENERALI.COM</v>
          </cell>
        </row>
        <row r="950">
          <cell r="B950">
            <v>305450</v>
          </cell>
          <cell r="C950">
            <v>20221201</v>
          </cell>
          <cell r="E950" t="str">
            <v>GPA</v>
          </cell>
          <cell r="F950" t="str">
            <v>COMMERCIALE</v>
          </cell>
          <cell r="G950" t="str">
            <v>REGION GRAND OUEST</v>
          </cell>
          <cell r="H950" t="str">
            <v>OD ILLE ET VILAINE-COTES D'ARMOR</v>
          </cell>
          <cell r="I950">
            <v>440</v>
          </cell>
          <cell r="J950" t="str">
            <v>CCT</v>
          </cell>
          <cell r="K950" t="str">
            <v>Conseiller Commercial Titulaire</v>
          </cell>
          <cell r="L950">
            <v>105</v>
          </cell>
          <cell r="M950" t="str">
            <v>M.</v>
          </cell>
          <cell r="N950" t="str">
            <v>IDJEDD</v>
          </cell>
          <cell r="O950" t="str">
            <v>STEVE</v>
          </cell>
          <cell r="P950" t="str">
            <v>1 RUE DU VAU LOUIS</v>
          </cell>
          <cell r="S950">
            <v>22000</v>
          </cell>
          <cell r="T950" t="str">
            <v>ST BRIEUC</v>
          </cell>
          <cell r="V950">
            <v>662422748</v>
          </cell>
          <cell r="W950" t="str">
            <v>STEVE.IDJEDD@GENERALI.COM</v>
          </cell>
        </row>
        <row r="951">
          <cell r="B951">
            <v>305451</v>
          </cell>
          <cell r="C951">
            <v>20221201</v>
          </cell>
          <cell r="E951" t="str">
            <v>GPA</v>
          </cell>
          <cell r="F951" t="str">
            <v>COMMERCIALE</v>
          </cell>
          <cell r="G951" t="str">
            <v>REGION GRAND OUEST</v>
          </cell>
          <cell r="H951" t="str">
            <v>OD SARTHE - MAINE ET LOIRE</v>
          </cell>
          <cell r="I951">
            <v>440</v>
          </cell>
          <cell r="J951" t="str">
            <v>CCT</v>
          </cell>
          <cell r="K951" t="str">
            <v>Conseiller Commercial Titulaire</v>
          </cell>
          <cell r="L951">
            <v>105</v>
          </cell>
          <cell r="M951" t="str">
            <v>Mme</v>
          </cell>
          <cell r="N951" t="str">
            <v>CRESSOL</v>
          </cell>
          <cell r="O951" t="str">
            <v>FRANCOISE</v>
          </cell>
          <cell r="P951" t="str">
            <v>2912 ROUTE DE LA CHENAIE</v>
          </cell>
          <cell r="S951">
            <v>72510</v>
          </cell>
          <cell r="T951" t="str">
            <v>MANSIGNE</v>
          </cell>
          <cell r="V951">
            <v>662422973</v>
          </cell>
          <cell r="W951" t="str">
            <v>FRANCOISE.CRESSOL@GENERALI.COM</v>
          </cell>
        </row>
        <row r="952">
          <cell r="B952">
            <v>305453</v>
          </cell>
          <cell r="C952">
            <v>20230101</v>
          </cell>
          <cell r="E952" t="str">
            <v>GPA</v>
          </cell>
          <cell r="F952" t="str">
            <v>COMMERCIALE</v>
          </cell>
          <cell r="G952" t="str">
            <v>REGION GRAND OUEST</v>
          </cell>
          <cell r="H952" t="str">
            <v>OD INDRE-INDRE &amp; LOIRE-CHER-LOIR &amp; CHER</v>
          </cell>
          <cell r="I952">
            <v>440</v>
          </cell>
          <cell r="J952" t="str">
            <v>CCT</v>
          </cell>
          <cell r="K952" t="str">
            <v>Conseiller Commercial Titulaire</v>
          </cell>
          <cell r="L952">
            <v>105</v>
          </cell>
          <cell r="M952" t="str">
            <v>Mme</v>
          </cell>
          <cell r="N952" t="str">
            <v>OBRECHT</v>
          </cell>
          <cell r="O952" t="str">
            <v>CELINE</v>
          </cell>
          <cell r="P952" t="str">
            <v>LA LOCATURE DES CHENUETS</v>
          </cell>
          <cell r="S952">
            <v>18260</v>
          </cell>
          <cell r="T952" t="str">
            <v>JARS</v>
          </cell>
          <cell r="V952">
            <v>662603563</v>
          </cell>
          <cell r="W952" t="str">
            <v>CELINE.OBRECHT@GENERALI.COM</v>
          </cell>
        </row>
        <row r="953">
          <cell r="B953">
            <v>305456</v>
          </cell>
          <cell r="C953">
            <v>20230101</v>
          </cell>
          <cell r="E953" t="str">
            <v>GPA</v>
          </cell>
          <cell r="F953" t="str">
            <v>COMMERCIALE</v>
          </cell>
          <cell r="G953" t="str">
            <v>REGION GRAND EST</v>
          </cell>
          <cell r="H953" t="str">
            <v>OD ISERE ALBERTVILLE</v>
          </cell>
          <cell r="I953">
            <v>440</v>
          </cell>
          <cell r="J953" t="str">
            <v>CCT</v>
          </cell>
          <cell r="K953" t="str">
            <v>Conseiller Commercial Titulaire</v>
          </cell>
          <cell r="L953">
            <v>105</v>
          </cell>
          <cell r="M953" t="str">
            <v>M.</v>
          </cell>
          <cell r="N953" t="str">
            <v>BABILLAUD</v>
          </cell>
          <cell r="O953" t="str">
            <v>BENJAMIN</v>
          </cell>
          <cell r="P953" t="str">
            <v>110 RUE BLAISE PASCAL</v>
          </cell>
          <cell r="Q953" t="str">
            <v>GENERALI BAT D2 2EME ETAGE</v>
          </cell>
          <cell r="S953">
            <v>38330</v>
          </cell>
          <cell r="T953" t="str">
            <v>MONTBONNOT SAINT MARTIN</v>
          </cell>
          <cell r="U953" t="str">
            <v>GENERALI BAT D2 2EME ETAGE</v>
          </cell>
          <cell r="V953">
            <v>662688748</v>
          </cell>
          <cell r="W953" t="str">
            <v>BENJAMIN.BABILLAUD@GENERALI.COM</v>
          </cell>
        </row>
        <row r="954">
          <cell r="B954">
            <v>305459</v>
          </cell>
          <cell r="C954">
            <v>20221201</v>
          </cell>
          <cell r="E954" t="str">
            <v>GPA</v>
          </cell>
          <cell r="F954" t="str">
            <v>COMMERCIALE</v>
          </cell>
          <cell r="G954" t="str">
            <v>REGION GRAND EST</v>
          </cell>
          <cell r="H954" t="str">
            <v>OD HAUTE SAVOIE AIN JURA AIX LES BAINS</v>
          </cell>
          <cell r="I954">
            <v>441</v>
          </cell>
          <cell r="J954" t="str">
            <v>CCTM</v>
          </cell>
          <cell r="K954" t="str">
            <v>Conseiller Commercial Titulaire Moniteur</v>
          </cell>
          <cell r="L954">
            <v>105</v>
          </cell>
          <cell r="M954" t="str">
            <v>M.</v>
          </cell>
          <cell r="N954" t="str">
            <v>MERMET</v>
          </cell>
          <cell r="O954" t="str">
            <v>ALEXIS</v>
          </cell>
          <cell r="P954" t="str">
            <v>49 BD COSTA DE BEAUREGARD SEYNOD</v>
          </cell>
          <cell r="Q954" t="str">
            <v>3ème étage</v>
          </cell>
          <cell r="S954">
            <v>74600</v>
          </cell>
          <cell r="T954" t="str">
            <v>ANNECY</v>
          </cell>
          <cell r="U954" t="str">
            <v>3ème étage</v>
          </cell>
          <cell r="V954">
            <v>662840283</v>
          </cell>
          <cell r="W954" t="str">
            <v>ALEXIS.MERMET@GENERALI.COM</v>
          </cell>
        </row>
        <row r="955">
          <cell r="B955">
            <v>305462</v>
          </cell>
          <cell r="C955">
            <v>20230101</v>
          </cell>
          <cell r="E955" t="str">
            <v>GPA</v>
          </cell>
          <cell r="F955" t="str">
            <v>COMMERCIALE</v>
          </cell>
          <cell r="G955" t="str">
            <v>REGION GRAND OUEST</v>
          </cell>
          <cell r="H955" t="str">
            <v>OD LOIRE ATLANTIQUE - VENDEE</v>
          </cell>
          <cell r="I955">
            <v>440</v>
          </cell>
          <cell r="J955" t="str">
            <v>CCT</v>
          </cell>
          <cell r="K955" t="str">
            <v>Conseiller Commercial Titulaire</v>
          </cell>
          <cell r="L955">
            <v>105</v>
          </cell>
          <cell r="M955" t="str">
            <v>M.</v>
          </cell>
          <cell r="N955" t="str">
            <v>CASTIER</v>
          </cell>
          <cell r="O955" t="str">
            <v>BAPTISTE</v>
          </cell>
          <cell r="P955" t="str">
            <v>71 RUE DE LA BERGERIE</v>
          </cell>
          <cell r="S955">
            <v>44850</v>
          </cell>
          <cell r="T955" t="str">
            <v>LIGNE</v>
          </cell>
          <cell r="V955">
            <v>669425666</v>
          </cell>
          <cell r="W955" t="str">
            <v>BAPTISTE.CASTIER@GENERALI.COM</v>
          </cell>
        </row>
        <row r="956">
          <cell r="B956">
            <v>305465</v>
          </cell>
          <cell r="C956">
            <v>20230101</v>
          </cell>
          <cell r="E956" t="str">
            <v>GPA</v>
          </cell>
          <cell r="F956" t="str">
            <v>COMMERCIALE</v>
          </cell>
          <cell r="G956" t="str">
            <v>REGION GRAND OUEST</v>
          </cell>
          <cell r="H956" t="str">
            <v>OD VAL D'OISE - EURE</v>
          </cell>
          <cell r="I956">
            <v>441</v>
          </cell>
          <cell r="J956" t="str">
            <v>CCTM</v>
          </cell>
          <cell r="K956" t="str">
            <v>Conseiller Commercial Titulaire Moniteur</v>
          </cell>
          <cell r="L956">
            <v>105</v>
          </cell>
          <cell r="M956" t="str">
            <v>M.</v>
          </cell>
          <cell r="N956" t="str">
            <v>SOUFIR</v>
          </cell>
          <cell r="O956" t="str">
            <v>YOANN</v>
          </cell>
          <cell r="P956" t="str">
            <v>4 ALLEE DES MURIERS</v>
          </cell>
          <cell r="S956">
            <v>95350</v>
          </cell>
          <cell r="T956" t="str">
            <v>ST BRICE SOUS FORET</v>
          </cell>
          <cell r="V956">
            <v>669425689</v>
          </cell>
          <cell r="W956" t="str">
            <v>YOANN.SOUFIR@GENERALI.COM</v>
          </cell>
        </row>
        <row r="957">
          <cell r="B957">
            <v>305466</v>
          </cell>
          <cell r="C957">
            <v>20230101</v>
          </cell>
          <cell r="E957" t="str">
            <v>GPA</v>
          </cell>
          <cell r="F957" t="str">
            <v>COMMERCIALE</v>
          </cell>
          <cell r="G957" t="str">
            <v>REGION ILE DE FRANCE NORD EST</v>
          </cell>
          <cell r="H957" t="str">
            <v>OD ESSONNE - LOIRET</v>
          </cell>
          <cell r="I957">
            <v>200</v>
          </cell>
          <cell r="J957" t="str">
            <v>IMP</v>
          </cell>
          <cell r="K957" t="str">
            <v>Inspecteur Manager Performance</v>
          </cell>
          <cell r="L957">
            <v>104</v>
          </cell>
          <cell r="M957" t="str">
            <v>M.</v>
          </cell>
          <cell r="N957" t="str">
            <v>COLAS</v>
          </cell>
          <cell r="O957" t="str">
            <v>ANTHONY</v>
          </cell>
          <cell r="P957" t="str">
            <v>226 RUE DE CORQUILLEROY</v>
          </cell>
          <cell r="S957">
            <v>45700</v>
          </cell>
          <cell r="T957" t="str">
            <v>PANNES</v>
          </cell>
          <cell r="V957">
            <v>668734705</v>
          </cell>
          <cell r="W957" t="str">
            <v>ANTHONY.COLAS@GENERALI.COM</v>
          </cell>
        </row>
        <row r="958">
          <cell r="B958">
            <v>305467</v>
          </cell>
          <cell r="C958">
            <v>20230101</v>
          </cell>
          <cell r="E958" t="str">
            <v>GPA</v>
          </cell>
          <cell r="F958" t="str">
            <v>COMMERCIALE</v>
          </cell>
          <cell r="G958" t="str">
            <v>REGION ILE DE FRANCE NORD EST</v>
          </cell>
          <cell r="H958" t="str">
            <v>OD NORD LILLE</v>
          </cell>
          <cell r="I958">
            <v>440</v>
          </cell>
          <cell r="J958" t="str">
            <v>CCT</v>
          </cell>
          <cell r="K958" t="str">
            <v>Conseiller Commercial Titulaire</v>
          </cell>
          <cell r="L958">
            <v>105</v>
          </cell>
          <cell r="M958" t="str">
            <v>M.</v>
          </cell>
          <cell r="N958" t="str">
            <v>FRANCOIS</v>
          </cell>
          <cell r="O958" t="str">
            <v>ANTHONY</v>
          </cell>
          <cell r="P958" t="str">
            <v>21 RUE DE TURENNE</v>
          </cell>
          <cell r="S958">
            <v>59145</v>
          </cell>
          <cell r="T958" t="str">
            <v>BERLAIMONT</v>
          </cell>
          <cell r="V958">
            <v>761077875</v>
          </cell>
          <cell r="W958" t="str">
            <v>ANTHONY.FRANCOIS@GENERALI.COM</v>
          </cell>
        </row>
        <row r="959">
          <cell r="B959">
            <v>305471</v>
          </cell>
          <cell r="C959">
            <v>20230101</v>
          </cell>
          <cell r="E959" t="str">
            <v>GPA</v>
          </cell>
          <cell r="F959" t="str">
            <v>COMMERCIALE</v>
          </cell>
          <cell r="G959" t="str">
            <v>REGION GRAND OUEST</v>
          </cell>
          <cell r="H959" t="str">
            <v>OD SARTHE - MAINE ET LOIRE</v>
          </cell>
          <cell r="I959">
            <v>440</v>
          </cell>
          <cell r="J959" t="str">
            <v>CCT</v>
          </cell>
          <cell r="K959" t="str">
            <v>Conseiller Commercial Titulaire</v>
          </cell>
          <cell r="L959">
            <v>105</v>
          </cell>
          <cell r="M959" t="str">
            <v>M.</v>
          </cell>
          <cell r="N959" t="str">
            <v>THOMAS</v>
          </cell>
          <cell r="O959" t="str">
            <v>BRANDON</v>
          </cell>
          <cell r="P959" t="str">
            <v>10 RUE RAOUL DUFY</v>
          </cell>
          <cell r="S959">
            <v>49100</v>
          </cell>
          <cell r="T959" t="str">
            <v>ANGERS</v>
          </cell>
          <cell r="V959">
            <v>761077917</v>
          </cell>
          <cell r="W959" t="str">
            <v>BRANDON.THOMAS@GENERALI.COM</v>
          </cell>
        </row>
        <row r="960">
          <cell r="B960">
            <v>305474</v>
          </cell>
          <cell r="C960">
            <v>20230101</v>
          </cell>
          <cell r="E960" t="str">
            <v>GPA</v>
          </cell>
          <cell r="F960" t="str">
            <v>COMMERCIALE</v>
          </cell>
          <cell r="G960" t="str">
            <v>REGION GRAND OUEST</v>
          </cell>
          <cell r="H960" t="str">
            <v>OD ILLE ET VILAINE-COTES D'ARMOR</v>
          </cell>
          <cell r="I960">
            <v>440</v>
          </cell>
          <cell r="J960" t="str">
            <v>CCT</v>
          </cell>
          <cell r="K960" t="str">
            <v>Conseiller Commercial Titulaire</v>
          </cell>
          <cell r="L960">
            <v>105</v>
          </cell>
          <cell r="M960" t="str">
            <v>M.</v>
          </cell>
          <cell r="N960" t="str">
            <v>LETACONNOUX</v>
          </cell>
          <cell r="O960" t="str">
            <v>MARTIN</v>
          </cell>
          <cell r="P960" t="str">
            <v>13 LOTISSEMENT LA PETITE VALLEE</v>
          </cell>
          <cell r="S960">
            <v>22100</v>
          </cell>
          <cell r="T960" t="str">
            <v>AUCALEUC</v>
          </cell>
          <cell r="V960">
            <v>761077856</v>
          </cell>
          <cell r="W960" t="str">
            <v>MARTIN.LETACONNOUX@GENERALI.COM</v>
          </cell>
        </row>
        <row r="961">
          <cell r="B961">
            <v>305475</v>
          </cell>
          <cell r="C961">
            <v>20230101</v>
          </cell>
          <cell r="E961" t="str">
            <v>GPA</v>
          </cell>
          <cell r="F961" t="str">
            <v>COMMERCIALE</v>
          </cell>
          <cell r="G961" t="str">
            <v>REGION GRAND OUEST</v>
          </cell>
          <cell r="H961" t="str">
            <v>OD ILLE ET VILAINE-COTES D'ARMOR</v>
          </cell>
          <cell r="I961">
            <v>440</v>
          </cell>
          <cell r="J961" t="str">
            <v>CCT</v>
          </cell>
          <cell r="K961" t="str">
            <v>Conseiller Commercial Titulaire</v>
          </cell>
          <cell r="L961">
            <v>105</v>
          </cell>
          <cell r="M961" t="str">
            <v>M.</v>
          </cell>
          <cell r="N961" t="str">
            <v>DUPUY</v>
          </cell>
          <cell r="O961" t="str">
            <v>SEBASTIEN</v>
          </cell>
          <cell r="P961" t="str">
            <v>48 LA VILLE ES DENIS</v>
          </cell>
          <cell r="S961">
            <v>22130</v>
          </cell>
          <cell r="T961" t="str">
            <v>CORSEUL</v>
          </cell>
          <cell r="V961">
            <v>761077880</v>
          </cell>
          <cell r="W961" t="str">
            <v>SEBASTIEN.DUPUY@GENERALI.COM</v>
          </cell>
        </row>
        <row r="962">
          <cell r="B962">
            <v>305476</v>
          </cell>
          <cell r="C962">
            <v>20230101</v>
          </cell>
          <cell r="E962" t="str">
            <v>GPA</v>
          </cell>
          <cell r="F962" t="str">
            <v>COMMERCIALE</v>
          </cell>
          <cell r="G962" t="str">
            <v>REGION GRAND EST</v>
          </cell>
          <cell r="H962" t="str">
            <v>OD RHONE</v>
          </cell>
          <cell r="I962">
            <v>440</v>
          </cell>
          <cell r="J962" t="str">
            <v>CCT</v>
          </cell>
          <cell r="K962" t="str">
            <v>Conseiller Commercial Titulaire</v>
          </cell>
          <cell r="L962">
            <v>105</v>
          </cell>
          <cell r="M962" t="str">
            <v>M.</v>
          </cell>
          <cell r="N962" t="str">
            <v>RUBIN</v>
          </cell>
          <cell r="O962" t="str">
            <v>TIMOTHEE</v>
          </cell>
          <cell r="P962" t="str">
            <v>46 - 48 CHEMIN DES BRUYERES</v>
          </cell>
          <cell r="Q962" t="str">
            <v>CENTRE INNOVALIA BATIMENT G</v>
          </cell>
          <cell r="S962">
            <v>69570</v>
          </cell>
          <cell r="T962" t="str">
            <v>DARDILLY</v>
          </cell>
          <cell r="U962" t="str">
            <v>CENTRE INNOVALIA BATIMENT G</v>
          </cell>
          <cell r="V962">
            <v>761077876</v>
          </cell>
          <cell r="W962" t="str">
            <v>TIMOTHEE.RUBIN@GENERALI.COM</v>
          </cell>
        </row>
        <row r="963">
          <cell r="B963">
            <v>305477</v>
          </cell>
          <cell r="C963">
            <v>20230101</v>
          </cell>
          <cell r="E963" t="str">
            <v>GPA</v>
          </cell>
          <cell r="F963" t="str">
            <v>COMMERCIALE</v>
          </cell>
          <cell r="G963" t="str">
            <v>REGION GRAND EST</v>
          </cell>
          <cell r="H963" t="str">
            <v>OD VAR - BOUCHES DU RHONE</v>
          </cell>
          <cell r="I963">
            <v>440</v>
          </cell>
          <cell r="J963" t="str">
            <v>CCT</v>
          </cell>
          <cell r="K963" t="str">
            <v>Conseiller Commercial Titulaire</v>
          </cell>
          <cell r="L963">
            <v>105</v>
          </cell>
          <cell r="M963" t="str">
            <v>Mme</v>
          </cell>
          <cell r="N963" t="str">
            <v>BOSQUET</v>
          </cell>
          <cell r="O963" t="str">
            <v>KARINE</v>
          </cell>
          <cell r="P963" t="str">
            <v>245 AV DE L'UNIVERSITE</v>
          </cell>
          <cell r="Q963" t="str">
            <v>GENERALI PARC STE CLAIRE IMM LE GOUDON</v>
          </cell>
          <cell r="S963">
            <v>83160</v>
          </cell>
          <cell r="T963" t="str">
            <v>LA VALETTE DU VAR</v>
          </cell>
          <cell r="U963" t="str">
            <v>GENERALI PARC STE CLAIRE IMM LE GOUDON</v>
          </cell>
          <cell r="V963">
            <v>761077922</v>
          </cell>
          <cell r="W963" t="str">
            <v>KARINE.BOSQUET@GENERALI.COM</v>
          </cell>
        </row>
        <row r="964">
          <cell r="B964">
            <v>305482</v>
          </cell>
          <cell r="C964">
            <v>20230101</v>
          </cell>
          <cell r="E964" t="str">
            <v>GPA</v>
          </cell>
          <cell r="F964" t="str">
            <v>COMMERCIALE</v>
          </cell>
          <cell r="G964" t="str">
            <v>REGION ILE DE FRANCE NORD EST</v>
          </cell>
          <cell r="H964" t="str">
            <v>OD NORD LITTORAL</v>
          </cell>
          <cell r="I964">
            <v>440</v>
          </cell>
          <cell r="J964" t="str">
            <v>CCT</v>
          </cell>
          <cell r="K964" t="str">
            <v>Conseiller Commercial Titulaire</v>
          </cell>
          <cell r="L964">
            <v>105</v>
          </cell>
          <cell r="M964" t="str">
            <v>Mme</v>
          </cell>
          <cell r="N964" t="str">
            <v>BOLLANGYER</v>
          </cell>
          <cell r="O964" t="str">
            <v>ANGELIQUE</v>
          </cell>
          <cell r="P964" t="str">
            <v>4 RUE CONRAD ADENAUER</v>
          </cell>
          <cell r="Q964" t="str">
            <v>GENERALI LE GRAND COTTIGNIES</v>
          </cell>
          <cell r="S964">
            <v>59290</v>
          </cell>
          <cell r="T964" t="str">
            <v>WASQUEHAL</v>
          </cell>
          <cell r="U964" t="str">
            <v>GENERALI LE GRAND COTTIGNIES</v>
          </cell>
          <cell r="V964">
            <v>762761176</v>
          </cell>
          <cell r="W964" t="str">
            <v>ANGELIQUE.BOLLANGYER@GENERALI.COM</v>
          </cell>
        </row>
        <row r="965">
          <cell r="B965">
            <v>305484</v>
          </cell>
          <cell r="C965">
            <v>20230101</v>
          </cell>
          <cell r="E965" t="str">
            <v>GPA</v>
          </cell>
          <cell r="F965" t="str">
            <v>COMMERCIALE</v>
          </cell>
          <cell r="G965" t="str">
            <v>REGION ILE DE FRANCE NORD EST</v>
          </cell>
          <cell r="H965" t="str">
            <v>OD SEINE MARITIME</v>
          </cell>
          <cell r="I965">
            <v>440</v>
          </cell>
          <cell r="J965" t="str">
            <v>CCT</v>
          </cell>
          <cell r="K965" t="str">
            <v>Conseiller Commercial Titulaire</v>
          </cell>
          <cell r="L965">
            <v>105</v>
          </cell>
          <cell r="M965" t="str">
            <v>M.</v>
          </cell>
          <cell r="N965" t="str">
            <v>MUDIE</v>
          </cell>
          <cell r="O965" t="str">
            <v>SIDNEY</v>
          </cell>
          <cell r="P965" t="str">
            <v>20 PASSAGE DE LA LUCILINE</v>
          </cell>
          <cell r="Q965" t="str">
            <v>GENERALI BAT B</v>
          </cell>
          <cell r="S965">
            <v>76000</v>
          </cell>
          <cell r="T965" t="str">
            <v>ROUEN</v>
          </cell>
          <cell r="U965" t="str">
            <v>GENERALI BAT B</v>
          </cell>
          <cell r="V965">
            <v>699275974</v>
          </cell>
          <cell r="W965" t="str">
            <v>SIDNEY.MUDIE@GENERALI.COM</v>
          </cell>
        </row>
        <row r="966">
          <cell r="B966">
            <v>305485</v>
          </cell>
          <cell r="C966">
            <v>20230101</v>
          </cell>
          <cell r="E966" t="str">
            <v>GPA</v>
          </cell>
          <cell r="F966" t="str">
            <v>COMMERCIALE</v>
          </cell>
          <cell r="G966" t="str">
            <v>REGION ILE DE FRANCE NORD EST</v>
          </cell>
          <cell r="H966" t="str">
            <v>OD SEINE MARITIME</v>
          </cell>
          <cell r="I966">
            <v>440</v>
          </cell>
          <cell r="J966" t="str">
            <v>CCT</v>
          </cell>
          <cell r="K966" t="str">
            <v>Conseiller Commercial Titulaire</v>
          </cell>
          <cell r="L966">
            <v>105</v>
          </cell>
          <cell r="M966" t="str">
            <v>M.</v>
          </cell>
          <cell r="N966" t="str">
            <v>VERVERKEN</v>
          </cell>
          <cell r="O966" t="str">
            <v>KEVIN</v>
          </cell>
          <cell r="P966" t="str">
            <v>20 PASSAGE DE LA LUCILINE</v>
          </cell>
          <cell r="Q966" t="str">
            <v>GENERALI BAT B</v>
          </cell>
          <cell r="S966">
            <v>76000</v>
          </cell>
          <cell r="T966" t="str">
            <v>ROUEN</v>
          </cell>
          <cell r="U966" t="str">
            <v>GENERALI BAT B</v>
          </cell>
          <cell r="V966">
            <v>699276643</v>
          </cell>
          <cell r="W966" t="str">
            <v>KEVIN.VERVERKEN@GENERALI.COM</v>
          </cell>
        </row>
        <row r="967">
          <cell r="B967">
            <v>305486</v>
          </cell>
          <cell r="C967">
            <v>20230101</v>
          </cell>
          <cell r="E967" t="str">
            <v>GPA</v>
          </cell>
          <cell r="F967" t="str">
            <v>COMMERCIALE</v>
          </cell>
          <cell r="G967" t="str">
            <v>REGION ILE DE FRANCE NORD EST</v>
          </cell>
          <cell r="H967" t="str">
            <v>OD NORD ARTOIS</v>
          </cell>
          <cell r="I967">
            <v>445</v>
          </cell>
          <cell r="J967" t="str">
            <v>CCA</v>
          </cell>
          <cell r="K967" t="str">
            <v>Conseiller Commercial Auxiliaire</v>
          </cell>
          <cell r="L967">
            <v>105</v>
          </cell>
          <cell r="M967" t="str">
            <v>Mme</v>
          </cell>
          <cell r="N967" t="str">
            <v>SEDDAR</v>
          </cell>
          <cell r="O967" t="str">
            <v>KENZA</v>
          </cell>
          <cell r="P967" t="str">
            <v>31 RUE PIERRE ET MARIE CURIE</v>
          </cell>
          <cell r="Q967" t="str">
            <v>GENERALI ZAL DU 14 JUILLET</v>
          </cell>
          <cell r="S967">
            <v>62223</v>
          </cell>
          <cell r="T967" t="str">
            <v>ST LAURENT BLANGY</v>
          </cell>
          <cell r="U967" t="str">
            <v>GENERALI ZAL DU 14 JUILLET</v>
          </cell>
          <cell r="V967">
            <v>699276682</v>
          </cell>
          <cell r="W967" t="str">
            <v>KENZA.SEDDAR@GENERALI.COM</v>
          </cell>
        </row>
        <row r="968">
          <cell r="B968">
            <v>305489</v>
          </cell>
          <cell r="C968">
            <v>20230201</v>
          </cell>
          <cell r="E968" t="str">
            <v>GPA</v>
          </cell>
          <cell r="F968" t="str">
            <v>COMMERCIALE</v>
          </cell>
          <cell r="G968" t="str">
            <v>REGION ILE DE FRANCE NORD EST</v>
          </cell>
          <cell r="H968" t="str">
            <v>OD SOMME - OISE - AISNE</v>
          </cell>
          <cell r="I968">
            <v>371</v>
          </cell>
          <cell r="J968" t="str">
            <v>CCM.E</v>
          </cell>
          <cell r="K968" t="str">
            <v>Conseiller Commercial Moniteur Expert</v>
          </cell>
          <cell r="L968">
            <v>105</v>
          </cell>
          <cell r="M968" t="str">
            <v>Mme</v>
          </cell>
          <cell r="N968" t="str">
            <v>FACQUIER</v>
          </cell>
          <cell r="O968" t="str">
            <v>ELODIE</v>
          </cell>
          <cell r="P968" t="str">
            <v>C.OASIS BT CYTISES AL PEPINIERE</v>
          </cell>
          <cell r="Q968" t="str">
            <v>GENERALI DURY LES AMIENS CS 24405</v>
          </cell>
          <cell r="S968">
            <v>80044</v>
          </cell>
          <cell r="T968" t="str">
            <v>AMIENS CEDEX 1</v>
          </cell>
          <cell r="U968" t="str">
            <v>GENERALI DURY LES AMIENS CS 24405</v>
          </cell>
          <cell r="W968" t="str">
            <v>ELODIE.FACQUIER@GENERALI.COM</v>
          </cell>
        </row>
        <row r="969">
          <cell r="B969">
            <v>305490</v>
          </cell>
          <cell r="C969">
            <v>20230201</v>
          </cell>
          <cell r="E969" t="str">
            <v>GPA</v>
          </cell>
          <cell r="F969" t="str">
            <v>COMMERCIALE</v>
          </cell>
          <cell r="G969" t="str">
            <v>REGION ILE DE FRANCE NORD EST</v>
          </cell>
          <cell r="H969" t="str">
            <v>OD NORD ARTOIS</v>
          </cell>
          <cell r="I969">
            <v>200</v>
          </cell>
          <cell r="J969" t="str">
            <v>IMP</v>
          </cell>
          <cell r="K969" t="str">
            <v>Inspecteur Manager Performance</v>
          </cell>
          <cell r="L969">
            <v>104</v>
          </cell>
          <cell r="M969" t="str">
            <v>M.</v>
          </cell>
          <cell r="N969" t="str">
            <v>CARLIER</v>
          </cell>
          <cell r="O969" t="str">
            <v>JOHANN</v>
          </cell>
          <cell r="P969" t="str">
            <v>31 RUE PIERRE ET MARIE CURIE</v>
          </cell>
          <cell r="Q969" t="str">
            <v>GENERALI ZAL DU 14 JUILLET</v>
          </cell>
          <cell r="S969">
            <v>62223</v>
          </cell>
          <cell r="T969" t="str">
            <v>ST LAURENT BLANGY</v>
          </cell>
          <cell r="U969" t="str">
            <v>GENERALI ZAL DU 14 JUILLET</v>
          </cell>
          <cell r="V969">
            <v>658873787</v>
          </cell>
          <cell r="W969" t="str">
            <v>JOHANN.CARLIER@GENERALI.COM</v>
          </cell>
        </row>
        <row r="970">
          <cell r="B970">
            <v>305491</v>
          </cell>
          <cell r="C970">
            <v>20230201</v>
          </cell>
          <cell r="E970" t="str">
            <v>GPA</v>
          </cell>
          <cell r="F970" t="str">
            <v>COMMERCIALE</v>
          </cell>
          <cell r="G970" t="str">
            <v>REGION GRAND OUEST</v>
          </cell>
          <cell r="H970" t="str">
            <v>OD GIRONDE - DORDOGNE</v>
          </cell>
          <cell r="I970">
            <v>440</v>
          </cell>
          <cell r="J970" t="str">
            <v>CCT</v>
          </cell>
          <cell r="K970" t="str">
            <v>Conseiller Commercial Titulaire</v>
          </cell>
          <cell r="L970">
            <v>105</v>
          </cell>
          <cell r="M970" t="str">
            <v>M.</v>
          </cell>
          <cell r="N970" t="str">
            <v>USCAIN</v>
          </cell>
          <cell r="O970" t="str">
            <v>SYLVAIN</v>
          </cell>
          <cell r="P970" t="str">
            <v>2 RUE PABLO NERUDA</v>
          </cell>
          <cell r="Q970" t="str">
            <v>GENERALI CENTRAL PARC ZAC MADERE</v>
          </cell>
          <cell r="S970">
            <v>33140</v>
          </cell>
          <cell r="T970" t="str">
            <v>VILLENAVE D ORNON</v>
          </cell>
          <cell r="U970" t="str">
            <v>GENERALI CENTRAL PARC ZAC MADERE</v>
          </cell>
          <cell r="V970">
            <v>658873820</v>
          </cell>
          <cell r="W970" t="str">
            <v>SYLVAIN.USCAIN@GENERALI.COM</v>
          </cell>
        </row>
        <row r="971">
          <cell r="B971">
            <v>305493</v>
          </cell>
          <cell r="C971">
            <v>20230201</v>
          </cell>
          <cell r="E971" t="str">
            <v>GPA</v>
          </cell>
          <cell r="F971" t="str">
            <v>COMMERCIALE</v>
          </cell>
          <cell r="G971" t="str">
            <v>REGION GRAND OUEST</v>
          </cell>
          <cell r="H971" t="str">
            <v>OD INDRE-INDRE &amp; LOIRE-CHER-LOIR &amp; CHER</v>
          </cell>
          <cell r="I971">
            <v>100</v>
          </cell>
          <cell r="J971" t="str">
            <v>IMD</v>
          </cell>
          <cell r="K971" t="str">
            <v>Inspecteur Manager Developpement</v>
          </cell>
          <cell r="L971">
            <v>103</v>
          </cell>
          <cell r="M971" t="str">
            <v>Mme</v>
          </cell>
          <cell r="N971" t="str">
            <v>DEVILLIER</v>
          </cell>
          <cell r="O971" t="str">
            <v>AURELIE</v>
          </cell>
          <cell r="P971" t="str">
            <v>27 RUE JAMES WATT</v>
          </cell>
          <cell r="Q971" t="str">
            <v>LES LIONS D AZUR BAT C</v>
          </cell>
          <cell r="S971">
            <v>37200</v>
          </cell>
          <cell r="T971" t="str">
            <v>TOURS</v>
          </cell>
          <cell r="U971" t="str">
            <v>LES LIONS D AZUR BAT C</v>
          </cell>
          <cell r="V971">
            <v>658877787</v>
          </cell>
          <cell r="W971" t="str">
            <v>AURELIE.DEVILLIER@GENERALI.COM</v>
          </cell>
        </row>
        <row r="972">
          <cell r="B972">
            <v>305494</v>
          </cell>
          <cell r="C972">
            <v>20230201</v>
          </cell>
          <cell r="E972" t="str">
            <v>GPA</v>
          </cell>
          <cell r="F972" t="str">
            <v>COMMERCIALE</v>
          </cell>
          <cell r="G972" t="str">
            <v>REGION GRAND OUEST</v>
          </cell>
          <cell r="H972" t="str">
            <v>OD SARTHE - MAINE ET LOIRE</v>
          </cell>
          <cell r="I972">
            <v>440</v>
          </cell>
          <cell r="J972" t="str">
            <v>CCT</v>
          </cell>
          <cell r="K972" t="str">
            <v>Conseiller Commercial Titulaire</v>
          </cell>
          <cell r="L972">
            <v>105</v>
          </cell>
          <cell r="M972" t="str">
            <v>M.</v>
          </cell>
          <cell r="N972" t="str">
            <v>DONNE</v>
          </cell>
          <cell r="O972" t="str">
            <v>BENOIST</v>
          </cell>
          <cell r="P972" t="str">
            <v>RUE DU LANDREAU</v>
          </cell>
          <cell r="Q972" t="str">
            <v>GENERALI CENTRE D ACTIVITES DU LANDREAU</v>
          </cell>
          <cell r="S972">
            <v>49070</v>
          </cell>
          <cell r="T972" t="str">
            <v>BEAUCOUZE</v>
          </cell>
          <cell r="U972" t="str">
            <v>GENERALI CENTRE D ACTIVITES DU LANDREAU</v>
          </cell>
          <cell r="V972">
            <v>658352514</v>
          </cell>
          <cell r="W972" t="str">
            <v>BENOIST.DONNE2@GENERALI.COM</v>
          </cell>
        </row>
        <row r="973">
          <cell r="B973">
            <v>305495</v>
          </cell>
          <cell r="C973">
            <v>20230201</v>
          </cell>
          <cell r="E973" t="str">
            <v>GPA</v>
          </cell>
          <cell r="F973" t="str">
            <v>COMMERCIALE</v>
          </cell>
          <cell r="G973" t="str">
            <v>REGION GRAND OUEST</v>
          </cell>
          <cell r="H973" t="str">
            <v>OD CHARENTES-VIENNES-DEUX SEVRES</v>
          </cell>
          <cell r="I973">
            <v>200</v>
          </cell>
          <cell r="J973" t="str">
            <v>IMP</v>
          </cell>
          <cell r="K973" t="str">
            <v>Inspecteur Manager Performance</v>
          </cell>
          <cell r="L973">
            <v>104</v>
          </cell>
          <cell r="M973" t="str">
            <v>Mme</v>
          </cell>
          <cell r="N973" t="str">
            <v>COUDERT</v>
          </cell>
          <cell r="O973" t="str">
            <v>SEVERINE</v>
          </cell>
          <cell r="P973" t="str">
            <v>112 RUE DE LA BUGELLERIE</v>
          </cell>
          <cell r="Q973" t="str">
            <v>GENERALI POLE REPUBLIQUE 3</v>
          </cell>
          <cell r="S973">
            <v>86000</v>
          </cell>
          <cell r="T973" t="str">
            <v>POITIERS</v>
          </cell>
          <cell r="U973" t="str">
            <v>GENERALI POLE REPUBLIQUE 3</v>
          </cell>
          <cell r="V973">
            <v>658352585</v>
          </cell>
          <cell r="W973" t="str">
            <v>SEVERINE.COUDERT@GENERALI.COM</v>
          </cell>
        </row>
        <row r="974">
          <cell r="B974">
            <v>305496</v>
          </cell>
          <cell r="C974">
            <v>20230201</v>
          </cell>
          <cell r="E974" t="str">
            <v>GPA</v>
          </cell>
          <cell r="F974" t="str">
            <v>COMMERCIALE</v>
          </cell>
          <cell r="G974" t="str">
            <v>REGION GRAND OUEST</v>
          </cell>
          <cell r="H974" t="str">
            <v>OD GIRONDE - DORDOGNE</v>
          </cell>
          <cell r="I974">
            <v>440</v>
          </cell>
          <cell r="J974" t="str">
            <v>CCT</v>
          </cell>
          <cell r="K974" t="str">
            <v>Conseiller Commercial Titulaire</v>
          </cell>
          <cell r="L974">
            <v>105</v>
          </cell>
          <cell r="M974" t="str">
            <v>M.</v>
          </cell>
          <cell r="N974" t="str">
            <v>DE BATTISTI</v>
          </cell>
          <cell r="O974" t="str">
            <v>DYLAN</v>
          </cell>
          <cell r="P974" t="str">
            <v>2 RUE PABLO NERUDA</v>
          </cell>
          <cell r="Q974" t="str">
            <v>GENERALI CENTRAL PARC ZAC MADERE</v>
          </cell>
          <cell r="S974">
            <v>33140</v>
          </cell>
          <cell r="T974" t="str">
            <v>VILLENAVE D ORNON</v>
          </cell>
          <cell r="U974" t="str">
            <v>GENERALI CENTRAL PARC ZAC MADERE</v>
          </cell>
          <cell r="V974">
            <v>658350525</v>
          </cell>
          <cell r="W974" t="str">
            <v>DYLAN.DEBATTISTI@GENERALI.COM</v>
          </cell>
        </row>
        <row r="975">
          <cell r="B975">
            <v>305497</v>
          </cell>
          <cell r="C975">
            <v>20230201</v>
          </cell>
          <cell r="E975" t="str">
            <v>GPA</v>
          </cell>
          <cell r="F975" t="str">
            <v>COMMERCIALE</v>
          </cell>
          <cell r="G975" t="str">
            <v>REGION GRAND OUEST</v>
          </cell>
          <cell r="H975" t="str">
            <v>OD YVELINES - EURE ET LOIR</v>
          </cell>
          <cell r="I975">
            <v>440</v>
          </cell>
          <cell r="J975" t="str">
            <v>CCT</v>
          </cell>
          <cell r="K975" t="str">
            <v>Conseiller Commercial Titulaire</v>
          </cell>
          <cell r="L975">
            <v>105</v>
          </cell>
          <cell r="M975" t="str">
            <v>M.</v>
          </cell>
          <cell r="N975" t="str">
            <v>THEVENOT</v>
          </cell>
          <cell r="O975" t="str">
            <v>NICOLAS</v>
          </cell>
          <cell r="P975" t="str">
            <v>3 BOULEVARD JEAN MOULIN</v>
          </cell>
          <cell r="Q975" t="str">
            <v>GENERALI OMEGA PARC BAT 4 1ER ETAGE</v>
          </cell>
          <cell r="S975">
            <v>78990</v>
          </cell>
          <cell r="T975" t="str">
            <v>ELANCOURT</v>
          </cell>
          <cell r="U975" t="str">
            <v>GENERALI OMEGA PARC BAT 4 1ER ETAGE</v>
          </cell>
          <cell r="V975">
            <v>658352595</v>
          </cell>
          <cell r="W975" t="str">
            <v>NICOLAS.THEVENOT@GENERALI.COM</v>
          </cell>
        </row>
        <row r="976">
          <cell r="B976">
            <v>305498</v>
          </cell>
          <cell r="C976">
            <v>20230201</v>
          </cell>
          <cell r="E976" t="str">
            <v>GPA</v>
          </cell>
          <cell r="F976" t="str">
            <v>COMMERCIALE</v>
          </cell>
          <cell r="G976" t="str">
            <v>REGION GRAND OUEST</v>
          </cell>
          <cell r="H976" t="str">
            <v>OD GIRONDE - DORDOGNE</v>
          </cell>
          <cell r="I976">
            <v>440</v>
          </cell>
          <cell r="J976" t="str">
            <v>CCT</v>
          </cell>
          <cell r="K976" t="str">
            <v>Conseiller Commercial Titulaire</v>
          </cell>
          <cell r="L976">
            <v>105</v>
          </cell>
          <cell r="M976" t="str">
            <v>Mme</v>
          </cell>
          <cell r="N976" t="str">
            <v>LEDRU</v>
          </cell>
          <cell r="O976" t="str">
            <v>JULIE</v>
          </cell>
          <cell r="P976" t="str">
            <v>2 RUE PABLO NERUDA</v>
          </cell>
          <cell r="Q976" t="str">
            <v>GENERALI CENTRAL PARC ZAC MADERE</v>
          </cell>
          <cell r="S976">
            <v>33140</v>
          </cell>
          <cell r="T976" t="str">
            <v>VILLENAVE D ORNON</v>
          </cell>
          <cell r="U976" t="str">
            <v>GENERALI CENTRAL PARC ZAC MADERE</v>
          </cell>
          <cell r="V976">
            <v>658352565</v>
          </cell>
          <cell r="W976" t="str">
            <v>JULIE.LEDRU@GENERALI.COM</v>
          </cell>
        </row>
        <row r="977">
          <cell r="B977">
            <v>305500</v>
          </cell>
          <cell r="C977">
            <v>20230201</v>
          </cell>
          <cell r="E977" t="str">
            <v>GPA</v>
          </cell>
          <cell r="F977" t="str">
            <v>COMMERCIALE</v>
          </cell>
          <cell r="G977" t="str">
            <v>REGION ILE DE FRANCE NORD EST</v>
          </cell>
          <cell r="H977" t="str">
            <v>OD NORD LITTORAL</v>
          </cell>
          <cell r="I977">
            <v>440</v>
          </cell>
          <cell r="J977" t="str">
            <v>CCT</v>
          </cell>
          <cell r="K977" t="str">
            <v>Conseiller Commercial Titulaire</v>
          </cell>
          <cell r="L977">
            <v>105</v>
          </cell>
          <cell r="M977" t="str">
            <v>Mme</v>
          </cell>
          <cell r="N977" t="str">
            <v>DELPIERRE</v>
          </cell>
          <cell r="O977" t="str">
            <v>MARIE CHARLOTTE</v>
          </cell>
          <cell r="P977" t="str">
            <v>4 RUE CONRAD ADENAUER</v>
          </cell>
          <cell r="Q977" t="str">
            <v>GENERALI LE GRAND COTTIGNIES</v>
          </cell>
          <cell r="S977">
            <v>59290</v>
          </cell>
          <cell r="T977" t="str">
            <v>WASQUEHAL</v>
          </cell>
          <cell r="U977" t="str">
            <v>GENERALI LE GRAND COTTIGNIES</v>
          </cell>
          <cell r="V977">
            <v>658352626</v>
          </cell>
          <cell r="W977" t="str">
            <v>MARIECHARLOTTE.DELPIERRE@GENERALI.COM</v>
          </cell>
        </row>
        <row r="978">
          <cell r="B978">
            <v>305505</v>
          </cell>
          <cell r="C978">
            <v>20230201</v>
          </cell>
          <cell r="E978" t="str">
            <v>GPA</v>
          </cell>
          <cell r="F978" t="str">
            <v>COMMERCIALE</v>
          </cell>
          <cell r="G978" t="str">
            <v>REGION ILE DE FRANCE NORD EST</v>
          </cell>
          <cell r="H978" t="str">
            <v>OD NORD LILLE</v>
          </cell>
          <cell r="I978">
            <v>441</v>
          </cell>
          <cell r="J978" t="str">
            <v>CCTM</v>
          </cell>
          <cell r="K978" t="str">
            <v>Conseiller Commercial Titulaire Moniteur</v>
          </cell>
          <cell r="L978">
            <v>105</v>
          </cell>
          <cell r="M978" t="str">
            <v>M.</v>
          </cell>
          <cell r="N978" t="str">
            <v>PAYELLE</v>
          </cell>
          <cell r="O978" t="str">
            <v>FLORIAN</v>
          </cell>
          <cell r="P978" t="str">
            <v>1A RUE LOUIS DUVANT</v>
          </cell>
          <cell r="S978">
            <v>59328</v>
          </cell>
          <cell r="T978" t="str">
            <v>VALENCIENNES CEDEX</v>
          </cell>
          <cell r="V978">
            <v>658352545</v>
          </cell>
          <cell r="W978" t="str">
            <v>FLORIAN.PAYELLE@GENERALI.COM</v>
          </cell>
        </row>
        <row r="979">
          <cell r="B979">
            <v>305508</v>
          </cell>
          <cell r="C979">
            <v>20230201</v>
          </cell>
          <cell r="E979" t="str">
            <v>GPA</v>
          </cell>
          <cell r="F979" t="str">
            <v>COMMERCIALE</v>
          </cell>
          <cell r="G979" t="str">
            <v>REGION GRAND EST</v>
          </cell>
          <cell r="H979" t="str">
            <v>OD ALPES MARITIMES</v>
          </cell>
          <cell r="I979">
            <v>440</v>
          </cell>
          <cell r="J979" t="str">
            <v>CCT</v>
          </cell>
          <cell r="K979" t="str">
            <v>Conseiller Commercial Titulaire</v>
          </cell>
          <cell r="L979">
            <v>105</v>
          </cell>
          <cell r="M979" t="str">
            <v>M.</v>
          </cell>
          <cell r="N979" t="str">
            <v>BENAMARA</v>
          </cell>
          <cell r="O979" t="str">
            <v>ABDEL MALIK</v>
          </cell>
          <cell r="P979" t="str">
            <v>455 PROMENADE DES ANGLAIS</v>
          </cell>
          <cell r="Q979" t="str">
            <v>GENERALI RSG ZAC ARENAS IMM NICE PLAZA</v>
          </cell>
          <cell r="S979">
            <v>6000</v>
          </cell>
          <cell r="T979" t="str">
            <v>NICE</v>
          </cell>
          <cell r="U979" t="str">
            <v>GENERALI RSG ZAC ARENAS IMM NICE PLAZA</v>
          </cell>
          <cell r="V979">
            <v>658352575</v>
          </cell>
          <cell r="W979" t="str">
            <v>MALIK.BENAMARA@GENERALI.COM</v>
          </cell>
        </row>
        <row r="980">
          <cell r="B980">
            <v>305509</v>
          </cell>
          <cell r="C980">
            <v>20230201</v>
          </cell>
          <cell r="E980" t="str">
            <v>GPA</v>
          </cell>
          <cell r="F980" t="str">
            <v>COMMERCIALE</v>
          </cell>
          <cell r="G980" t="str">
            <v>REGION GRAND OUEST</v>
          </cell>
          <cell r="H980" t="str">
            <v>OD LOIRE ATLANTIQUE - VENDEE</v>
          </cell>
          <cell r="I980">
            <v>371</v>
          </cell>
          <cell r="J980" t="str">
            <v>CCM.E</v>
          </cell>
          <cell r="K980" t="str">
            <v>Conseiller Commercial Moniteur Expert</v>
          </cell>
          <cell r="L980">
            <v>105</v>
          </cell>
          <cell r="M980" t="str">
            <v>M.</v>
          </cell>
          <cell r="N980" t="str">
            <v>BERTHO</v>
          </cell>
          <cell r="O980" t="str">
            <v>ROMAIN</v>
          </cell>
          <cell r="P980" t="str">
            <v>4 AV MARIE ANTOINETTE TONNEL</v>
          </cell>
          <cell r="Q980" t="str">
            <v>ZAC DE LA CHANTRERIE</v>
          </cell>
          <cell r="S980">
            <v>44300</v>
          </cell>
          <cell r="T980" t="str">
            <v>NANTES</v>
          </cell>
          <cell r="U980" t="str">
            <v>ZAC DE LA CHANTRERIE</v>
          </cell>
          <cell r="V980">
            <v>658352535</v>
          </cell>
          <cell r="W980" t="str">
            <v>ROMAIN.BERTHO2@GENERALI.COM</v>
          </cell>
        </row>
        <row r="981">
          <cell r="B981">
            <v>305510</v>
          </cell>
          <cell r="C981">
            <v>20230201</v>
          </cell>
          <cell r="E981" t="str">
            <v>GPA</v>
          </cell>
          <cell r="F981" t="str">
            <v>COMMERCIALE</v>
          </cell>
          <cell r="G981" t="str">
            <v>REGION ILE DE FRANCE NORD EST</v>
          </cell>
          <cell r="H981" t="str">
            <v>OD NORD LILLE</v>
          </cell>
          <cell r="I981">
            <v>440</v>
          </cell>
          <cell r="J981" t="str">
            <v>CCT</v>
          </cell>
          <cell r="K981" t="str">
            <v>Conseiller Commercial Titulaire</v>
          </cell>
          <cell r="L981">
            <v>105</v>
          </cell>
          <cell r="M981" t="str">
            <v>Mme</v>
          </cell>
          <cell r="N981" t="str">
            <v>SAILLY</v>
          </cell>
          <cell r="O981" t="str">
            <v>SABINE</v>
          </cell>
          <cell r="P981" t="str">
            <v>1A RUE LOUIS DUVANT</v>
          </cell>
          <cell r="S981">
            <v>59328</v>
          </cell>
          <cell r="T981" t="str">
            <v>VALENCIENNES CEDEX</v>
          </cell>
          <cell r="V981">
            <v>658352835</v>
          </cell>
          <cell r="W981" t="str">
            <v>SABINE.SAILLY@GENERALI.COM</v>
          </cell>
        </row>
        <row r="982">
          <cell r="B982">
            <v>305511</v>
          </cell>
          <cell r="C982">
            <v>20230201</v>
          </cell>
          <cell r="E982" t="str">
            <v>GPA</v>
          </cell>
          <cell r="F982" t="str">
            <v>COMMERCIALE</v>
          </cell>
          <cell r="G982" t="str">
            <v>REGION GRAND OUEST</v>
          </cell>
          <cell r="H982" t="str">
            <v>OD LOT-TARN-TARN ET GARONNE-HTE GARONNE</v>
          </cell>
          <cell r="I982">
            <v>440</v>
          </cell>
          <cell r="J982" t="str">
            <v>CCT</v>
          </cell>
          <cell r="K982" t="str">
            <v>Conseiller Commercial Titulaire</v>
          </cell>
          <cell r="L982">
            <v>105</v>
          </cell>
          <cell r="M982" t="str">
            <v>Mme</v>
          </cell>
          <cell r="N982" t="str">
            <v>REGNIER</v>
          </cell>
          <cell r="O982" t="str">
            <v>STEPHANIE</v>
          </cell>
          <cell r="P982" t="str">
            <v>9 RUE MICHEL LABROUSSE</v>
          </cell>
          <cell r="Q982" t="str">
            <v>GENERALI PARK AVENUE BERRYL 2</v>
          </cell>
          <cell r="S982">
            <v>31100</v>
          </cell>
          <cell r="T982" t="str">
            <v>TOULOUSE</v>
          </cell>
          <cell r="U982" t="str">
            <v>GENERALI PARK AVENUE BERRYL 2</v>
          </cell>
          <cell r="V982">
            <v>658352782</v>
          </cell>
          <cell r="W982" t="str">
            <v>STEPHANIE.REGNIER@GENERALI.COM</v>
          </cell>
        </row>
        <row r="983">
          <cell r="B983">
            <v>305512</v>
          </cell>
          <cell r="C983">
            <v>20230201</v>
          </cell>
          <cell r="E983" t="str">
            <v>GPA</v>
          </cell>
          <cell r="F983" t="str">
            <v>COMMERCIALE</v>
          </cell>
          <cell r="G983" t="str">
            <v>REGION GRAND EST</v>
          </cell>
          <cell r="H983" t="str">
            <v>OD VAR - BOUCHES DU RHONE</v>
          </cell>
          <cell r="I983">
            <v>440</v>
          </cell>
          <cell r="J983" t="str">
            <v>CCT</v>
          </cell>
          <cell r="K983" t="str">
            <v>Conseiller Commercial Titulaire</v>
          </cell>
          <cell r="L983">
            <v>105</v>
          </cell>
          <cell r="M983" t="str">
            <v>M.</v>
          </cell>
          <cell r="N983" t="str">
            <v>IRLES</v>
          </cell>
          <cell r="O983" t="str">
            <v>MATTHIEU</v>
          </cell>
          <cell r="P983" t="str">
            <v>245 AV DE L'UNIVERSITE</v>
          </cell>
          <cell r="Q983" t="str">
            <v>GENERALI PARC STE CLAIRE IMM LE GOUDON</v>
          </cell>
          <cell r="S983">
            <v>83160</v>
          </cell>
          <cell r="T983" t="str">
            <v>LA VALETTE DU VAR</v>
          </cell>
          <cell r="U983" t="str">
            <v>GENERALI PARC STE CLAIRE IMM LE GOUDON</v>
          </cell>
          <cell r="V983">
            <v>658873797</v>
          </cell>
          <cell r="W983" t="str">
            <v>MATTHIEU.IRLES@GENERALI.COM</v>
          </cell>
        </row>
        <row r="984">
          <cell r="B984">
            <v>305513</v>
          </cell>
          <cell r="C984">
            <v>20230201</v>
          </cell>
          <cell r="E984" t="str">
            <v>GPA</v>
          </cell>
          <cell r="F984" t="str">
            <v>COMMERCIALE</v>
          </cell>
          <cell r="G984" t="str">
            <v>REGION ILE DE FRANCE NORD EST</v>
          </cell>
          <cell r="H984" t="str">
            <v>OD NORD LITTORAL</v>
          </cell>
          <cell r="I984">
            <v>440</v>
          </cell>
          <cell r="J984" t="str">
            <v>CCT</v>
          </cell>
          <cell r="K984" t="str">
            <v>Conseiller Commercial Titulaire</v>
          </cell>
          <cell r="L984">
            <v>105</v>
          </cell>
          <cell r="M984" t="str">
            <v>Mme</v>
          </cell>
          <cell r="N984" t="str">
            <v>FERNANDEZ</v>
          </cell>
          <cell r="O984" t="str">
            <v>HAMEL</v>
          </cell>
          <cell r="P984" t="str">
            <v>4 RUE CONRAD ADENAUER</v>
          </cell>
          <cell r="Q984" t="str">
            <v>GENERALI LE GRAND COTTIGNIES</v>
          </cell>
          <cell r="S984">
            <v>59290</v>
          </cell>
          <cell r="T984" t="str">
            <v>WASQUEHAL</v>
          </cell>
          <cell r="U984" t="str">
            <v>GENERALI LE GRAND COTTIGNIES</v>
          </cell>
          <cell r="V984">
            <v>658350545</v>
          </cell>
          <cell r="W984" t="str">
            <v>HAMEL.FERNANDEZ@GENERALI.COM</v>
          </cell>
        </row>
        <row r="985">
          <cell r="B985">
            <v>305515</v>
          </cell>
          <cell r="C985">
            <v>20230301</v>
          </cell>
          <cell r="E985" t="str">
            <v>GPA</v>
          </cell>
          <cell r="F985" t="str">
            <v>COMMERCIALE</v>
          </cell>
          <cell r="G985" t="str">
            <v>REGION GRAND EST</v>
          </cell>
          <cell r="H985" t="str">
            <v>OD AVEYRON-HERAULT-AUDE-PYRENEES ORIENT.</v>
          </cell>
          <cell r="I985">
            <v>440</v>
          </cell>
          <cell r="J985" t="str">
            <v>CCT</v>
          </cell>
          <cell r="K985" t="str">
            <v>Conseiller Commercial Titulaire</v>
          </cell>
          <cell r="L985">
            <v>105</v>
          </cell>
          <cell r="M985" t="str">
            <v>M.</v>
          </cell>
          <cell r="N985" t="str">
            <v>DECONINCK</v>
          </cell>
          <cell r="O985" t="str">
            <v>GREGORY</v>
          </cell>
          <cell r="P985" t="str">
            <v>159 RUE DE THOR</v>
          </cell>
          <cell r="Q985" t="str">
            <v>GENERALI PARK EUREKA</v>
          </cell>
          <cell r="S985">
            <v>34000</v>
          </cell>
          <cell r="T985" t="str">
            <v>MONTPELLIER</v>
          </cell>
          <cell r="U985" t="str">
            <v>GENERALI PARK EUREKA</v>
          </cell>
          <cell r="V985">
            <v>660274545</v>
          </cell>
          <cell r="W985" t="str">
            <v>GREGORY.DECONINCK2@GENERALI.COM</v>
          </cell>
        </row>
        <row r="986">
          <cell r="B986">
            <v>305517</v>
          </cell>
          <cell r="C986">
            <v>20230301</v>
          </cell>
          <cell r="E986" t="str">
            <v>GPA</v>
          </cell>
          <cell r="F986" t="str">
            <v>COMMERCIALE</v>
          </cell>
          <cell r="G986" t="str">
            <v>REGION GRAND EST</v>
          </cell>
          <cell r="H986" t="str">
            <v>OD AVEYRON-HERAULT-AUDE-PYRENEES ORIENT.</v>
          </cell>
          <cell r="I986">
            <v>440</v>
          </cell>
          <cell r="J986" t="str">
            <v>CCT</v>
          </cell>
          <cell r="K986" t="str">
            <v>Conseiller Commercial Titulaire</v>
          </cell>
          <cell r="L986">
            <v>105</v>
          </cell>
          <cell r="M986" t="str">
            <v>Mme</v>
          </cell>
          <cell r="N986" t="str">
            <v>CAMPOS</v>
          </cell>
          <cell r="O986" t="str">
            <v>ALICIA</v>
          </cell>
          <cell r="P986" t="str">
            <v>159 RUE DE THOR</v>
          </cell>
          <cell r="Q986" t="str">
            <v>GENERALI PARK EUREKA</v>
          </cell>
          <cell r="S986">
            <v>34000</v>
          </cell>
          <cell r="T986" t="str">
            <v>MONTPELLIER</v>
          </cell>
          <cell r="U986" t="str">
            <v>GENERALI PARK EUREKA</v>
          </cell>
          <cell r="V986">
            <v>660274496</v>
          </cell>
          <cell r="W986" t="str">
            <v>ALICIA.CAMPOS@GENERALI.COM</v>
          </cell>
        </row>
        <row r="987">
          <cell r="B987">
            <v>305518</v>
          </cell>
          <cell r="C987">
            <v>20230301</v>
          </cell>
          <cell r="E987" t="str">
            <v>GPA</v>
          </cell>
          <cell r="F987" t="str">
            <v>COMMERCIALE</v>
          </cell>
          <cell r="G987" t="str">
            <v>REGION ILE DE FRANCE NORD EST</v>
          </cell>
          <cell r="H987" t="str">
            <v>OD ARDENNES - MARNE - MEUSE - AUBE</v>
          </cell>
          <cell r="I987">
            <v>440</v>
          </cell>
          <cell r="J987" t="str">
            <v>CCT</v>
          </cell>
          <cell r="K987" t="str">
            <v>Conseiller Commercial Titulaire</v>
          </cell>
          <cell r="L987">
            <v>105</v>
          </cell>
          <cell r="M987" t="str">
            <v>M.</v>
          </cell>
          <cell r="N987" t="str">
            <v>FOUCHARD</v>
          </cell>
          <cell r="O987" t="str">
            <v>CEDRIC</v>
          </cell>
          <cell r="P987" t="str">
            <v>4 RUE HENRI MOISSAN</v>
          </cell>
          <cell r="Q987" t="str">
            <v>IMMEUBLE L'ECHIQUIER</v>
          </cell>
          <cell r="S987">
            <v>51430</v>
          </cell>
          <cell r="T987" t="str">
            <v>BEZANNES</v>
          </cell>
          <cell r="U987" t="str">
            <v>IMMEUBLE L'ECHIQUIER</v>
          </cell>
          <cell r="V987">
            <v>660274429</v>
          </cell>
          <cell r="W987" t="str">
            <v>CEDRIC.FOUCHARD@GENERALI.COM</v>
          </cell>
        </row>
        <row r="988">
          <cell r="B988">
            <v>305520</v>
          </cell>
          <cell r="C988">
            <v>20230301</v>
          </cell>
          <cell r="E988" t="str">
            <v>GPA</v>
          </cell>
          <cell r="F988" t="str">
            <v>COMMERCIALE</v>
          </cell>
          <cell r="G988" t="str">
            <v>REGION GRAND OUEST</v>
          </cell>
          <cell r="H988" t="str">
            <v>OD SARTHE - MAINE ET LOIRE</v>
          </cell>
          <cell r="I988">
            <v>440</v>
          </cell>
          <cell r="J988" t="str">
            <v>CCT</v>
          </cell>
          <cell r="K988" t="str">
            <v>Conseiller Commercial Titulaire</v>
          </cell>
          <cell r="L988">
            <v>105</v>
          </cell>
          <cell r="M988" t="str">
            <v>Mme</v>
          </cell>
          <cell r="N988" t="str">
            <v>PLET</v>
          </cell>
          <cell r="O988" t="str">
            <v>VIOLETTE</v>
          </cell>
          <cell r="P988" t="str">
            <v>RUE DU LANDREAU</v>
          </cell>
          <cell r="Q988" t="str">
            <v>GENERALI CENTRE D ACTIVITES DU LANDREAU</v>
          </cell>
          <cell r="S988">
            <v>49070</v>
          </cell>
          <cell r="T988" t="str">
            <v>BEAUCOUZE</v>
          </cell>
          <cell r="U988" t="str">
            <v>GENERALI CENTRE D ACTIVITES DU LANDREAU</v>
          </cell>
          <cell r="V988">
            <v>660204720</v>
          </cell>
          <cell r="W988" t="str">
            <v>VIOLETTE.PLET@GENERALI.COM</v>
          </cell>
        </row>
        <row r="989">
          <cell r="B989">
            <v>305522</v>
          </cell>
          <cell r="C989">
            <v>20230301</v>
          </cell>
          <cell r="E989" t="str">
            <v>GPA</v>
          </cell>
          <cell r="F989" t="str">
            <v>COMMERCIALE</v>
          </cell>
          <cell r="G989" t="str">
            <v>REGION ILE DE FRANCE NORD EST</v>
          </cell>
          <cell r="H989" t="str">
            <v>OD NORD LITTORAL</v>
          </cell>
          <cell r="I989">
            <v>440</v>
          </cell>
          <cell r="J989" t="str">
            <v>CCT</v>
          </cell>
          <cell r="K989" t="str">
            <v>Conseiller Commercial Titulaire</v>
          </cell>
          <cell r="L989">
            <v>105</v>
          </cell>
          <cell r="M989" t="str">
            <v>M.</v>
          </cell>
          <cell r="N989" t="str">
            <v>LECOUTRE</v>
          </cell>
          <cell r="O989" t="str">
            <v>YOANN</v>
          </cell>
          <cell r="P989" t="str">
            <v>4 RUE CONRAD ADENAUER</v>
          </cell>
          <cell r="Q989" t="str">
            <v>GENERALI LE GRAND COTTIGNIES</v>
          </cell>
          <cell r="S989">
            <v>59290</v>
          </cell>
          <cell r="T989" t="str">
            <v>WASQUEHAL</v>
          </cell>
          <cell r="U989" t="str">
            <v>GENERALI LE GRAND COTTIGNIES</v>
          </cell>
          <cell r="V989">
            <v>660134594</v>
          </cell>
          <cell r="W989" t="str">
            <v>YOANN.LECOUTRE@GENERALI.COM</v>
          </cell>
        </row>
        <row r="990">
          <cell r="B990">
            <v>305531</v>
          </cell>
          <cell r="C990">
            <v>20230301</v>
          </cell>
          <cell r="E990" t="str">
            <v>GPA</v>
          </cell>
          <cell r="F990" t="str">
            <v>COMMERCIALE</v>
          </cell>
          <cell r="G990" t="str">
            <v>REGION ILE DE FRANCE NORD EST</v>
          </cell>
          <cell r="H990" t="str">
            <v>OD ESSONNE - LOIRET</v>
          </cell>
          <cell r="I990">
            <v>440</v>
          </cell>
          <cell r="J990" t="str">
            <v>CCT</v>
          </cell>
          <cell r="K990" t="str">
            <v>Conseiller Commercial Titulaire</v>
          </cell>
          <cell r="L990">
            <v>105</v>
          </cell>
          <cell r="M990" t="str">
            <v>M.</v>
          </cell>
          <cell r="N990" t="str">
            <v>BLEAS</v>
          </cell>
          <cell r="O990" t="str">
            <v>JEREMIE</v>
          </cell>
          <cell r="P990" t="str">
            <v>7 AV DU GENERAL DE GAULLE</v>
          </cell>
          <cell r="Q990" t="str">
            <v>LA CROIX AUX BERGERS</v>
          </cell>
          <cell r="S990">
            <v>91090</v>
          </cell>
          <cell r="T990" t="str">
            <v>LISSES</v>
          </cell>
          <cell r="U990" t="str">
            <v>LA CROIX AUX BERGERS</v>
          </cell>
          <cell r="V990">
            <v>659701264</v>
          </cell>
          <cell r="W990" t="str">
            <v>JEREMIE.BLEAS@GENERALI.COM</v>
          </cell>
        </row>
        <row r="991">
          <cell r="B991">
            <v>305532</v>
          </cell>
          <cell r="C991">
            <v>20230301</v>
          </cell>
          <cell r="E991" t="str">
            <v>GPA</v>
          </cell>
          <cell r="F991" t="str">
            <v>COMMERCIALE</v>
          </cell>
          <cell r="G991" t="str">
            <v>REGION ILE DE FRANCE NORD EST</v>
          </cell>
          <cell r="H991" t="str">
            <v>OD SEINE MARITIME</v>
          </cell>
          <cell r="I991">
            <v>440</v>
          </cell>
          <cell r="J991" t="str">
            <v>CCT</v>
          </cell>
          <cell r="K991" t="str">
            <v>Conseiller Commercial Titulaire</v>
          </cell>
          <cell r="L991">
            <v>105</v>
          </cell>
          <cell r="M991" t="str">
            <v>M.</v>
          </cell>
          <cell r="N991" t="str">
            <v>LOPEZ</v>
          </cell>
          <cell r="O991" t="str">
            <v>DANIEL</v>
          </cell>
          <cell r="P991" t="str">
            <v>20 PASSAGE DE LA LUCILINE</v>
          </cell>
          <cell r="Q991" t="str">
            <v>GENERALI BAT B</v>
          </cell>
          <cell r="S991">
            <v>76000</v>
          </cell>
          <cell r="T991" t="str">
            <v>ROUEN</v>
          </cell>
          <cell r="U991" t="str">
            <v>GENERALI BAT B</v>
          </cell>
          <cell r="V991">
            <v>659701090</v>
          </cell>
          <cell r="W991" t="str">
            <v>DANIEL.LOPEZ@GENERALI.COM</v>
          </cell>
        </row>
        <row r="992">
          <cell r="B992">
            <v>305533</v>
          </cell>
          <cell r="C992">
            <v>20230301</v>
          </cell>
          <cell r="E992" t="str">
            <v>GPA</v>
          </cell>
          <cell r="F992" t="str">
            <v>COMMERCIALE</v>
          </cell>
          <cell r="G992" t="str">
            <v>REGION GRAND EST</v>
          </cell>
          <cell r="H992" t="str">
            <v>OD RHONE</v>
          </cell>
          <cell r="I992">
            <v>440</v>
          </cell>
          <cell r="J992" t="str">
            <v>CCT</v>
          </cell>
          <cell r="K992" t="str">
            <v>Conseiller Commercial Titulaire</v>
          </cell>
          <cell r="L992">
            <v>105</v>
          </cell>
          <cell r="M992" t="str">
            <v>M.</v>
          </cell>
          <cell r="N992" t="str">
            <v>GREGOIRE</v>
          </cell>
          <cell r="O992" t="str">
            <v>VIANNEY</v>
          </cell>
          <cell r="P992" t="str">
            <v>46 - 48 CHEMIN DES BRUYERES</v>
          </cell>
          <cell r="Q992" t="str">
            <v>CENTRE INNOVALIA BATIMENT G</v>
          </cell>
          <cell r="S992">
            <v>69570</v>
          </cell>
          <cell r="T992" t="str">
            <v>DARDILLY</v>
          </cell>
          <cell r="U992" t="str">
            <v>CENTRE INNOVALIA BATIMENT G</v>
          </cell>
          <cell r="V992">
            <v>659701068</v>
          </cell>
          <cell r="W992" t="str">
            <v>VIANNEY.GREGOIRE@GENERALI.COM</v>
          </cell>
        </row>
        <row r="993">
          <cell r="B993">
            <v>305534</v>
          </cell>
          <cell r="C993">
            <v>20230401</v>
          </cell>
          <cell r="E993" t="str">
            <v>GPA</v>
          </cell>
          <cell r="F993" t="str">
            <v>COMMERCIALE</v>
          </cell>
          <cell r="G993" t="str">
            <v>REGION GRAND EST</v>
          </cell>
          <cell r="H993" t="str">
            <v>OD VAR - BOUCHES DU RHONE</v>
          </cell>
          <cell r="I993">
            <v>440</v>
          </cell>
          <cell r="J993" t="str">
            <v>CCT</v>
          </cell>
          <cell r="K993" t="str">
            <v>Conseiller Commercial Titulaire</v>
          </cell>
          <cell r="L993">
            <v>105</v>
          </cell>
          <cell r="M993" t="str">
            <v>M.</v>
          </cell>
          <cell r="N993" t="str">
            <v>BERRAFATO</v>
          </cell>
          <cell r="O993" t="str">
            <v>MICHEL</v>
          </cell>
          <cell r="P993" t="str">
            <v>245 AV DE L'UNIVERSITE</v>
          </cell>
          <cell r="Q993" t="str">
            <v>GENERALI PARC STE CLAIRE IMM LE GOUDON</v>
          </cell>
          <cell r="S993">
            <v>83160</v>
          </cell>
          <cell r="T993" t="str">
            <v>LA VALETTE DU VAR</v>
          </cell>
          <cell r="U993" t="str">
            <v>GENERALI PARC STE CLAIRE IMM LE GOUDON</v>
          </cell>
          <cell r="V993">
            <v>659701070</v>
          </cell>
          <cell r="W993" t="str">
            <v>MICHEL.BERRAFATO@GENERALI.COM</v>
          </cell>
        </row>
        <row r="994">
          <cell r="B994">
            <v>305538</v>
          </cell>
          <cell r="C994">
            <v>20230301</v>
          </cell>
          <cell r="E994" t="str">
            <v>GPA</v>
          </cell>
          <cell r="F994" t="str">
            <v>COMMERCIALE</v>
          </cell>
          <cell r="G994" t="str">
            <v>REGION ILE DE FRANCE NORD EST</v>
          </cell>
          <cell r="H994" t="str">
            <v>OD BAS RHIN - MOSELLE</v>
          </cell>
          <cell r="I994">
            <v>440</v>
          </cell>
          <cell r="J994" t="str">
            <v>CCT</v>
          </cell>
          <cell r="K994" t="str">
            <v>Conseiller Commercial Titulaire</v>
          </cell>
          <cell r="L994">
            <v>105</v>
          </cell>
          <cell r="M994" t="str">
            <v>Mme</v>
          </cell>
          <cell r="N994" t="str">
            <v>GOJEAN</v>
          </cell>
          <cell r="O994" t="str">
            <v>MURIEL</v>
          </cell>
          <cell r="P994" t="str">
            <v>11 B RUE DE MADRID ESPACE EUROPEEN</v>
          </cell>
          <cell r="Q994" t="str">
            <v>BATIMENT B LE VERSEAU GENERALI</v>
          </cell>
          <cell r="S994">
            <v>67300</v>
          </cell>
          <cell r="T994" t="str">
            <v>SCHILTIGHEIM</v>
          </cell>
          <cell r="U994" t="str">
            <v>BATIMENT B LE VERSEAU GENERALI</v>
          </cell>
          <cell r="V994">
            <v>659701060</v>
          </cell>
          <cell r="W994" t="str">
            <v>MURIEL.GOJEAN@GENERALI.COM</v>
          </cell>
        </row>
        <row r="995">
          <cell r="B995">
            <v>305539</v>
          </cell>
          <cell r="C995">
            <v>20230401</v>
          </cell>
          <cell r="E995" t="str">
            <v>GPA</v>
          </cell>
          <cell r="F995" t="str">
            <v>COMMERCIALE</v>
          </cell>
          <cell r="G995" t="str">
            <v>REGION ILE DE FRANCE NORD EST</v>
          </cell>
          <cell r="H995" t="str">
            <v>OD ESSONNE - LOIRET</v>
          </cell>
          <cell r="I995">
            <v>440</v>
          </cell>
          <cell r="J995" t="str">
            <v>CCT</v>
          </cell>
          <cell r="K995" t="str">
            <v>Conseiller Commercial Titulaire</v>
          </cell>
          <cell r="L995">
            <v>105</v>
          </cell>
          <cell r="M995" t="str">
            <v>M.</v>
          </cell>
          <cell r="N995" t="str">
            <v>PEREC</v>
          </cell>
          <cell r="O995" t="str">
            <v>MATTHIS</v>
          </cell>
          <cell r="P995" t="str">
            <v>7 AV DU GENERAL DE GAULLE</v>
          </cell>
          <cell r="Q995" t="str">
            <v>LA CROIX AUX BERGERS</v>
          </cell>
          <cell r="S995">
            <v>91090</v>
          </cell>
          <cell r="T995" t="str">
            <v>LISSES</v>
          </cell>
          <cell r="U995" t="str">
            <v>LA CROIX AUX BERGERS</v>
          </cell>
          <cell r="V995">
            <v>658200843</v>
          </cell>
          <cell r="W995" t="str">
            <v>MATTHIS.PEREC@GENERALI.COM</v>
          </cell>
        </row>
        <row r="996">
          <cell r="B996">
            <v>305540</v>
          </cell>
          <cell r="C996">
            <v>20230401</v>
          </cell>
          <cell r="E996" t="str">
            <v>GPA</v>
          </cell>
          <cell r="F996" t="str">
            <v>COMMERCIALE</v>
          </cell>
          <cell r="G996" t="str">
            <v>REGION GRAND OUEST</v>
          </cell>
          <cell r="H996" t="str">
            <v>OD SARTHE - MAINE ET LOIRE</v>
          </cell>
          <cell r="I996">
            <v>200</v>
          </cell>
          <cell r="J996" t="str">
            <v>IMP</v>
          </cell>
          <cell r="K996" t="str">
            <v>Inspecteur Manager Performance</v>
          </cell>
          <cell r="L996">
            <v>104</v>
          </cell>
          <cell r="M996" t="str">
            <v>M.</v>
          </cell>
          <cell r="N996" t="str">
            <v>BARRE</v>
          </cell>
          <cell r="O996" t="str">
            <v>STEPHANE</v>
          </cell>
          <cell r="P996" t="str">
            <v>RUE DU LANDREAU</v>
          </cell>
          <cell r="Q996" t="str">
            <v>GENERALI CENTRE D ACTIVITES DU LANDREAU</v>
          </cell>
          <cell r="S996">
            <v>49070</v>
          </cell>
          <cell r="T996" t="str">
            <v>BEAUCOUZE</v>
          </cell>
          <cell r="U996" t="str">
            <v>GENERALI CENTRE D ACTIVITES DU LANDREAU</v>
          </cell>
          <cell r="V996">
            <v>658201141</v>
          </cell>
          <cell r="W996" t="str">
            <v>STEPHANE.BARRE@GENERALI.COM</v>
          </cell>
        </row>
        <row r="997">
          <cell r="B997">
            <v>305541</v>
          </cell>
          <cell r="C997">
            <v>20230401</v>
          </cell>
          <cell r="E997" t="str">
            <v>GPA</v>
          </cell>
          <cell r="F997" t="str">
            <v>COMMERCIALE</v>
          </cell>
          <cell r="G997" t="str">
            <v>REGION GRAND OUEST</v>
          </cell>
          <cell r="H997" t="str">
            <v>OD YVELINES - EURE ET LOIR</v>
          </cell>
          <cell r="I997">
            <v>440</v>
          </cell>
          <cell r="J997" t="str">
            <v>CCT</v>
          </cell>
          <cell r="K997" t="str">
            <v>Conseiller Commercial Titulaire</v>
          </cell>
          <cell r="L997">
            <v>105</v>
          </cell>
          <cell r="M997" t="str">
            <v>Mme</v>
          </cell>
          <cell r="N997" t="str">
            <v>MUREZ</v>
          </cell>
          <cell r="O997" t="str">
            <v>ELODIE</v>
          </cell>
          <cell r="P997" t="str">
            <v>3 BOULEVARD JEAN MOULIN</v>
          </cell>
          <cell r="Q997" t="str">
            <v>GENERALI OMEGA PARC BAT 4 1ER ETAGE</v>
          </cell>
          <cell r="S997">
            <v>78990</v>
          </cell>
          <cell r="T997" t="str">
            <v>ELANCOURT</v>
          </cell>
          <cell r="U997" t="str">
            <v>GENERALI OMEGA PARC BAT 4 1ER ETAGE</v>
          </cell>
          <cell r="V997">
            <v>658202286</v>
          </cell>
          <cell r="W997" t="str">
            <v>ELODIE.MUREZ@GENERALI.COM</v>
          </cell>
        </row>
        <row r="998">
          <cell r="B998">
            <v>305545</v>
          </cell>
          <cell r="C998">
            <v>20230401</v>
          </cell>
          <cell r="E998" t="str">
            <v>GPA</v>
          </cell>
          <cell r="F998" t="str">
            <v>COMMERCIALE</v>
          </cell>
          <cell r="G998" t="str">
            <v>REGION GRAND EST</v>
          </cell>
          <cell r="H998" t="str">
            <v>OD PUY DE DOME - LOIRE - HAUTE LOIRE</v>
          </cell>
          <cell r="I998">
            <v>440</v>
          </cell>
          <cell r="J998" t="str">
            <v>CCT</v>
          </cell>
          <cell r="K998" t="str">
            <v>Conseiller Commercial Titulaire</v>
          </cell>
          <cell r="L998">
            <v>105</v>
          </cell>
          <cell r="M998" t="str">
            <v>M.</v>
          </cell>
          <cell r="N998" t="str">
            <v>FAYE</v>
          </cell>
          <cell r="O998" t="str">
            <v>YOHAN</v>
          </cell>
          <cell r="P998" t="str">
            <v>32 RUE DE SARLIEVE</v>
          </cell>
          <cell r="Q998" t="str">
            <v>GENERALI CENTRE D'AFFAIRE ZENITH</v>
          </cell>
          <cell r="S998">
            <v>63800</v>
          </cell>
          <cell r="T998" t="str">
            <v>COURNON D'AUVERGNE</v>
          </cell>
          <cell r="U998" t="str">
            <v>GENERALI CENTRE D'AFFAIRE ZENITH</v>
          </cell>
          <cell r="V998">
            <v>658201748</v>
          </cell>
          <cell r="W998" t="str">
            <v>YOHAN.FAYE@GENERALI.COM</v>
          </cell>
        </row>
        <row r="999">
          <cell r="B999">
            <v>305546</v>
          </cell>
          <cell r="C999">
            <v>20230401</v>
          </cell>
          <cell r="E999" t="str">
            <v>GPA</v>
          </cell>
          <cell r="F999" t="str">
            <v>COMMERCIALE</v>
          </cell>
          <cell r="G999" t="str">
            <v>REGION ILE DE FRANCE NORD EST</v>
          </cell>
          <cell r="H999" t="str">
            <v>OD SEINE ET MARNE - YONNE</v>
          </cell>
          <cell r="I999">
            <v>440</v>
          </cell>
          <cell r="J999" t="str">
            <v>CCT</v>
          </cell>
          <cell r="K999" t="str">
            <v>Conseiller Commercial Titulaire</v>
          </cell>
          <cell r="L999">
            <v>105</v>
          </cell>
          <cell r="M999" t="str">
            <v>Mme</v>
          </cell>
          <cell r="N999" t="str">
            <v>COURET</v>
          </cell>
          <cell r="O999" t="str">
            <v>AUDREY</v>
          </cell>
          <cell r="P999" t="str">
            <v>1 RUE DE BERLIN ZAC DE MONTEVRAIN</v>
          </cell>
          <cell r="Q999" t="str">
            <v>GENERALI VAL D'EUROPE</v>
          </cell>
          <cell r="S999">
            <v>77144</v>
          </cell>
          <cell r="T999" t="str">
            <v>MONTEVRAIN</v>
          </cell>
          <cell r="U999" t="str">
            <v>GENERALI VAL D'EUROPE</v>
          </cell>
          <cell r="V999">
            <v>658146758</v>
          </cell>
          <cell r="W999" t="str">
            <v>AUDREY.COURET@GENERALI.COM</v>
          </cell>
        </row>
        <row r="1000">
          <cell r="B1000">
            <v>305547</v>
          </cell>
          <cell r="C1000">
            <v>20230401</v>
          </cell>
          <cell r="E1000" t="str">
            <v>GPA</v>
          </cell>
          <cell r="F1000" t="str">
            <v>COMMERCIALE</v>
          </cell>
          <cell r="G1000" t="str">
            <v>REGION ILE DE FRANCE NORD EST</v>
          </cell>
          <cell r="H1000" t="str">
            <v>OD ARDENNES - MARNE - MEUSE - AUBE</v>
          </cell>
          <cell r="I1000">
            <v>440</v>
          </cell>
          <cell r="J1000" t="str">
            <v>CCT</v>
          </cell>
          <cell r="K1000" t="str">
            <v>Conseiller Commercial Titulaire</v>
          </cell>
          <cell r="L1000">
            <v>105</v>
          </cell>
          <cell r="M1000" t="str">
            <v>Mme</v>
          </cell>
          <cell r="N1000" t="str">
            <v>PEROUX</v>
          </cell>
          <cell r="O1000" t="str">
            <v>LUCILLE</v>
          </cell>
          <cell r="P1000" t="str">
            <v>4 RUE HENRI MOISSAN</v>
          </cell>
          <cell r="Q1000" t="str">
            <v>IMMEUBLE L'ECHIQUIER</v>
          </cell>
          <cell r="S1000">
            <v>51430</v>
          </cell>
          <cell r="T1000" t="str">
            <v>BEZANNES</v>
          </cell>
          <cell r="U1000" t="str">
            <v>IMMEUBLE L'ECHIQUIER</v>
          </cell>
          <cell r="V1000">
            <v>658146717</v>
          </cell>
          <cell r="W1000" t="str">
            <v>LUCILLE.PEROUX@GENERALI.COM</v>
          </cell>
        </row>
        <row r="1001">
          <cell r="B1001">
            <v>305549</v>
          </cell>
          <cell r="C1001">
            <v>20230401</v>
          </cell>
          <cell r="E1001" t="str">
            <v>GPA</v>
          </cell>
          <cell r="F1001" t="str">
            <v>COMMERCIALE</v>
          </cell>
          <cell r="G1001" t="str">
            <v>REGION GRAND OUEST</v>
          </cell>
          <cell r="H1001" t="str">
            <v>OD ILLE ET VILAINE-COTES D'ARMOR</v>
          </cell>
          <cell r="I1001">
            <v>440</v>
          </cell>
          <cell r="J1001" t="str">
            <v>CCT</v>
          </cell>
          <cell r="K1001" t="str">
            <v>Conseiller Commercial Titulaire</v>
          </cell>
          <cell r="L1001">
            <v>105</v>
          </cell>
          <cell r="M1001" t="str">
            <v>M.</v>
          </cell>
          <cell r="N1001" t="str">
            <v>DENIZANE</v>
          </cell>
          <cell r="O1001" t="str">
            <v>JEAN PHILIPPE</v>
          </cell>
          <cell r="P1001" t="str">
            <v>1 RUE DE LA TERRE DE FEU</v>
          </cell>
          <cell r="Q1001" t="str">
            <v>IMMEUBLE EDONIA BAT X2</v>
          </cell>
          <cell r="S1001">
            <v>35760</v>
          </cell>
          <cell r="T1001" t="str">
            <v>SAINT GREGOIRE</v>
          </cell>
          <cell r="U1001" t="str">
            <v>IMMEUBLE EDONIA BAT X2</v>
          </cell>
          <cell r="V1001">
            <v>658248350</v>
          </cell>
          <cell r="W1001" t="str">
            <v>JEANPHILIPPE.DENIZANE@GENERALI.COM</v>
          </cell>
        </row>
        <row r="1002">
          <cell r="B1002">
            <v>305550</v>
          </cell>
          <cell r="C1002">
            <v>20230401</v>
          </cell>
          <cell r="E1002" t="str">
            <v>GPA</v>
          </cell>
          <cell r="F1002" t="str">
            <v>COMMERCIALE</v>
          </cell>
          <cell r="G1002" t="str">
            <v>REGION GRAND OUEST</v>
          </cell>
          <cell r="H1002" t="str">
            <v>OD LOT-TARN-TARN ET GARONNE-HTE GARONNE</v>
          </cell>
          <cell r="I1002">
            <v>440</v>
          </cell>
          <cell r="J1002" t="str">
            <v>CCT</v>
          </cell>
          <cell r="K1002" t="str">
            <v>Conseiller Commercial Titulaire</v>
          </cell>
          <cell r="L1002">
            <v>105</v>
          </cell>
          <cell r="M1002" t="str">
            <v>Mme</v>
          </cell>
          <cell r="N1002" t="str">
            <v>GENTY</v>
          </cell>
          <cell r="O1002" t="str">
            <v>MAUD</v>
          </cell>
          <cell r="P1002" t="str">
            <v>9 RUE MICHEL LABROUSSE</v>
          </cell>
          <cell r="Q1002" t="str">
            <v>GENERALI PARK AVENUE BERRYL 2</v>
          </cell>
          <cell r="S1002">
            <v>31100</v>
          </cell>
          <cell r="T1002" t="str">
            <v>TOULOUSE</v>
          </cell>
          <cell r="U1002" t="str">
            <v>GENERALI PARK AVENUE BERRYL 2</v>
          </cell>
          <cell r="V1002">
            <v>658147751</v>
          </cell>
          <cell r="W1002" t="str">
            <v>MAUD.GENTY@GENERALI.COM</v>
          </cell>
        </row>
        <row r="1003">
          <cell r="B1003">
            <v>305551</v>
          </cell>
          <cell r="C1003">
            <v>20230401</v>
          </cell>
          <cell r="E1003" t="str">
            <v>GPA</v>
          </cell>
          <cell r="F1003" t="str">
            <v>COMMERCIALE</v>
          </cell>
          <cell r="G1003" t="str">
            <v>REGION GRAND OUEST</v>
          </cell>
          <cell r="H1003" t="str">
            <v>OD CHARENTES-VIENNES-DEUX SEVRES</v>
          </cell>
          <cell r="I1003">
            <v>440</v>
          </cell>
          <cell r="J1003" t="str">
            <v>CCT</v>
          </cell>
          <cell r="K1003" t="str">
            <v>Conseiller Commercial Titulaire</v>
          </cell>
          <cell r="L1003">
            <v>105</v>
          </cell>
          <cell r="M1003" t="str">
            <v>M.</v>
          </cell>
          <cell r="N1003" t="str">
            <v>JONGEN</v>
          </cell>
          <cell r="O1003" t="str">
            <v>THOMAS</v>
          </cell>
          <cell r="P1003" t="str">
            <v>112 RUE DE LA BUGELLERIE</v>
          </cell>
          <cell r="Q1003" t="str">
            <v>GENERALI POLE REPUBLIQUE 3</v>
          </cell>
          <cell r="S1003">
            <v>86000</v>
          </cell>
          <cell r="T1003" t="str">
            <v>POITIERS</v>
          </cell>
          <cell r="U1003" t="str">
            <v>GENERALI POLE REPUBLIQUE 3</v>
          </cell>
          <cell r="V1003">
            <v>658147735</v>
          </cell>
          <cell r="W1003" t="str">
            <v>THOMAS.JONGEN@GENERALI.COM</v>
          </cell>
        </row>
        <row r="1004">
          <cell r="B1004">
            <v>305553</v>
          </cell>
          <cell r="C1004">
            <v>20230401</v>
          </cell>
          <cell r="E1004" t="str">
            <v>GPA</v>
          </cell>
          <cell r="F1004" t="str">
            <v>COMMERCIALE</v>
          </cell>
          <cell r="G1004" t="str">
            <v>REGION ILE DE FRANCE NORD EST</v>
          </cell>
          <cell r="H1004" t="str">
            <v>OD ARDENNES - MARNE - MEUSE - AUBE</v>
          </cell>
          <cell r="I1004">
            <v>440</v>
          </cell>
          <cell r="J1004" t="str">
            <v>CCT</v>
          </cell>
          <cell r="K1004" t="str">
            <v>Conseiller Commercial Titulaire</v>
          </cell>
          <cell r="L1004">
            <v>105</v>
          </cell>
          <cell r="M1004" t="str">
            <v>Mme</v>
          </cell>
          <cell r="N1004" t="str">
            <v>GODON</v>
          </cell>
          <cell r="O1004" t="str">
            <v>JOSEPHINE</v>
          </cell>
          <cell r="P1004" t="str">
            <v>4 RUE HENRI MOISSAN</v>
          </cell>
          <cell r="Q1004" t="str">
            <v>IMMEUBLE L'ECHIQUIER</v>
          </cell>
          <cell r="S1004">
            <v>51430</v>
          </cell>
          <cell r="T1004" t="str">
            <v>BEZANNES</v>
          </cell>
          <cell r="U1004" t="str">
            <v>IMMEUBLE L'ECHIQUIER</v>
          </cell>
          <cell r="V1004">
            <v>658147861</v>
          </cell>
          <cell r="W1004" t="str">
            <v>JOSEPHINE.GODON@GENERALI.COM</v>
          </cell>
        </row>
        <row r="1005">
          <cell r="B1005">
            <v>305554</v>
          </cell>
          <cell r="C1005">
            <v>20230401</v>
          </cell>
          <cell r="E1005" t="str">
            <v>GPA</v>
          </cell>
          <cell r="F1005" t="str">
            <v>COMMERCIALE</v>
          </cell>
          <cell r="G1005" t="str">
            <v>REGION ILE DE FRANCE NORD EST</v>
          </cell>
          <cell r="H1005" t="str">
            <v>OD SEINE ET MARNE - YONNE</v>
          </cell>
          <cell r="I1005">
            <v>440</v>
          </cell>
          <cell r="J1005" t="str">
            <v>CCT</v>
          </cell>
          <cell r="K1005" t="str">
            <v>Conseiller Commercial Titulaire</v>
          </cell>
          <cell r="L1005">
            <v>105</v>
          </cell>
          <cell r="M1005" t="str">
            <v>Mme</v>
          </cell>
          <cell r="N1005" t="str">
            <v>PEREIRA</v>
          </cell>
          <cell r="O1005" t="str">
            <v>KARINE</v>
          </cell>
          <cell r="P1005" t="str">
            <v>1 RUE DE BERLIN ZAC DE MONTEVRAIN</v>
          </cell>
          <cell r="Q1005" t="str">
            <v>GENERALI VAL D'EUROPE</v>
          </cell>
          <cell r="S1005">
            <v>77144</v>
          </cell>
          <cell r="T1005" t="str">
            <v>MONTEVRAIN</v>
          </cell>
          <cell r="U1005" t="str">
            <v>GENERALI VAL D'EUROPE</v>
          </cell>
          <cell r="V1005">
            <v>658147685</v>
          </cell>
          <cell r="W1005" t="str">
            <v>KARINE.PEREIRA@GENERALI.COM</v>
          </cell>
        </row>
        <row r="1006">
          <cell r="B1006">
            <v>305561</v>
          </cell>
          <cell r="C1006">
            <v>20230401</v>
          </cell>
          <cell r="E1006" t="str">
            <v>GPA</v>
          </cell>
          <cell r="F1006" t="str">
            <v>COMMERCIALE</v>
          </cell>
          <cell r="G1006" t="str">
            <v>REGION GRAND EST</v>
          </cell>
          <cell r="H1006" t="str">
            <v>OD VAUCLUSE - DROME - ARDECHE - GARD</v>
          </cell>
          <cell r="I1006">
            <v>440</v>
          </cell>
          <cell r="J1006" t="str">
            <v>CCT</v>
          </cell>
          <cell r="K1006" t="str">
            <v>Conseiller Commercial Titulaire</v>
          </cell>
          <cell r="L1006">
            <v>105</v>
          </cell>
          <cell r="M1006" t="str">
            <v>M.</v>
          </cell>
          <cell r="N1006" t="str">
            <v>PEPIC</v>
          </cell>
          <cell r="O1006" t="str">
            <v>MUHAMED</v>
          </cell>
          <cell r="P1006" t="str">
            <v>170 RUE DU TRAITE DE ROME</v>
          </cell>
          <cell r="Q1006" t="str">
            <v>GENERALI LE GUILLAUMONT BP 21248</v>
          </cell>
          <cell r="S1006">
            <v>84911</v>
          </cell>
          <cell r="T1006" t="str">
            <v>AVIGNON CEDEX 9</v>
          </cell>
          <cell r="U1006" t="str">
            <v>GENERALI LE GUILLAUMONT BP 21248</v>
          </cell>
          <cell r="V1006">
            <v>650880082</v>
          </cell>
          <cell r="W1006" t="str">
            <v>MUHAMED.PEPIC@GENERALI.COM</v>
          </cell>
        </row>
        <row r="1007">
          <cell r="B1007">
            <v>305562</v>
          </cell>
          <cell r="C1007">
            <v>20230401</v>
          </cell>
          <cell r="E1007" t="str">
            <v>GPA</v>
          </cell>
          <cell r="F1007" t="str">
            <v>COMMERCIALE</v>
          </cell>
          <cell r="G1007" t="str">
            <v>REGION GRAND EST</v>
          </cell>
          <cell r="H1007" t="str">
            <v>OD HAUTE SAVOIE AIN JURA AIX LES BAINS</v>
          </cell>
          <cell r="I1007">
            <v>440</v>
          </cell>
          <cell r="J1007" t="str">
            <v>CCT</v>
          </cell>
          <cell r="K1007" t="str">
            <v>Conseiller Commercial Titulaire</v>
          </cell>
          <cell r="L1007">
            <v>105</v>
          </cell>
          <cell r="M1007" t="str">
            <v>M.</v>
          </cell>
          <cell r="N1007" t="str">
            <v>BOREL</v>
          </cell>
          <cell r="O1007" t="str">
            <v>ARTHUR</v>
          </cell>
          <cell r="P1007" t="str">
            <v>49 BD COSTA DE BEAUREGARD SEYNOD</v>
          </cell>
          <cell r="Q1007" t="str">
            <v>3ème étage</v>
          </cell>
          <cell r="S1007">
            <v>74600</v>
          </cell>
          <cell r="T1007" t="str">
            <v>ANNECY</v>
          </cell>
          <cell r="U1007" t="str">
            <v>3ème étage</v>
          </cell>
          <cell r="V1007">
            <v>650879151</v>
          </cell>
          <cell r="W1007" t="str">
            <v>ARTHUR.BOREL@GENERALI.COM</v>
          </cell>
        </row>
        <row r="1008">
          <cell r="B1008">
            <v>305563</v>
          </cell>
          <cell r="C1008">
            <v>20230401</v>
          </cell>
          <cell r="E1008" t="str">
            <v>GPA</v>
          </cell>
          <cell r="F1008" t="str">
            <v>COMMERCIALE</v>
          </cell>
          <cell r="G1008" t="str">
            <v>REGION GRAND EST</v>
          </cell>
          <cell r="H1008" t="str">
            <v>OD VOSGES-HT RHIN-TR BEL-DOUBS-HTE MARNE</v>
          </cell>
          <cell r="I1008">
            <v>440</v>
          </cell>
          <cell r="J1008" t="str">
            <v>CCT</v>
          </cell>
          <cell r="K1008" t="str">
            <v>Conseiller Commercial Titulaire</v>
          </cell>
          <cell r="L1008">
            <v>105</v>
          </cell>
          <cell r="M1008" t="str">
            <v>M.</v>
          </cell>
          <cell r="N1008" t="str">
            <v>FORMET</v>
          </cell>
          <cell r="O1008" t="str">
            <v>CHRISTOPHE</v>
          </cell>
          <cell r="P1008" t="str">
            <v>7 RUE GUSTAVE HIRN</v>
          </cell>
          <cell r="Q1008" t="str">
            <v>GENERALI BAT B5 RDC DROITE</v>
          </cell>
          <cell r="S1008">
            <v>68100</v>
          </cell>
          <cell r="T1008" t="str">
            <v>MULHOUSE</v>
          </cell>
          <cell r="U1008" t="str">
            <v>GENERALI BAT B5 RDC DROITE</v>
          </cell>
          <cell r="V1008">
            <v>650879243</v>
          </cell>
          <cell r="W1008" t="str">
            <v>CHRISTOPHE.FORMET@GENERALI.COM</v>
          </cell>
        </row>
        <row r="1009">
          <cell r="B1009">
            <v>305567</v>
          </cell>
          <cell r="C1009">
            <v>20230401</v>
          </cell>
          <cell r="E1009" t="str">
            <v>GPA</v>
          </cell>
          <cell r="F1009" t="str">
            <v>COMMERCIALE</v>
          </cell>
          <cell r="G1009" t="str">
            <v>REGION GRAND EST</v>
          </cell>
          <cell r="H1009" t="str">
            <v>OD RHONE</v>
          </cell>
          <cell r="I1009">
            <v>440</v>
          </cell>
          <cell r="J1009" t="str">
            <v>CCT</v>
          </cell>
          <cell r="K1009" t="str">
            <v>Conseiller Commercial Titulaire</v>
          </cell>
          <cell r="L1009">
            <v>105</v>
          </cell>
          <cell r="M1009" t="str">
            <v>M.</v>
          </cell>
          <cell r="N1009" t="str">
            <v>DESTARAC</v>
          </cell>
          <cell r="O1009" t="str">
            <v>DIMITRI</v>
          </cell>
          <cell r="P1009" t="str">
            <v>46 - 48 CHEMIN DES BRUYERES</v>
          </cell>
          <cell r="Q1009" t="str">
            <v>CENTRE INNOVALIA BATIMENT G</v>
          </cell>
          <cell r="S1009">
            <v>69570</v>
          </cell>
          <cell r="T1009" t="str">
            <v>DARDILLY</v>
          </cell>
          <cell r="U1009" t="str">
            <v>CENTRE INNOVALIA BATIMENT G</v>
          </cell>
          <cell r="V1009">
            <v>650879239</v>
          </cell>
          <cell r="W1009" t="str">
            <v>DIMITRI.DESTARAC@GENERALI.COM</v>
          </cell>
        </row>
        <row r="1010">
          <cell r="B1010">
            <v>305569</v>
          </cell>
          <cell r="C1010">
            <v>20230501</v>
          </cell>
          <cell r="E1010" t="str">
            <v>GPA</v>
          </cell>
          <cell r="F1010" t="str">
            <v>COMMERCIALE</v>
          </cell>
          <cell r="G1010" t="str">
            <v>REGION GRAND OUEST</v>
          </cell>
          <cell r="H1010" t="str">
            <v>OD LANDES-PYRENEES-GERS-HTE GARONNE SUD</v>
          </cell>
          <cell r="I1010">
            <v>440</v>
          </cell>
          <cell r="J1010" t="str">
            <v>CCT</v>
          </cell>
          <cell r="K1010" t="str">
            <v>Conseiller Commercial Titulaire</v>
          </cell>
          <cell r="L1010">
            <v>105</v>
          </cell>
          <cell r="M1010" t="str">
            <v>Mme</v>
          </cell>
          <cell r="N1010" t="str">
            <v>MICAULT</v>
          </cell>
          <cell r="O1010" t="str">
            <v>MARIE</v>
          </cell>
          <cell r="P1010" t="str">
            <v>13 RUE FARADAY</v>
          </cell>
          <cell r="Q1010" t="str">
            <v>GENERALI CITE MULTIMEDIA BAT NEMO</v>
          </cell>
          <cell r="S1010">
            <v>64000</v>
          </cell>
          <cell r="T1010" t="str">
            <v>PAU</v>
          </cell>
          <cell r="U1010" t="str">
            <v>GENERALI CITE MULTIMEDIA BAT NEMO</v>
          </cell>
          <cell r="V1010">
            <v>660754861</v>
          </cell>
          <cell r="W1010" t="str">
            <v>MARIE.MICAULT@GENERALI.COM</v>
          </cell>
        </row>
        <row r="1011">
          <cell r="B1011">
            <v>305571</v>
          </cell>
          <cell r="C1011">
            <v>20230501</v>
          </cell>
          <cell r="E1011" t="str">
            <v>GPA</v>
          </cell>
          <cell r="F1011" t="str">
            <v>COMMERCIALE</v>
          </cell>
          <cell r="G1011" t="str">
            <v>REGION GRAND OUEST</v>
          </cell>
          <cell r="H1011" t="str">
            <v>OD ILLE ET VILAINE-COTES D'ARMOR</v>
          </cell>
          <cell r="I1011">
            <v>440</v>
          </cell>
          <cell r="J1011" t="str">
            <v>CCT</v>
          </cell>
          <cell r="K1011" t="str">
            <v>Conseiller Commercial Titulaire</v>
          </cell>
          <cell r="L1011">
            <v>105</v>
          </cell>
          <cell r="M1011" t="str">
            <v>M.</v>
          </cell>
          <cell r="N1011" t="str">
            <v>MICHALOWSKI</v>
          </cell>
          <cell r="O1011" t="str">
            <v>ARTHUR</v>
          </cell>
          <cell r="P1011" t="str">
            <v>1 RUE DE LA TERRE DE FEU</v>
          </cell>
          <cell r="Q1011" t="str">
            <v>IMMEUBLE EDONIA BAT X2</v>
          </cell>
          <cell r="S1011">
            <v>35760</v>
          </cell>
          <cell r="T1011" t="str">
            <v>SAINT GREGOIRE</v>
          </cell>
          <cell r="U1011" t="str">
            <v>IMMEUBLE EDONIA BAT X2</v>
          </cell>
          <cell r="V1011">
            <v>660481898</v>
          </cell>
          <cell r="W1011" t="str">
            <v>ARTHUR.MICHALOWSKI@GENERALI.COM</v>
          </cell>
        </row>
        <row r="1012">
          <cell r="B1012">
            <v>305574</v>
          </cell>
          <cell r="C1012">
            <v>20230501</v>
          </cell>
          <cell r="E1012" t="str">
            <v>GPA</v>
          </cell>
          <cell r="F1012" t="str">
            <v>COMMERCIALE</v>
          </cell>
          <cell r="G1012" t="str">
            <v>REGION GRAND OUEST</v>
          </cell>
          <cell r="H1012" t="str">
            <v>OD LOT-TARN-TARN ET GARONNE-HTE GARONNE</v>
          </cell>
          <cell r="I1012">
            <v>445</v>
          </cell>
          <cell r="J1012" t="str">
            <v>CCA</v>
          </cell>
          <cell r="K1012" t="str">
            <v>Conseiller Commercial Auxiliaire</v>
          </cell>
          <cell r="L1012">
            <v>105</v>
          </cell>
          <cell r="M1012" t="str">
            <v>Mme</v>
          </cell>
          <cell r="N1012" t="str">
            <v>BLANCO</v>
          </cell>
          <cell r="O1012" t="str">
            <v>LAURIE</v>
          </cell>
          <cell r="P1012" t="str">
            <v>9 RUE MICHEL LABROUSSE</v>
          </cell>
          <cell r="Q1012" t="str">
            <v>GENERALI PARK AVENUE BERRYL 2</v>
          </cell>
          <cell r="S1012">
            <v>31100</v>
          </cell>
          <cell r="T1012" t="str">
            <v>TOULOUSE</v>
          </cell>
          <cell r="U1012" t="str">
            <v>GENERALI PARK AVENUE BERRYL 2</v>
          </cell>
          <cell r="V1012">
            <v>660276600</v>
          </cell>
          <cell r="W1012" t="str">
            <v>LAURIE.BLANCO@GENERALI.COM</v>
          </cell>
        </row>
        <row r="1013">
          <cell r="B1013">
            <v>305577</v>
          </cell>
          <cell r="C1013">
            <v>20230501</v>
          </cell>
          <cell r="E1013" t="str">
            <v>GPA</v>
          </cell>
          <cell r="F1013" t="str">
            <v>COMMERCIALE</v>
          </cell>
          <cell r="G1013" t="str">
            <v>REGION GRAND EST</v>
          </cell>
          <cell r="H1013" t="str">
            <v>OD ALPES MARITIMES</v>
          </cell>
          <cell r="I1013">
            <v>440</v>
          </cell>
          <cell r="J1013" t="str">
            <v>CCT</v>
          </cell>
          <cell r="K1013" t="str">
            <v>Conseiller Commercial Titulaire</v>
          </cell>
          <cell r="L1013">
            <v>105</v>
          </cell>
          <cell r="M1013" t="str">
            <v>M.</v>
          </cell>
          <cell r="N1013" t="str">
            <v>GUIDA</v>
          </cell>
          <cell r="O1013" t="str">
            <v>ANTHONY</v>
          </cell>
          <cell r="P1013" t="str">
            <v>455 PROMENADE DES ANGLAIS</v>
          </cell>
          <cell r="Q1013" t="str">
            <v>GENERALI RSG ZAC ARENAS IMM NICE PLAZA</v>
          </cell>
          <cell r="S1013">
            <v>6000</v>
          </cell>
          <cell r="T1013" t="str">
            <v>NICE</v>
          </cell>
          <cell r="U1013" t="str">
            <v>GENERALI RSG ZAC ARENAS IMM NICE PLAZA</v>
          </cell>
          <cell r="V1013">
            <v>660276424</v>
          </cell>
          <cell r="W1013" t="str">
            <v>ANTHONY.GUIDA@GENERALI.COM</v>
          </cell>
        </row>
        <row r="1014">
          <cell r="B1014">
            <v>305578</v>
          </cell>
          <cell r="C1014">
            <v>20230501</v>
          </cell>
          <cell r="E1014" t="str">
            <v>GPA</v>
          </cell>
          <cell r="F1014" t="str">
            <v>COMMERCIALE</v>
          </cell>
          <cell r="G1014" t="str">
            <v>REGION GRAND OUEST</v>
          </cell>
          <cell r="H1014" t="str">
            <v>OD LOT-TARN-TARN ET GARONNE-HTE GARONNE</v>
          </cell>
          <cell r="I1014">
            <v>440</v>
          </cell>
          <cell r="J1014" t="str">
            <v>CCT</v>
          </cell>
          <cell r="K1014" t="str">
            <v>Conseiller Commercial Titulaire</v>
          </cell>
          <cell r="L1014">
            <v>105</v>
          </cell>
          <cell r="M1014" t="str">
            <v>M.</v>
          </cell>
          <cell r="N1014" t="str">
            <v>BOISSIERE</v>
          </cell>
          <cell r="O1014" t="str">
            <v>YANNICK</v>
          </cell>
          <cell r="P1014" t="str">
            <v>9 RUE MICHEL LABROUSSE</v>
          </cell>
          <cell r="Q1014" t="str">
            <v>GENERALI PARK AVENUE BERRYL 2</v>
          </cell>
          <cell r="S1014">
            <v>31100</v>
          </cell>
          <cell r="T1014" t="str">
            <v>TOULOUSE</v>
          </cell>
          <cell r="U1014" t="str">
            <v>GENERALI PARK AVENUE BERRYL 2</v>
          </cell>
          <cell r="V1014">
            <v>660276795</v>
          </cell>
          <cell r="W1014" t="str">
            <v>YANNICK.BOISSIERE@GENERALI.COM</v>
          </cell>
        </row>
        <row r="1015">
          <cell r="B1015">
            <v>305579</v>
          </cell>
          <cell r="C1015">
            <v>20230501</v>
          </cell>
          <cell r="E1015" t="str">
            <v>GPA</v>
          </cell>
          <cell r="F1015" t="str">
            <v>COMMERCIALE</v>
          </cell>
          <cell r="G1015" t="str">
            <v>REGION GRAND EST</v>
          </cell>
          <cell r="H1015" t="str">
            <v>OD RHONE</v>
          </cell>
          <cell r="I1015">
            <v>440</v>
          </cell>
          <cell r="J1015" t="str">
            <v>CCT</v>
          </cell>
          <cell r="K1015" t="str">
            <v>Conseiller Commercial Titulaire</v>
          </cell>
          <cell r="L1015">
            <v>105</v>
          </cell>
          <cell r="M1015" t="str">
            <v>M.</v>
          </cell>
          <cell r="N1015" t="str">
            <v>GRESLIN</v>
          </cell>
          <cell r="O1015" t="str">
            <v>RAYNALD</v>
          </cell>
          <cell r="P1015" t="str">
            <v>46 - 48 CHEMIN DES BRUYERES</v>
          </cell>
          <cell r="Q1015" t="str">
            <v>CENTRE INNOVALIA BATIMENT G</v>
          </cell>
          <cell r="S1015">
            <v>69570</v>
          </cell>
          <cell r="T1015" t="str">
            <v>DARDILLY</v>
          </cell>
          <cell r="U1015" t="str">
            <v>CENTRE INNOVALIA BATIMENT G</v>
          </cell>
          <cell r="V1015">
            <v>659523216</v>
          </cell>
          <cell r="W1015" t="str">
            <v>RAYNALD.GRESLIN@GENERALI.COM</v>
          </cell>
        </row>
        <row r="1016">
          <cell r="B1016">
            <v>305583</v>
          </cell>
          <cell r="C1016">
            <v>20230501</v>
          </cell>
          <cell r="E1016" t="str">
            <v>GPA</v>
          </cell>
          <cell r="F1016" t="str">
            <v>COMMERCIALE</v>
          </cell>
          <cell r="G1016" t="str">
            <v>REGION GRAND EST</v>
          </cell>
          <cell r="H1016" t="str">
            <v>OD ISERE ALBERTVILLE</v>
          </cell>
          <cell r="I1016">
            <v>440</v>
          </cell>
          <cell r="J1016" t="str">
            <v>CCT</v>
          </cell>
          <cell r="K1016" t="str">
            <v>Conseiller Commercial Titulaire</v>
          </cell>
          <cell r="L1016">
            <v>105</v>
          </cell>
          <cell r="M1016" t="str">
            <v>M.</v>
          </cell>
          <cell r="N1016" t="str">
            <v>HECQUET</v>
          </cell>
          <cell r="O1016" t="str">
            <v>CORANTIN</v>
          </cell>
          <cell r="P1016" t="str">
            <v>110 RUE BLAISE PASCAL</v>
          </cell>
          <cell r="Q1016" t="str">
            <v>GENERALI BAT D2 2EME ETAGE</v>
          </cell>
          <cell r="S1016">
            <v>38330</v>
          </cell>
          <cell r="T1016" t="str">
            <v>MONTBONNOT SAINT MARTIN</v>
          </cell>
          <cell r="U1016" t="str">
            <v>GENERALI BAT D2 2EME ETAGE</v>
          </cell>
          <cell r="V1016">
            <v>659564525</v>
          </cell>
          <cell r="W1016" t="str">
            <v>CORANTIN.HECQUET@GENERALI.COM</v>
          </cell>
        </row>
        <row r="1017">
          <cell r="B1017">
            <v>305587</v>
          </cell>
          <cell r="C1017">
            <v>20230501</v>
          </cell>
          <cell r="E1017" t="str">
            <v>GPA</v>
          </cell>
          <cell r="F1017" t="str">
            <v>COMMERCIALE</v>
          </cell>
          <cell r="G1017" t="str">
            <v>REGION GRAND EST</v>
          </cell>
          <cell r="H1017" t="str">
            <v>OD AVEYRON-HERAULT-AUDE-PYRENEES ORIENT.</v>
          </cell>
          <cell r="I1017">
            <v>440</v>
          </cell>
          <cell r="J1017" t="str">
            <v>CCT</v>
          </cell>
          <cell r="K1017" t="str">
            <v>Conseiller Commercial Titulaire</v>
          </cell>
          <cell r="L1017">
            <v>105</v>
          </cell>
          <cell r="M1017" t="str">
            <v>Mme</v>
          </cell>
          <cell r="N1017" t="str">
            <v>ABRIC</v>
          </cell>
          <cell r="O1017" t="str">
            <v>CYRIELLE</v>
          </cell>
          <cell r="P1017" t="str">
            <v>159 RUE DE THOR</v>
          </cell>
          <cell r="Q1017" t="str">
            <v>GENERALI PARK EUREKA</v>
          </cell>
          <cell r="S1017">
            <v>34000</v>
          </cell>
          <cell r="T1017" t="str">
            <v>MONTPELLIER</v>
          </cell>
          <cell r="U1017" t="str">
            <v>GENERALI PARK EUREKA</v>
          </cell>
          <cell r="V1017">
            <v>658205598</v>
          </cell>
          <cell r="W1017" t="str">
            <v>CYRIELLE.ABRIC@GENERALI.COM</v>
          </cell>
        </row>
        <row r="1018">
          <cell r="B1018">
            <v>305588</v>
          </cell>
          <cell r="C1018">
            <v>20230501</v>
          </cell>
          <cell r="E1018" t="str">
            <v>GPA</v>
          </cell>
          <cell r="F1018" t="str">
            <v>COMMERCIALE</v>
          </cell>
          <cell r="G1018" t="str">
            <v>REGION ILE DE FRANCE NORD EST</v>
          </cell>
          <cell r="H1018" t="str">
            <v>OD SEINE MARITIME</v>
          </cell>
          <cell r="I1018">
            <v>440</v>
          </cell>
          <cell r="J1018" t="str">
            <v>CCT</v>
          </cell>
          <cell r="K1018" t="str">
            <v>Conseiller Commercial Titulaire</v>
          </cell>
          <cell r="L1018">
            <v>105</v>
          </cell>
          <cell r="M1018" t="str">
            <v>M.</v>
          </cell>
          <cell r="N1018" t="str">
            <v>STALIN</v>
          </cell>
          <cell r="O1018" t="str">
            <v>LOIC</v>
          </cell>
          <cell r="P1018" t="str">
            <v>20 PASSAGE DE LA LUCILINE</v>
          </cell>
          <cell r="Q1018" t="str">
            <v>GENERALI BAT B</v>
          </cell>
          <cell r="S1018">
            <v>76000</v>
          </cell>
          <cell r="T1018" t="str">
            <v>ROUEN</v>
          </cell>
          <cell r="U1018" t="str">
            <v>GENERALI BAT B</v>
          </cell>
          <cell r="V1018">
            <v>659522827</v>
          </cell>
          <cell r="W1018" t="str">
            <v>LOIC.STALIN@GENERALI.COM</v>
          </cell>
        </row>
        <row r="1019">
          <cell r="B1019">
            <v>305589</v>
          </cell>
          <cell r="C1019">
            <v>20230501</v>
          </cell>
          <cell r="E1019" t="str">
            <v>GPA</v>
          </cell>
          <cell r="F1019" t="str">
            <v>COMMERCIALE</v>
          </cell>
          <cell r="G1019" t="str">
            <v>REGION GRAND OUEST</v>
          </cell>
          <cell r="H1019" t="str">
            <v>OD LOIRE ATLANTIQUE - VENDEE</v>
          </cell>
          <cell r="I1019">
            <v>200</v>
          </cell>
          <cell r="J1019" t="str">
            <v>IMP</v>
          </cell>
          <cell r="K1019" t="str">
            <v>Inspecteur Manager Performance</v>
          </cell>
          <cell r="L1019">
            <v>104</v>
          </cell>
          <cell r="M1019" t="str">
            <v>M.</v>
          </cell>
          <cell r="N1019" t="str">
            <v>SINEAU</v>
          </cell>
          <cell r="O1019" t="str">
            <v>BENJAMIN</v>
          </cell>
          <cell r="P1019" t="str">
            <v>4 AV MARIE ANTOINETTE TONNEL</v>
          </cell>
          <cell r="Q1019" t="str">
            <v>ZAC DE LA CHANTRERIE</v>
          </cell>
          <cell r="S1019">
            <v>44300</v>
          </cell>
          <cell r="T1019" t="str">
            <v>NANTES</v>
          </cell>
          <cell r="U1019" t="str">
            <v>ZAC DE LA CHANTRERIE</v>
          </cell>
          <cell r="V1019">
            <v>659523669</v>
          </cell>
          <cell r="W1019" t="str">
            <v>BENJAMIN.SINEAU2@GENERALI.COM</v>
          </cell>
        </row>
        <row r="1020">
          <cell r="B1020">
            <v>305590</v>
          </cell>
          <cell r="C1020">
            <v>20230601</v>
          </cell>
          <cell r="E1020" t="str">
            <v>GPA</v>
          </cell>
          <cell r="F1020" t="str">
            <v>COMMERCIALE</v>
          </cell>
          <cell r="G1020" t="str">
            <v>REGION GRAND OUEST</v>
          </cell>
          <cell r="H1020" t="str">
            <v>OD LOT-TARN-TARN ET GARONNE-HTE GARONNE</v>
          </cell>
          <cell r="I1020">
            <v>440</v>
          </cell>
          <cell r="J1020" t="str">
            <v>CCT</v>
          </cell>
          <cell r="K1020" t="str">
            <v>Conseiller Commercial Titulaire</v>
          </cell>
          <cell r="L1020">
            <v>105</v>
          </cell>
          <cell r="M1020" t="str">
            <v>M.</v>
          </cell>
          <cell r="N1020" t="str">
            <v>BEGUE</v>
          </cell>
          <cell r="O1020" t="str">
            <v>PIERRE LOUIS</v>
          </cell>
          <cell r="P1020" t="str">
            <v>9 RUE MICHEL LABROUSSE</v>
          </cell>
          <cell r="Q1020" t="str">
            <v>GENERALI PARK AVENUE BERRYL 2</v>
          </cell>
          <cell r="S1020">
            <v>31100</v>
          </cell>
          <cell r="T1020" t="str">
            <v>TOULOUSE</v>
          </cell>
          <cell r="U1020" t="str">
            <v>GENERALI PARK AVENUE BERRYL 2</v>
          </cell>
          <cell r="V1020">
            <v>665474020</v>
          </cell>
          <cell r="W1020" t="str">
            <v>PIERRELOUIS.BEGUE@GENERALI.COM</v>
          </cell>
        </row>
        <row r="1021">
          <cell r="B1021">
            <v>305592</v>
          </cell>
          <cell r="C1021">
            <v>20230601</v>
          </cell>
          <cell r="E1021" t="str">
            <v>GPA</v>
          </cell>
          <cell r="F1021" t="str">
            <v>COMMERCIALE</v>
          </cell>
          <cell r="G1021" t="str">
            <v>REGION GRAND OUEST</v>
          </cell>
          <cell r="H1021" t="str">
            <v>OD VAL D'OISE - EURE</v>
          </cell>
          <cell r="I1021">
            <v>440</v>
          </cell>
          <cell r="J1021" t="str">
            <v>CCT</v>
          </cell>
          <cell r="K1021" t="str">
            <v>Conseiller Commercial Titulaire</v>
          </cell>
          <cell r="L1021">
            <v>105</v>
          </cell>
          <cell r="M1021" t="str">
            <v>M.</v>
          </cell>
          <cell r="N1021" t="str">
            <v>PERRAULT</v>
          </cell>
          <cell r="O1021" t="str">
            <v>FREDERIC</v>
          </cell>
          <cell r="P1021" t="str">
            <v>181 RUE CLEMENT ADER ETAGE 1</v>
          </cell>
          <cell r="Q1021" t="str">
            <v>GENERALI ZAC DU LONG BUISSON ENTREE B</v>
          </cell>
          <cell r="S1021">
            <v>27000</v>
          </cell>
          <cell r="T1021" t="str">
            <v>EVREUX</v>
          </cell>
          <cell r="U1021" t="str">
            <v>GENERALI ZAC DU LONG BUISSON ENTREE B</v>
          </cell>
          <cell r="V1021">
            <v>664863944</v>
          </cell>
          <cell r="W1021" t="str">
            <v>FREDERIC.PERRAULT@GENERALI.COM</v>
          </cell>
        </row>
        <row r="1022">
          <cell r="B1022">
            <v>305593</v>
          </cell>
          <cell r="C1022">
            <v>20230601</v>
          </cell>
          <cell r="E1022" t="str">
            <v>GPA</v>
          </cell>
          <cell r="F1022" t="str">
            <v>COMMERCIALE</v>
          </cell>
          <cell r="G1022" t="str">
            <v>REGION GRAND OUEST</v>
          </cell>
          <cell r="H1022" t="str">
            <v>OD FINISTERE - MORBIHAN</v>
          </cell>
          <cell r="I1022">
            <v>440</v>
          </cell>
          <cell r="J1022" t="str">
            <v>CCT</v>
          </cell>
          <cell r="K1022" t="str">
            <v>Conseiller Commercial Titulaire</v>
          </cell>
          <cell r="L1022">
            <v>105</v>
          </cell>
          <cell r="M1022" t="str">
            <v>Mme</v>
          </cell>
          <cell r="N1022" t="str">
            <v>DENIS</v>
          </cell>
          <cell r="O1022" t="str">
            <v>CECILE</v>
          </cell>
          <cell r="P1022" t="str">
            <v>RUE DU DANEMARK RDC</v>
          </cell>
          <cell r="Q1022" t="str">
            <v>GENERALI ESP TERTIAIRE PTE OCEANE 2</v>
          </cell>
          <cell r="S1022">
            <v>56400</v>
          </cell>
          <cell r="T1022" t="str">
            <v>BREC'H</v>
          </cell>
          <cell r="U1022" t="str">
            <v>GENERALI ESP TERTIAIRE PTE OCEANE 2</v>
          </cell>
          <cell r="V1022">
            <v>658189074</v>
          </cell>
          <cell r="W1022" t="str">
            <v>CECILE.DENIS@GENERALI.COM</v>
          </cell>
        </row>
        <row r="1023">
          <cell r="B1023">
            <v>305594</v>
          </cell>
          <cell r="C1023">
            <v>20230601</v>
          </cell>
          <cell r="E1023" t="str">
            <v>GPA</v>
          </cell>
          <cell r="F1023" t="str">
            <v>COMMERCIALE</v>
          </cell>
          <cell r="G1023" t="str">
            <v>REGION GRAND OUEST</v>
          </cell>
          <cell r="H1023" t="str">
            <v>OD CHARENTES-VIENNES-DEUX SEVRES</v>
          </cell>
          <cell r="I1023">
            <v>440</v>
          </cell>
          <cell r="J1023" t="str">
            <v>CCT</v>
          </cell>
          <cell r="K1023" t="str">
            <v>Conseiller Commercial Titulaire</v>
          </cell>
          <cell r="L1023">
            <v>105</v>
          </cell>
          <cell r="M1023" t="str">
            <v>Mme</v>
          </cell>
          <cell r="N1023" t="str">
            <v>GUILLON</v>
          </cell>
          <cell r="O1023" t="str">
            <v>ISABELLE</v>
          </cell>
          <cell r="P1023" t="str">
            <v>112 RUE DE LA BUGELLERIE</v>
          </cell>
          <cell r="Q1023" t="str">
            <v>GENERALI POLE REPUBLIQUE 3</v>
          </cell>
          <cell r="S1023">
            <v>86000</v>
          </cell>
          <cell r="T1023" t="str">
            <v>POITIERS</v>
          </cell>
          <cell r="U1023" t="str">
            <v>GENERALI POLE REPUBLIQUE 3</v>
          </cell>
          <cell r="V1023">
            <v>760661952</v>
          </cell>
          <cell r="W1023" t="str">
            <v>ISABELLE.GUILLON@GENERALI.COM</v>
          </cell>
        </row>
        <row r="1024">
          <cell r="B1024">
            <v>305596</v>
          </cell>
          <cell r="C1024">
            <v>20230601</v>
          </cell>
          <cell r="E1024" t="str">
            <v>GPA</v>
          </cell>
          <cell r="F1024" t="str">
            <v>COMMERCIALE</v>
          </cell>
          <cell r="G1024" t="str">
            <v>REGION GRAND EST</v>
          </cell>
          <cell r="H1024" t="str">
            <v>OD PUY DE DOME - LOIRE - HAUTE LOIRE</v>
          </cell>
          <cell r="I1024">
            <v>200</v>
          </cell>
          <cell r="J1024" t="str">
            <v>IMP</v>
          </cell>
          <cell r="K1024" t="str">
            <v>Inspecteur Manager Performance</v>
          </cell>
          <cell r="L1024">
            <v>104</v>
          </cell>
          <cell r="M1024" t="str">
            <v>Mme</v>
          </cell>
          <cell r="N1024" t="str">
            <v>ANIN</v>
          </cell>
          <cell r="O1024" t="str">
            <v>SOLENE</v>
          </cell>
          <cell r="P1024" t="str">
            <v>32 RUE DE SARLIEVE</v>
          </cell>
          <cell r="Q1024" t="str">
            <v>GENERALI CENTRE D'AFFAIRE ZENITH</v>
          </cell>
          <cell r="S1024">
            <v>63800</v>
          </cell>
          <cell r="T1024" t="str">
            <v>COURNON D'AUVERGNE</v>
          </cell>
          <cell r="U1024" t="str">
            <v>GENERALI CENTRE D'AFFAIRE ZENITH</v>
          </cell>
          <cell r="V1024">
            <v>658188901</v>
          </cell>
          <cell r="W1024" t="str">
            <v>SOLENE.ANIN@GENERALI.COM</v>
          </cell>
        </row>
        <row r="1025">
          <cell r="B1025">
            <v>305597</v>
          </cell>
          <cell r="C1025">
            <v>20230601</v>
          </cell>
          <cell r="E1025" t="str">
            <v>GPA</v>
          </cell>
          <cell r="F1025" t="str">
            <v>COMMERCIALE</v>
          </cell>
          <cell r="G1025" t="str">
            <v>REGION GRAND EST</v>
          </cell>
          <cell r="H1025" t="str">
            <v>OD HAUTE SAVOIE AIN JURA AIX LES BAINS</v>
          </cell>
          <cell r="I1025">
            <v>440</v>
          </cell>
          <cell r="J1025" t="str">
            <v>CCT</v>
          </cell>
          <cell r="K1025" t="str">
            <v>Conseiller Commercial Titulaire</v>
          </cell>
          <cell r="L1025">
            <v>105</v>
          </cell>
          <cell r="M1025" t="str">
            <v>Mme</v>
          </cell>
          <cell r="N1025" t="str">
            <v>ALLARD</v>
          </cell>
          <cell r="O1025" t="str">
            <v>LORIANE</v>
          </cell>
          <cell r="P1025" t="str">
            <v>49 BD COSTA DE BEAUREGARD SEYNOD</v>
          </cell>
          <cell r="Q1025" t="str">
            <v>3ème étage</v>
          </cell>
          <cell r="S1025">
            <v>74600</v>
          </cell>
          <cell r="T1025" t="str">
            <v>ANNECY</v>
          </cell>
          <cell r="U1025" t="str">
            <v>3ème étage</v>
          </cell>
          <cell r="V1025">
            <v>665441487</v>
          </cell>
          <cell r="W1025" t="str">
            <v>LORIANE.ALLARD@GENERALI.COM</v>
          </cell>
        </row>
        <row r="1026">
          <cell r="B1026">
            <v>305598</v>
          </cell>
          <cell r="C1026">
            <v>20230601</v>
          </cell>
          <cell r="E1026" t="str">
            <v>GPA</v>
          </cell>
          <cell r="F1026" t="str">
            <v>COMMERCIALE</v>
          </cell>
          <cell r="G1026" t="str">
            <v>REGION GRAND EST</v>
          </cell>
          <cell r="H1026" t="str">
            <v>OD HAUTE SAVOIE AIN JURA AIX LES BAINS</v>
          </cell>
          <cell r="I1026">
            <v>440</v>
          </cell>
          <cell r="J1026" t="str">
            <v>CCT</v>
          </cell>
          <cell r="K1026" t="str">
            <v>Conseiller Commercial Titulaire</v>
          </cell>
          <cell r="L1026">
            <v>105</v>
          </cell>
          <cell r="M1026" t="str">
            <v>Mme</v>
          </cell>
          <cell r="N1026" t="str">
            <v>CHAPPEZ</v>
          </cell>
          <cell r="O1026" t="str">
            <v>SUZANNE</v>
          </cell>
          <cell r="P1026" t="str">
            <v>49 BD COSTA DE BEAUREGARD SEYNOD</v>
          </cell>
          <cell r="Q1026" t="str">
            <v>3ème étage</v>
          </cell>
          <cell r="S1026">
            <v>74600</v>
          </cell>
          <cell r="T1026" t="str">
            <v>ANNECY</v>
          </cell>
          <cell r="U1026" t="str">
            <v>3ème étage</v>
          </cell>
          <cell r="V1026">
            <v>666934048</v>
          </cell>
          <cell r="W1026" t="str">
            <v>SUZANNE.CHAPPEZ@GENERALI.COM</v>
          </cell>
        </row>
        <row r="1027">
          <cell r="B1027">
            <v>305599</v>
          </cell>
          <cell r="C1027">
            <v>20230601</v>
          </cell>
          <cell r="E1027" t="str">
            <v>GPA</v>
          </cell>
          <cell r="F1027" t="str">
            <v>COMMERCIALE</v>
          </cell>
          <cell r="G1027" t="str">
            <v>REGION GRAND EST</v>
          </cell>
          <cell r="H1027" t="str">
            <v>OD HAUTE SAVOIE AIN JURA AIX LES BAINS</v>
          </cell>
          <cell r="I1027">
            <v>440</v>
          </cell>
          <cell r="J1027" t="str">
            <v>CCT</v>
          </cell>
          <cell r="K1027" t="str">
            <v>Conseiller Commercial Titulaire</v>
          </cell>
          <cell r="L1027">
            <v>105</v>
          </cell>
          <cell r="M1027" t="str">
            <v>Mme</v>
          </cell>
          <cell r="N1027" t="str">
            <v>BELLET</v>
          </cell>
          <cell r="O1027" t="str">
            <v>HELENE</v>
          </cell>
          <cell r="P1027" t="str">
            <v>49 BD COSTA DE BEAUREGARD SEYNOD</v>
          </cell>
          <cell r="Q1027" t="str">
            <v>3ème étage</v>
          </cell>
          <cell r="S1027">
            <v>74600</v>
          </cell>
          <cell r="T1027" t="str">
            <v>ANNECY</v>
          </cell>
          <cell r="U1027" t="str">
            <v>3ème étage</v>
          </cell>
          <cell r="V1027">
            <v>665412855</v>
          </cell>
          <cell r="W1027" t="str">
            <v>HELENE.BELLET@GENERALI.COM</v>
          </cell>
        </row>
        <row r="1028">
          <cell r="B1028">
            <v>305600</v>
          </cell>
          <cell r="C1028">
            <v>20230601</v>
          </cell>
          <cell r="E1028" t="str">
            <v>GPA</v>
          </cell>
          <cell r="F1028" t="str">
            <v>COMMERCIALE</v>
          </cell>
          <cell r="G1028" t="str">
            <v>REGION ILE DE FRANCE NORD EST</v>
          </cell>
          <cell r="H1028" t="str">
            <v>OD MOSELLE - MEURTHE ET MOSELLE</v>
          </cell>
          <cell r="I1028">
            <v>440</v>
          </cell>
          <cell r="J1028" t="str">
            <v>CCT</v>
          </cell>
          <cell r="K1028" t="str">
            <v>Conseiller Commercial Titulaire</v>
          </cell>
          <cell r="L1028">
            <v>105</v>
          </cell>
          <cell r="M1028" t="str">
            <v>Mme</v>
          </cell>
          <cell r="N1028" t="str">
            <v>ARIF</v>
          </cell>
          <cell r="O1028" t="str">
            <v>SAMANTHA</v>
          </cell>
          <cell r="P1028" t="str">
            <v>92 QUATER B BOULEVARD SOLIDARITE</v>
          </cell>
          <cell r="Q1028" t="str">
            <v>GENERALI IMMEUBLE FIRST PLAZA LOT 34</v>
          </cell>
          <cell r="S1028">
            <v>57070</v>
          </cell>
          <cell r="T1028" t="str">
            <v>METZ</v>
          </cell>
          <cell r="U1028" t="str">
            <v>GENERALI IMMEUBLE FIRST PLAZA LOT 34</v>
          </cell>
          <cell r="V1028">
            <v>658189334</v>
          </cell>
          <cell r="W1028" t="str">
            <v>SAMANTHA.ARIF@GENERALI.COM</v>
          </cell>
        </row>
        <row r="1029">
          <cell r="B1029">
            <v>305601</v>
          </cell>
          <cell r="C1029">
            <v>20230601</v>
          </cell>
          <cell r="E1029" t="str">
            <v>GPA</v>
          </cell>
          <cell r="F1029" t="str">
            <v>COMMERCIALE</v>
          </cell>
          <cell r="G1029" t="str">
            <v>REGION GRAND EST</v>
          </cell>
          <cell r="H1029" t="str">
            <v>OD ALLIER-SAONE &amp; LOIRE-NIEVRE-COTE D'OR</v>
          </cell>
          <cell r="I1029">
            <v>440</v>
          </cell>
          <cell r="J1029" t="str">
            <v>CCT</v>
          </cell>
          <cell r="K1029" t="str">
            <v>Conseiller Commercial Titulaire</v>
          </cell>
          <cell r="L1029">
            <v>105</v>
          </cell>
          <cell r="M1029" t="str">
            <v>Mme</v>
          </cell>
          <cell r="N1029" t="str">
            <v>QUESADA</v>
          </cell>
          <cell r="O1029" t="str">
            <v>COLINDA</v>
          </cell>
          <cell r="P1029" t="str">
            <v>8 A RUE JEANNE BARRET</v>
          </cell>
          <cell r="Q1029" t="str">
            <v>GENERALI PARC VALMY 1ER ETAGE</v>
          </cell>
          <cell r="S1029">
            <v>21000</v>
          </cell>
          <cell r="T1029" t="str">
            <v>DIJON</v>
          </cell>
          <cell r="U1029" t="str">
            <v>GENERALI PARC VALMY 1ER ETAGE</v>
          </cell>
          <cell r="V1029">
            <v>658192114</v>
          </cell>
          <cell r="W1029" t="str">
            <v>COLINDA.QUESADA@GENERALI.COM</v>
          </cell>
        </row>
        <row r="1030">
          <cell r="B1030">
            <v>305602</v>
          </cell>
          <cell r="C1030">
            <v>20230601</v>
          </cell>
          <cell r="E1030" t="str">
            <v>GPA</v>
          </cell>
          <cell r="F1030" t="str">
            <v>COMMERCIALE</v>
          </cell>
          <cell r="G1030" t="str">
            <v>REGION ILE DE FRANCE NORD EST</v>
          </cell>
          <cell r="H1030" t="str">
            <v>OD NORD ARTOIS</v>
          </cell>
          <cell r="I1030">
            <v>440</v>
          </cell>
          <cell r="J1030" t="str">
            <v>CCT</v>
          </cell>
          <cell r="K1030" t="str">
            <v>Conseiller Commercial Titulaire</v>
          </cell>
          <cell r="L1030">
            <v>105</v>
          </cell>
          <cell r="M1030" t="str">
            <v>Mme</v>
          </cell>
          <cell r="N1030" t="str">
            <v>FAUQUET</v>
          </cell>
          <cell r="O1030" t="str">
            <v>SEVERINE</v>
          </cell>
          <cell r="P1030" t="str">
            <v>31 RUE PIERRE ET MARIE CURIE</v>
          </cell>
          <cell r="Q1030" t="str">
            <v>GENERALI ZAL DU 14 JUILLET</v>
          </cell>
          <cell r="S1030">
            <v>62223</v>
          </cell>
          <cell r="T1030" t="str">
            <v>ST LAURENT BLANGY</v>
          </cell>
          <cell r="U1030" t="str">
            <v>GENERALI ZAL DU 14 JUILLET</v>
          </cell>
          <cell r="V1030">
            <v>658190364</v>
          </cell>
          <cell r="W1030" t="str">
            <v>SEVERINE.FAUQUET@GENERALI.COM</v>
          </cell>
        </row>
        <row r="1031">
          <cell r="B1031">
            <v>305603</v>
          </cell>
          <cell r="C1031">
            <v>20230601</v>
          </cell>
          <cell r="E1031" t="str">
            <v>GPA</v>
          </cell>
          <cell r="F1031" t="str">
            <v>COMMERCIALE</v>
          </cell>
          <cell r="G1031" t="str">
            <v>REGION ILE DE FRANCE NORD EST</v>
          </cell>
          <cell r="H1031" t="str">
            <v>OD NORD LILLE</v>
          </cell>
          <cell r="I1031">
            <v>440</v>
          </cell>
          <cell r="J1031" t="str">
            <v>CCT</v>
          </cell>
          <cell r="K1031" t="str">
            <v>Conseiller Commercial Titulaire</v>
          </cell>
          <cell r="L1031">
            <v>105</v>
          </cell>
          <cell r="M1031" t="str">
            <v>M.</v>
          </cell>
          <cell r="N1031" t="str">
            <v>VANHOENACKER</v>
          </cell>
          <cell r="O1031" t="str">
            <v>ARNAUD</v>
          </cell>
          <cell r="P1031" t="str">
            <v>1A RUE LOUIS DUVANT</v>
          </cell>
          <cell r="S1031">
            <v>59328</v>
          </cell>
          <cell r="T1031" t="str">
            <v>VALENCIENNES CEDEX</v>
          </cell>
          <cell r="V1031">
            <v>661183146</v>
          </cell>
          <cell r="W1031" t="str">
            <v>ARNAUD.VANHOENACKER@GENERALI.COM</v>
          </cell>
        </row>
        <row r="1032">
          <cell r="B1032">
            <v>305607</v>
          </cell>
          <cell r="C1032">
            <v>20230601</v>
          </cell>
          <cell r="E1032" t="str">
            <v>GPA</v>
          </cell>
          <cell r="F1032" t="str">
            <v>COMMERCIALE</v>
          </cell>
          <cell r="G1032" t="str">
            <v>REGION GRAND EST</v>
          </cell>
          <cell r="H1032" t="str">
            <v>OD ALPES MARITIMES</v>
          </cell>
          <cell r="I1032">
            <v>440</v>
          </cell>
          <cell r="J1032" t="str">
            <v>CCT</v>
          </cell>
          <cell r="K1032" t="str">
            <v>Conseiller Commercial Titulaire</v>
          </cell>
          <cell r="L1032">
            <v>105</v>
          </cell>
          <cell r="M1032" t="str">
            <v>Mme</v>
          </cell>
          <cell r="N1032" t="str">
            <v>SAADIA LANDOZ</v>
          </cell>
          <cell r="O1032" t="str">
            <v>EVA</v>
          </cell>
          <cell r="P1032" t="str">
            <v>455 PROMENADE DES ANGLAIS</v>
          </cell>
          <cell r="Q1032" t="str">
            <v>GENERALI RSG ZAC ARENAS IMM NICE PLAZA</v>
          </cell>
          <cell r="S1032">
            <v>6000</v>
          </cell>
          <cell r="T1032" t="str">
            <v>NICE</v>
          </cell>
          <cell r="U1032" t="str">
            <v>GENERALI RSG ZAC ARENAS IMM NICE PLAZA</v>
          </cell>
          <cell r="V1032">
            <v>660223281</v>
          </cell>
          <cell r="W1032" t="str">
            <v>EVA.SAADIALANDOZ@GENERALI.COM</v>
          </cell>
        </row>
        <row r="1033">
          <cell r="B1033">
            <v>305608</v>
          </cell>
          <cell r="C1033">
            <v>20230601</v>
          </cell>
          <cell r="E1033" t="str">
            <v>GPA</v>
          </cell>
          <cell r="F1033" t="str">
            <v>COMMERCIALE</v>
          </cell>
          <cell r="G1033" t="str">
            <v>REGION GRAND EST</v>
          </cell>
          <cell r="H1033" t="str">
            <v>OD ALPES MARITIMES</v>
          </cell>
          <cell r="I1033">
            <v>440</v>
          </cell>
          <cell r="J1033" t="str">
            <v>CCT</v>
          </cell>
          <cell r="K1033" t="str">
            <v>Conseiller Commercial Titulaire</v>
          </cell>
          <cell r="L1033">
            <v>105</v>
          </cell>
          <cell r="M1033" t="str">
            <v>Mme</v>
          </cell>
          <cell r="N1033" t="str">
            <v>MONSARA</v>
          </cell>
          <cell r="O1033" t="str">
            <v>STEPHANIE</v>
          </cell>
          <cell r="P1033" t="str">
            <v>455 PROMENADE DES ANGLAIS</v>
          </cell>
          <cell r="Q1033" t="str">
            <v>GENERALI RSG ZAC ARENAS IMM NICE PLAZA</v>
          </cell>
          <cell r="S1033">
            <v>6000</v>
          </cell>
          <cell r="T1033" t="str">
            <v>NICE</v>
          </cell>
          <cell r="U1033" t="str">
            <v>GENERALI RSG ZAC ARENAS IMM NICE PLAZA</v>
          </cell>
          <cell r="V1033">
            <v>660094586</v>
          </cell>
          <cell r="W1033" t="str">
            <v>STEPHANIE.MONSARA@GENERALI.COM</v>
          </cell>
        </row>
        <row r="1034">
          <cell r="B1034">
            <v>305610</v>
          </cell>
          <cell r="C1034">
            <v>20230601</v>
          </cell>
          <cell r="E1034" t="str">
            <v>GPA</v>
          </cell>
          <cell r="F1034" t="str">
            <v>COMMERCIALE</v>
          </cell>
          <cell r="G1034" t="str">
            <v>REGION GRAND OUEST</v>
          </cell>
          <cell r="H1034" t="str">
            <v>OD VAL D'OISE - EURE</v>
          </cell>
          <cell r="I1034">
            <v>440</v>
          </cell>
          <cell r="J1034" t="str">
            <v>CCT</v>
          </cell>
          <cell r="K1034" t="str">
            <v>Conseiller Commercial Titulaire</v>
          </cell>
          <cell r="L1034">
            <v>105</v>
          </cell>
          <cell r="M1034" t="str">
            <v>M.</v>
          </cell>
          <cell r="N1034" t="str">
            <v>DA SILVA OLIVEIRA</v>
          </cell>
          <cell r="O1034" t="str">
            <v>ARNAUD</v>
          </cell>
          <cell r="P1034" t="str">
            <v>181 RUE CLEMENT ADER ETAGE 1</v>
          </cell>
          <cell r="Q1034" t="str">
            <v>GENERALI ZAC DU LONG BUISSON ENTREE B</v>
          </cell>
          <cell r="S1034">
            <v>27000</v>
          </cell>
          <cell r="T1034" t="str">
            <v>EVREUX</v>
          </cell>
          <cell r="U1034" t="str">
            <v>GENERALI ZAC DU LONG BUISSON ENTREE B</v>
          </cell>
          <cell r="V1034">
            <v>660223277</v>
          </cell>
          <cell r="W1034" t="str">
            <v>ARNAUD.DASILVAOLIVEIRA@GENERALI.COM</v>
          </cell>
        </row>
        <row r="1035">
          <cell r="B1035">
            <v>305611</v>
          </cell>
          <cell r="C1035">
            <v>20230601</v>
          </cell>
          <cell r="E1035" t="str">
            <v>GPA</v>
          </cell>
          <cell r="F1035" t="str">
            <v>COMMERCIALE</v>
          </cell>
          <cell r="G1035" t="str">
            <v>REGION GRAND OUEST</v>
          </cell>
          <cell r="H1035" t="str">
            <v>OD YVELINES - EURE ET LOIR</v>
          </cell>
          <cell r="I1035">
            <v>440</v>
          </cell>
          <cell r="J1035" t="str">
            <v>CCT</v>
          </cell>
          <cell r="K1035" t="str">
            <v>Conseiller Commercial Titulaire</v>
          </cell>
          <cell r="L1035">
            <v>105</v>
          </cell>
          <cell r="M1035" t="str">
            <v>M.</v>
          </cell>
          <cell r="N1035" t="str">
            <v>SARANTIDIS</v>
          </cell>
          <cell r="O1035" t="str">
            <v>GREGORY</v>
          </cell>
          <cell r="P1035" t="str">
            <v>3 BOULEVARD JEAN MOULIN</v>
          </cell>
          <cell r="Q1035" t="str">
            <v>GENERALI OMEGA PARC BAT 4 1ER ETAGE</v>
          </cell>
          <cell r="S1035">
            <v>78990</v>
          </cell>
          <cell r="T1035" t="str">
            <v>ELANCOURT</v>
          </cell>
          <cell r="U1035" t="str">
            <v>GENERALI OMEGA PARC BAT 4 1ER ETAGE</v>
          </cell>
          <cell r="V1035">
            <v>660223020</v>
          </cell>
          <cell r="W1035" t="str">
            <v>GREGORY.SARANTIDIS@GENERALI.COM</v>
          </cell>
        </row>
        <row r="1036">
          <cell r="B1036">
            <v>305614</v>
          </cell>
          <cell r="C1036">
            <v>20230601</v>
          </cell>
          <cell r="E1036" t="str">
            <v>GPA</v>
          </cell>
          <cell r="F1036" t="str">
            <v>COMMERCIALE</v>
          </cell>
          <cell r="G1036" t="str">
            <v>REGION GRAND EST</v>
          </cell>
          <cell r="H1036" t="str">
            <v>OD PUY DE DOME - LOIRE - HAUTE LOIRE</v>
          </cell>
          <cell r="I1036">
            <v>445</v>
          </cell>
          <cell r="J1036" t="str">
            <v>CCA</v>
          </cell>
          <cell r="K1036" t="str">
            <v>Conseiller Commercial Auxiliaire</v>
          </cell>
          <cell r="L1036">
            <v>105</v>
          </cell>
          <cell r="M1036" t="str">
            <v>Mme</v>
          </cell>
          <cell r="N1036" t="str">
            <v>ANTUNES</v>
          </cell>
          <cell r="O1036" t="str">
            <v>MARIE</v>
          </cell>
          <cell r="P1036" t="str">
            <v>32 RUE DE SARLIEVE</v>
          </cell>
          <cell r="Q1036" t="str">
            <v>GENERALI CENTRE D'AFFAIRE ZENITH</v>
          </cell>
          <cell r="S1036">
            <v>63800</v>
          </cell>
          <cell r="T1036" t="str">
            <v>COURNON D'AUVERGNE</v>
          </cell>
          <cell r="U1036" t="str">
            <v>GENERALI CENTRE D'AFFAIRE ZENITH</v>
          </cell>
          <cell r="V1036">
            <v>660224584</v>
          </cell>
          <cell r="W1036" t="str">
            <v>MARIE.ANTUNES@GENERALI.COM</v>
          </cell>
        </row>
        <row r="1037">
          <cell r="B1037">
            <v>305620</v>
          </cell>
          <cell r="C1037">
            <v>20230801</v>
          </cell>
          <cell r="E1037" t="str">
            <v>GPA</v>
          </cell>
          <cell r="F1037" t="str">
            <v>COMMERCIALE</v>
          </cell>
          <cell r="G1037" t="str">
            <v>REGION GRAND EST</v>
          </cell>
          <cell r="H1037" t="str">
            <v>OD RHONE</v>
          </cell>
          <cell r="I1037">
            <v>440</v>
          </cell>
          <cell r="J1037" t="str">
            <v>CCT</v>
          </cell>
          <cell r="K1037" t="str">
            <v>Conseiller Commercial Titulaire</v>
          </cell>
          <cell r="L1037">
            <v>105</v>
          </cell>
          <cell r="M1037" t="str">
            <v>M.</v>
          </cell>
          <cell r="N1037" t="str">
            <v>RUBIN</v>
          </cell>
          <cell r="O1037" t="str">
            <v>ELLIOTT</v>
          </cell>
          <cell r="P1037" t="str">
            <v>46 - 48 CHEMIN DES BRUYERES</v>
          </cell>
          <cell r="Q1037" t="str">
            <v>CENTRE INNOVALIA BATIMENT G</v>
          </cell>
          <cell r="S1037">
            <v>69570</v>
          </cell>
          <cell r="T1037" t="str">
            <v>DARDILLY</v>
          </cell>
          <cell r="U1037" t="str">
            <v>CENTRE INNOVALIA BATIMENT G</v>
          </cell>
          <cell r="V1037">
            <v>662418149</v>
          </cell>
          <cell r="W1037" t="str">
            <v>ELLIOTT.RUBIN@GENERALI.COM</v>
          </cell>
        </row>
        <row r="1038">
          <cell r="B1038">
            <v>305622</v>
          </cell>
          <cell r="C1038">
            <v>20230801</v>
          </cell>
          <cell r="E1038" t="str">
            <v>GPA</v>
          </cell>
          <cell r="F1038" t="str">
            <v>COMMERCIALE</v>
          </cell>
          <cell r="G1038" t="str">
            <v>REGION GRAND EST</v>
          </cell>
          <cell r="H1038" t="str">
            <v>OD VOSGES-HT RHIN-TR BEL-DOUBS-HTE MARNE</v>
          </cell>
          <cell r="I1038">
            <v>440</v>
          </cell>
          <cell r="J1038" t="str">
            <v>CCT</v>
          </cell>
          <cell r="K1038" t="str">
            <v>Conseiller Commercial Titulaire</v>
          </cell>
          <cell r="L1038">
            <v>105</v>
          </cell>
          <cell r="M1038" t="str">
            <v>Mme</v>
          </cell>
          <cell r="N1038" t="str">
            <v>GUILLAUME</v>
          </cell>
          <cell r="O1038" t="str">
            <v>AMELIE</v>
          </cell>
          <cell r="P1038" t="str">
            <v>7 RUE GUSTAVE HIRN</v>
          </cell>
          <cell r="Q1038" t="str">
            <v>GENERALI BAT B5 RDC DROITE</v>
          </cell>
          <cell r="S1038">
            <v>68100</v>
          </cell>
          <cell r="T1038" t="str">
            <v>MULHOUSE</v>
          </cell>
          <cell r="U1038" t="str">
            <v>GENERALI BAT B5 RDC DROITE</v>
          </cell>
          <cell r="V1038">
            <v>662418495</v>
          </cell>
          <cell r="W1038" t="str">
            <v>AMELIE.GUILLAUME@GENERALI.COM</v>
          </cell>
        </row>
        <row r="1039">
          <cell r="B1039">
            <v>305624</v>
          </cell>
          <cell r="C1039">
            <v>20230801</v>
          </cell>
          <cell r="E1039" t="str">
            <v>GPA</v>
          </cell>
          <cell r="F1039" t="str">
            <v>COMMERCIALE</v>
          </cell>
          <cell r="G1039" t="str">
            <v>REGION GRAND EST</v>
          </cell>
          <cell r="H1039" t="str">
            <v>OD ALPES MARITIMES</v>
          </cell>
          <cell r="I1039">
            <v>440</v>
          </cell>
          <cell r="J1039" t="str">
            <v>CCT</v>
          </cell>
          <cell r="K1039" t="str">
            <v>Conseiller Commercial Titulaire</v>
          </cell>
          <cell r="L1039">
            <v>105</v>
          </cell>
          <cell r="M1039" t="str">
            <v>M.</v>
          </cell>
          <cell r="N1039" t="str">
            <v>FERRARI</v>
          </cell>
          <cell r="O1039" t="str">
            <v>CHRISTIAN</v>
          </cell>
          <cell r="P1039" t="str">
            <v>455 PROMENADE DES ANGLAIS</v>
          </cell>
          <cell r="Q1039" t="str">
            <v>GENERALI RSG ZAC ARENAS IMM NICE PLAZA</v>
          </cell>
          <cell r="S1039">
            <v>6000</v>
          </cell>
          <cell r="T1039" t="str">
            <v>NICE</v>
          </cell>
          <cell r="U1039" t="str">
            <v>GENERALI RSG ZAC ARENAS IMM NICE PLAZA</v>
          </cell>
          <cell r="V1039">
            <v>662418424</v>
          </cell>
          <cell r="W1039" t="str">
            <v>CHRISTIAN.FERRARI2@GENERALI.COM</v>
          </cell>
        </row>
        <row r="1040">
          <cell r="B1040">
            <v>305625</v>
          </cell>
          <cell r="C1040">
            <v>20230801</v>
          </cell>
          <cell r="E1040" t="str">
            <v>GPA</v>
          </cell>
          <cell r="F1040" t="str">
            <v>COMMERCIALE</v>
          </cell>
          <cell r="G1040" t="str">
            <v>REGION GRAND EST</v>
          </cell>
          <cell r="H1040" t="str">
            <v>OD HAUTE SAVOIE AIN JURA AIX LES BAINS</v>
          </cell>
          <cell r="I1040">
            <v>440</v>
          </cell>
          <cell r="J1040" t="str">
            <v>CCT</v>
          </cell>
          <cell r="K1040" t="str">
            <v>Conseiller Commercial Titulaire</v>
          </cell>
          <cell r="L1040">
            <v>105</v>
          </cell>
          <cell r="M1040" t="str">
            <v>Mme</v>
          </cell>
          <cell r="N1040" t="str">
            <v>CARLA</v>
          </cell>
          <cell r="O1040" t="str">
            <v>NATHALIE</v>
          </cell>
          <cell r="P1040" t="str">
            <v>49 BD COSTA DE BEAUREGARD SEYNOD</v>
          </cell>
          <cell r="Q1040" t="str">
            <v>3ème étage</v>
          </cell>
          <cell r="S1040">
            <v>74600</v>
          </cell>
          <cell r="T1040" t="str">
            <v>ANNECY</v>
          </cell>
          <cell r="U1040" t="str">
            <v>3ème étage</v>
          </cell>
          <cell r="V1040">
            <v>662418388</v>
          </cell>
          <cell r="W1040" t="str">
            <v>NATHALIE.CARLA@GENERALI.COM</v>
          </cell>
        </row>
        <row r="1041">
          <cell r="B1041">
            <v>305629</v>
          </cell>
          <cell r="C1041">
            <v>20230801</v>
          </cell>
          <cell r="E1041" t="str">
            <v>GPA</v>
          </cell>
          <cell r="F1041" t="str">
            <v>COMMERCIALE</v>
          </cell>
          <cell r="G1041" t="str">
            <v>REGION GRAND EST</v>
          </cell>
          <cell r="H1041" t="str">
            <v>OD HAUTE SAVOIE AIN JURA AIX LES BAINS</v>
          </cell>
          <cell r="I1041">
            <v>440</v>
          </cell>
          <cell r="J1041" t="str">
            <v>CCT</v>
          </cell>
          <cell r="K1041" t="str">
            <v>Conseiller Commercial Titulaire</v>
          </cell>
          <cell r="L1041">
            <v>105</v>
          </cell>
          <cell r="M1041" t="str">
            <v>M.</v>
          </cell>
          <cell r="N1041" t="str">
            <v>GALL</v>
          </cell>
          <cell r="O1041" t="str">
            <v>ROBIN</v>
          </cell>
          <cell r="P1041" t="str">
            <v>49 BD COSTA DE BEAUREGARD SEYNOD</v>
          </cell>
          <cell r="Q1041" t="str">
            <v>3ème étage</v>
          </cell>
          <cell r="S1041">
            <v>74600</v>
          </cell>
          <cell r="T1041" t="str">
            <v>ANNECY</v>
          </cell>
          <cell r="U1041" t="str">
            <v>3ème étage</v>
          </cell>
          <cell r="V1041">
            <v>662418379</v>
          </cell>
          <cell r="W1041" t="str">
            <v>ROBIN.GALL@GENERALI.COM</v>
          </cell>
        </row>
        <row r="1042">
          <cell r="B1042">
            <v>305631</v>
          </cell>
          <cell r="C1042">
            <v>20230801</v>
          </cell>
          <cell r="E1042" t="str">
            <v>GPA</v>
          </cell>
          <cell r="F1042" t="str">
            <v>COMMERCIALE</v>
          </cell>
          <cell r="G1042" t="str">
            <v>REGION GRAND OUEST</v>
          </cell>
          <cell r="H1042" t="str">
            <v>OD CHARENTES-VIENNES-DEUX SEVRES</v>
          </cell>
          <cell r="I1042">
            <v>440</v>
          </cell>
          <cell r="J1042" t="str">
            <v>CCT</v>
          </cell>
          <cell r="K1042" t="str">
            <v>Conseiller Commercial Titulaire</v>
          </cell>
          <cell r="L1042">
            <v>105</v>
          </cell>
          <cell r="M1042" t="str">
            <v>M.</v>
          </cell>
          <cell r="N1042" t="str">
            <v>GARETIER</v>
          </cell>
          <cell r="O1042" t="str">
            <v>BENJAMIN</v>
          </cell>
          <cell r="P1042" t="str">
            <v>112 RUE DE LA BUGELLERIE</v>
          </cell>
          <cell r="Q1042" t="str">
            <v>GENERALI POLE REPUBLIQUE 3</v>
          </cell>
          <cell r="S1042">
            <v>86000</v>
          </cell>
          <cell r="T1042" t="str">
            <v>POITIERS</v>
          </cell>
          <cell r="U1042" t="str">
            <v>GENERALI POLE REPUBLIQUE 3</v>
          </cell>
          <cell r="V1042">
            <v>662418354</v>
          </cell>
          <cell r="W1042" t="str">
            <v>BENJAMIN.GARETIER@GENERALI.COM</v>
          </cell>
        </row>
        <row r="1043">
          <cell r="B1043">
            <v>305632</v>
          </cell>
          <cell r="C1043">
            <v>20230801</v>
          </cell>
          <cell r="E1043" t="str">
            <v>GPA</v>
          </cell>
          <cell r="F1043" t="str">
            <v>COMMERCIALE</v>
          </cell>
          <cell r="G1043" t="str">
            <v>REGION ILE DE FRANCE NORD EST</v>
          </cell>
          <cell r="H1043" t="str">
            <v>OD NORD LILLE</v>
          </cell>
          <cell r="I1043">
            <v>440</v>
          </cell>
          <cell r="J1043" t="str">
            <v>CCT</v>
          </cell>
          <cell r="K1043" t="str">
            <v>Conseiller Commercial Titulaire</v>
          </cell>
          <cell r="L1043">
            <v>105</v>
          </cell>
          <cell r="M1043" t="str">
            <v>M.</v>
          </cell>
          <cell r="N1043" t="str">
            <v>CARON</v>
          </cell>
          <cell r="O1043" t="str">
            <v>THOMAS</v>
          </cell>
          <cell r="P1043" t="str">
            <v>1A RUE LOUIS DUVANT</v>
          </cell>
          <cell r="S1043">
            <v>59328</v>
          </cell>
          <cell r="T1043" t="str">
            <v>VALENCIENNES CEDEX</v>
          </cell>
          <cell r="V1043">
            <v>662418350</v>
          </cell>
          <cell r="W1043" t="str">
            <v>THOMAS.CARON@GENERALI.COM</v>
          </cell>
        </row>
        <row r="1044">
          <cell r="B1044">
            <v>305633</v>
          </cell>
          <cell r="C1044">
            <v>20230901</v>
          </cell>
          <cell r="E1044" t="str">
            <v>GPA</v>
          </cell>
          <cell r="F1044" t="str">
            <v>COMMERCIALE</v>
          </cell>
          <cell r="G1044" t="str">
            <v>REGION GRAND OUEST</v>
          </cell>
          <cell r="H1044" t="str">
            <v>OD MANCHE - CALVADOS - ORNE - MAYENNE</v>
          </cell>
          <cell r="I1044">
            <v>440</v>
          </cell>
          <cell r="J1044" t="str">
            <v>CCT</v>
          </cell>
          <cell r="K1044" t="str">
            <v>Conseiller Commercial Titulaire</v>
          </cell>
          <cell r="L1044">
            <v>105</v>
          </cell>
          <cell r="M1044" t="str">
            <v>Mme</v>
          </cell>
          <cell r="N1044" t="str">
            <v>ALEIXANDRE</v>
          </cell>
          <cell r="O1044" t="str">
            <v>KARINE</v>
          </cell>
          <cell r="P1044" t="str">
            <v>147 RUE DE LA DELIVRANDE</v>
          </cell>
          <cell r="Q1044" t="str">
            <v>GENERALI PERICENTRE 4 3EME ETAGE</v>
          </cell>
          <cell r="S1044">
            <v>14000</v>
          </cell>
          <cell r="T1044" t="str">
            <v>CAEN</v>
          </cell>
          <cell r="U1044" t="str">
            <v>GENERALI PERICENTRE 4 3EME ETAGE</v>
          </cell>
          <cell r="V1044">
            <v>662418416</v>
          </cell>
          <cell r="W1044" t="str">
            <v>KARINE.ALEIXANDRE@GENERALI.COM</v>
          </cell>
        </row>
        <row r="1045">
          <cell r="B1045">
            <v>305634</v>
          </cell>
          <cell r="C1045">
            <v>20230801</v>
          </cell>
          <cell r="E1045" t="str">
            <v>GPA</v>
          </cell>
          <cell r="F1045" t="str">
            <v>COMMERCIALE</v>
          </cell>
          <cell r="G1045" t="str">
            <v>REGION GRAND OUEST</v>
          </cell>
          <cell r="H1045" t="str">
            <v>OD LOIRE ATLANTIQUE - VENDEE</v>
          </cell>
          <cell r="I1045">
            <v>440</v>
          </cell>
          <cell r="J1045" t="str">
            <v>CCT</v>
          </cell>
          <cell r="K1045" t="str">
            <v>Conseiller Commercial Titulaire</v>
          </cell>
          <cell r="L1045">
            <v>105</v>
          </cell>
          <cell r="M1045" t="str">
            <v>M.</v>
          </cell>
          <cell r="N1045" t="str">
            <v>GARRAUX</v>
          </cell>
          <cell r="O1045" t="str">
            <v>EMMANUEL</v>
          </cell>
          <cell r="P1045" t="str">
            <v>4 AV MARIE ANTOINETTE TONNEL</v>
          </cell>
          <cell r="Q1045" t="str">
            <v>ZAC DE LA CHANTRERIE</v>
          </cell>
          <cell r="S1045">
            <v>44300</v>
          </cell>
          <cell r="T1045" t="str">
            <v>NANTES</v>
          </cell>
          <cell r="U1045" t="str">
            <v>ZAC DE LA CHANTRERIE</v>
          </cell>
          <cell r="V1045">
            <v>662418382</v>
          </cell>
          <cell r="W1045" t="str">
            <v>EMMANUEL.GARRAUX@GENERALI.COM</v>
          </cell>
        </row>
        <row r="1046">
          <cell r="B1046">
            <v>305636</v>
          </cell>
          <cell r="C1046">
            <v>20230801</v>
          </cell>
          <cell r="E1046" t="str">
            <v>GPA</v>
          </cell>
          <cell r="F1046" t="str">
            <v>COMMERCIALE</v>
          </cell>
          <cell r="G1046" t="str">
            <v>REGION GRAND EST</v>
          </cell>
          <cell r="H1046" t="str">
            <v>OD VAUCLUSE - DROME - ARDECHE - GARD</v>
          </cell>
          <cell r="I1046">
            <v>440</v>
          </cell>
          <cell r="J1046" t="str">
            <v>CCT</v>
          </cell>
          <cell r="K1046" t="str">
            <v>Conseiller Commercial Titulaire</v>
          </cell>
          <cell r="L1046">
            <v>105</v>
          </cell>
          <cell r="M1046" t="str">
            <v>M.</v>
          </cell>
          <cell r="N1046" t="str">
            <v>SHAW</v>
          </cell>
          <cell r="O1046" t="str">
            <v>SAMUEL</v>
          </cell>
          <cell r="P1046" t="str">
            <v>170 RUE DU TRAITE DE ROME</v>
          </cell>
          <cell r="Q1046" t="str">
            <v>GENERALI LE GUILLAUMONT BP 21248</v>
          </cell>
          <cell r="S1046">
            <v>84911</v>
          </cell>
          <cell r="T1046" t="str">
            <v>AVIGNON CEDEX 9</v>
          </cell>
          <cell r="U1046" t="str">
            <v>GENERALI LE GUILLAUMONT BP 21248</v>
          </cell>
          <cell r="V1046">
            <v>662418522</v>
          </cell>
          <cell r="W1046" t="str">
            <v>SAMUEL.SHAW@GENERALI.COM</v>
          </cell>
        </row>
        <row r="1047">
          <cell r="B1047">
            <v>305637</v>
          </cell>
          <cell r="C1047">
            <v>20230801</v>
          </cell>
          <cell r="E1047" t="str">
            <v>GPA</v>
          </cell>
          <cell r="F1047" t="str">
            <v>COMMERCIALE</v>
          </cell>
          <cell r="G1047" t="str">
            <v>REGION GRAND OUEST</v>
          </cell>
          <cell r="H1047" t="str">
            <v>OD LOIRE ATLANTIQUE - VENDEE</v>
          </cell>
          <cell r="I1047">
            <v>200</v>
          </cell>
          <cell r="J1047" t="str">
            <v>IMP</v>
          </cell>
          <cell r="K1047" t="str">
            <v>Inspecteur Manager Performance</v>
          </cell>
          <cell r="L1047">
            <v>104</v>
          </cell>
          <cell r="M1047" t="str">
            <v>M.</v>
          </cell>
          <cell r="N1047" t="str">
            <v>GUITTON</v>
          </cell>
          <cell r="O1047" t="str">
            <v>OLIVIER</v>
          </cell>
          <cell r="P1047" t="str">
            <v>4 AV MARIE ANTOINETTE TONNEL</v>
          </cell>
          <cell r="Q1047" t="str">
            <v>ZAC DE LA CHANTRERIE</v>
          </cell>
          <cell r="S1047">
            <v>44300</v>
          </cell>
          <cell r="T1047" t="str">
            <v>NANTES</v>
          </cell>
          <cell r="U1047" t="str">
            <v>ZAC DE LA CHANTRERIE</v>
          </cell>
          <cell r="V1047">
            <v>662418305</v>
          </cell>
          <cell r="W1047" t="str">
            <v>OLIVIER.GUITTON@GENERALI.COM</v>
          </cell>
        </row>
        <row r="1048">
          <cell r="B1048">
            <v>305638</v>
          </cell>
          <cell r="C1048">
            <v>20230801</v>
          </cell>
          <cell r="E1048" t="str">
            <v>GPA</v>
          </cell>
          <cell r="F1048" t="str">
            <v>COMMERCIALE</v>
          </cell>
          <cell r="G1048" t="str">
            <v>REGION ILE DE FRANCE NORD EST</v>
          </cell>
          <cell r="H1048" t="str">
            <v>OD GRAND PARIS 75-92-93-94</v>
          </cell>
          <cell r="I1048">
            <v>440</v>
          </cell>
          <cell r="J1048" t="str">
            <v>CCT</v>
          </cell>
          <cell r="K1048" t="str">
            <v>Conseiller Commercial Titulaire</v>
          </cell>
          <cell r="L1048">
            <v>105</v>
          </cell>
          <cell r="M1048" t="str">
            <v>Mme</v>
          </cell>
          <cell r="N1048" t="str">
            <v>BOUTHOR</v>
          </cell>
          <cell r="O1048" t="str">
            <v>CECILE</v>
          </cell>
          <cell r="P1048" t="str">
            <v>2 - 8 Rue Luigi Cherubini</v>
          </cell>
          <cell r="S1048">
            <v>93200</v>
          </cell>
          <cell r="T1048" t="str">
            <v>ST DENIS</v>
          </cell>
          <cell r="V1048">
            <v>662418182</v>
          </cell>
          <cell r="W1048" t="str">
            <v>CECILE.BOUTHOR@GENERALI.COM</v>
          </cell>
        </row>
        <row r="1049">
          <cell r="B1049">
            <v>305640</v>
          </cell>
          <cell r="C1049">
            <v>20230901</v>
          </cell>
          <cell r="E1049" t="str">
            <v>GPA</v>
          </cell>
          <cell r="F1049" t="str">
            <v>COMMERCIALE</v>
          </cell>
          <cell r="G1049" t="str">
            <v>REGION GRAND OUEST</v>
          </cell>
          <cell r="H1049" t="str">
            <v>OD INDRE-INDRE &amp; LOIRE-CHER-LOIR &amp; CHER</v>
          </cell>
          <cell r="I1049">
            <v>440</v>
          </cell>
          <cell r="J1049" t="str">
            <v>CCT</v>
          </cell>
          <cell r="K1049" t="str">
            <v>Conseiller Commercial Titulaire</v>
          </cell>
          <cell r="L1049">
            <v>105</v>
          </cell>
          <cell r="M1049" t="str">
            <v>M.</v>
          </cell>
          <cell r="N1049" t="str">
            <v>FONTENAUD</v>
          </cell>
          <cell r="O1049" t="str">
            <v>SEBASTIEN</v>
          </cell>
          <cell r="P1049" t="str">
            <v>27 RUE JAMES WATT</v>
          </cell>
          <cell r="Q1049" t="str">
            <v>LES LIONS D AZUR BAT C</v>
          </cell>
          <cell r="S1049">
            <v>37200</v>
          </cell>
          <cell r="T1049" t="str">
            <v>TOURS</v>
          </cell>
          <cell r="U1049" t="str">
            <v>LES LIONS D AZUR BAT C</v>
          </cell>
          <cell r="V1049">
            <v>662110801</v>
          </cell>
          <cell r="W1049" t="str">
            <v>SEBASTIEN.FONTENAUD@GENERALI.COM</v>
          </cell>
        </row>
        <row r="1050">
          <cell r="B1050">
            <v>305641</v>
          </cell>
          <cell r="C1050">
            <v>20230901</v>
          </cell>
          <cell r="E1050" t="str">
            <v>GPA</v>
          </cell>
          <cell r="F1050" t="str">
            <v>COMMERCIALE</v>
          </cell>
          <cell r="G1050" t="str">
            <v>REGION GRAND EST</v>
          </cell>
          <cell r="H1050" t="str">
            <v>OD ALPES MARITIMES</v>
          </cell>
          <cell r="I1050">
            <v>440</v>
          </cell>
          <cell r="J1050" t="str">
            <v>CCT</v>
          </cell>
          <cell r="K1050" t="str">
            <v>Conseiller Commercial Titulaire</v>
          </cell>
          <cell r="L1050">
            <v>105</v>
          </cell>
          <cell r="M1050" t="str">
            <v>M.</v>
          </cell>
          <cell r="N1050" t="str">
            <v>RISTORI</v>
          </cell>
          <cell r="O1050" t="str">
            <v>OLIVIER</v>
          </cell>
          <cell r="P1050" t="str">
            <v>455 PROMENADE DES ANGLAIS</v>
          </cell>
          <cell r="Q1050" t="str">
            <v>GENERALI RSG ZAC ARENAS IMM NICE PLAZA</v>
          </cell>
          <cell r="S1050">
            <v>6000</v>
          </cell>
          <cell r="T1050" t="str">
            <v>NICE</v>
          </cell>
          <cell r="U1050" t="str">
            <v>GENERALI RSG ZAC ARENAS IMM NICE PLAZA</v>
          </cell>
          <cell r="V1050">
            <v>662110191</v>
          </cell>
          <cell r="W1050" t="str">
            <v>OLIVIER.RISTORI@GENERALI.COM</v>
          </cell>
        </row>
        <row r="1051">
          <cell r="B1051">
            <v>305647</v>
          </cell>
          <cell r="C1051">
            <v>20230901</v>
          </cell>
          <cell r="E1051" t="str">
            <v>GPA</v>
          </cell>
          <cell r="F1051" t="str">
            <v>COMMERCIALE</v>
          </cell>
          <cell r="G1051" t="str">
            <v>REGION GRAND EST</v>
          </cell>
          <cell r="H1051" t="str">
            <v>OD PUY DE DOME - LOIRE - HAUTE LOIRE</v>
          </cell>
          <cell r="I1051">
            <v>440</v>
          </cell>
          <cell r="J1051" t="str">
            <v>CCT</v>
          </cell>
          <cell r="K1051" t="str">
            <v>Conseiller Commercial Titulaire</v>
          </cell>
          <cell r="L1051">
            <v>105</v>
          </cell>
          <cell r="M1051" t="str">
            <v>M.</v>
          </cell>
          <cell r="N1051" t="str">
            <v>DEBARD</v>
          </cell>
          <cell r="O1051" t="str">
            <v>JULIEN</v>
          </cell>
          <cell r="P1051" t="str">
            <v>32 RUE DE SARLIEVE</v>
          </cell>
          <cell r="Q1051" t="str">
            <v>GENERALI CENTRE D'AFFAIRE ZENITH</v>
          </cell>
          <cell r="S1051">
            <v>63800</v>
          </cell>
          <cell r="T1051" t="str">
            <v>COURNON D'AUVERGNE</v>
          </cell>
          <cell r="U1051" t="str">
            <v>GENERALI CENTRE D'AFFAIRE ZENITH</v>
          </cell>
          <cell r="V1051">
            <v>662110091</v>
          </cell>
          <cell r="W1051" t="str">
            <v>JULIEN.DEBARD@GENERALI.COM</v>
          </cell>
        </row>
        <row r="1052">
          <cell r="B1052">
            <v>305648</v>
          </cell>
          <cell r="C1052">
            <v>20230801</v>
          </cell>
          <cell r="E1052" t="str">
            <v>GPA</v>
          </cell>
          <cell r="F1052" t="str">
            <v>COMMERCIALE</v>
          </cell>
          <cell r="G1052" t="str">
            <v>REGION ILE DE FRANCE NORD EST</v>
          </cell>
          <cell r="H1052" t="str">
            <v>OD ESSONNE - LOIRET</v>
          </cell>
          <cell r="I1052">
            <v>440</v>
          </cell>
          <cell r="J1052" t="str">
            <v>CCT</v>
          </cell>
          <cell r="K1052" t="str">
            <v>Conseiller Commercial Titulaire</v>
          </cell>
          <cell r="L1052">
            <v>105</v>
          </cell>
          <cell r="M1052" t="str">
            <v>M.</v>
          </cell>
          <cell r="N1052" t="str">
            <v>ABSOLU</v>
          </cell>
          <cell r="O1052" t="str">
            <v>MAXIME</v>
          </cell>
          <cell r="P1052" t="str">
            <v>7 AV DU GENERAL DE GAULLE</v>
          </cell>
          <cell r="Q1052" t="str">
            <v>LA CROIX AUX BERGERS</v>
          </cell>
          <cell r="S1052">
            <v>91090</v>
          </cell>
          <cell r="T1052" t="str">
            <v>LISSES</v>
          </cell>
          <cell r="U1052" t="str">
            <v>LA CROIX AUX BERGERS</v>
          </cell>
          <cell r="V1052">
            <v>662418255</v>
          </cell>
          <cell r="W1052" t="str">
            <v>MAXIME.ABSOLU@GENERALI.COM</v>
          </cell>
        </row>
        <row r="1053">
          <cell r="B1053">
            <v>305649</v>
          </cell>
          <cell r="C1053">
            <v>20230901</v>
          </cell>
          <cell r="E1053" t="str">
            <v>GPA</v>
          </cell>
          <cell r="F1053" t="str">
            <v>COMMERCIALE</v>
          </cell>
          <cell r="G1053" t="str">
            <v>REGION GRAND EST</v>
          </cell>
          <cell r="H1053" t="str">
            <v>OD VAR - BOUCHES DU RHONE</v>
          </cell>
          <cell r="I1053">
            <v>440</v>
          </cell>
          <cell r="J1053" t="str">
            <v>CCT</v>
          </cell>
          <cell r="K1053" t="str">
            <v>Conseiller Commercial Titulaire</v>
          </cell>
          <cell r="L1053">
            <v>105</v>
          </cell>
          <cell r="M1053" t="str">
            <v>M.</v>
          </cell>
          <cell r="N1053" t="str">
            <v>MSELLATI-MARIVAUX</v>
          </cell>
          <cell r="O1053" t="str">
            <v>AXEL</v>
          </cell>
          <cell r="P1053" t="str">
            <v>245 AV DE L'UNIVERSITE</v>
          </cell>
          <cell r="Q1053" t="str">
            <v>GENERALI PARC STE CLAIRE IMM LE GOUDON</v>
          </cell>
          <cell r="S1053">
            <v>83160</v>
          </cell>
          <cell r="T1053" t="str">
            <v>LA VALETTE DU VAR</v>
          </cell>
          <cell r="U1053" t="str">
            <v>GENERALI PARC STE CLAIRE IMM LE GOUDON</v>
          </cell>
          <cell r="V1053">
            <v>662110073</v>
          </cell>
          <cell r="W1053" t="str">
            <v>AXEL.MSELLATI-MARIVAUX@GENERALI.COM</v>
          </cell>
        </row>
        <row r="1054">
          <cell r="B1054">
            <v>305650</v>
          </cell>
          <cell r="C1054">
            <v>20230901</v>
          </cell>
          <cell r="E1054" t="str">
            <v>GPA</v>
          </cell>
          <cell r="F1054" t="str">
            <v>COMMERCIALE</v>
          </cell>
          <cell r="G1054" t="str">
            <v>REGION ILE DE FRANCE NORD EST</v>
          </cell>
          <cell r="H1054" t="str">
            <v>OD SEINE ET MARNE - YONNE</v>
          </cell>
          <cell r="I1054">
            <v>440</v>
          </cell>
          <cell r="J1054" t="str">
            <v>CCT</v>
          </cell>
          <cell r="K1054" t="str">
            <v>Conseiller Commercial Titulaire</v>
          </cell>
          <cell r="L1054">
            <v>105</v>
          </cell>
          <cell r="M1054" t="str">
            <v>M.</v>
          </cell>
          <cell r="N1054" t="str">
            <v>BARATTA</v>
          </cell>
          <cell r="O1054" t="str">
            <v>KEVIN</v>
          </cell>
          <cell r="P1054" t="str">
            <v>1 RUE DE BERLIN ZAC DE MONTEVRAIN</v>
          </cell>
          <cell r="Q1054" t="str">
            <v>GENERALI VAL D'EUROPE</v>
          </cell>
          <cell r="S1054">
            <v>77144</v>
          </cell>
          <cell r="T1054" t="str">
            <v>MONTEVRAIN</v>
          </cell>
          <cell r="U1054" t="str">
            <v>GENERALI VAL D'EUROPE</v>
          </cell>
          <cell r="V1054">
            <v>662110226</v>
          </cell>
          <cell r="W1054" t="str">
            <v>KEVIN.BARATTA@GENERALI.COM</v>
          </cell>
        </row>
        <row r="1055">
          <cell r="B1055">
            <v>305651</v>
          </cell>
          <cell r="C1055">
            <v>20230801</v>
          </cell>
          <cell r="E1055" t="str">
            <v>GPA</v>
          </cell>
          <cell r="F1055" t="str">
            <v>COMMERCIALE</v>
          </cell>
          <cell r="G1055" t="str">
            <v>REGION GRAND EST</v>
          </cell>
          <cell r="H1055" t="str">
            <v>OD ALLIER-SAONE &amp; LOIRE-NIEVRE-COTE D'OR</v>
          </cell>
          <cell r="I1055">
            <v>445</v>
          </cell>
          <cell r="J1055" t="str">
            <v>CCA</v>
          </cell>
          <cell r="K1055" t="str">
            <v>Conseiller Commercial Auxiliaire</v>
          </cell>
          <cell r="L1055">
            <v>105</v>
          </cell>
          <cell r="M1055" t="str">
            <v>Mme</v>
          </cell>
          <cell r="N1055" t="str">
            <v>LECLERE</v>
          </cell>
          <cell r="O1055" t="str">
            <v>CINDY</v>
          </cell>
          <cell r="P1055" t="str">
            <v>8 A RUE JEANNE BARRET</v>
          </cell>
          <cell r="Q1055" t="str">
            <v>GENERALI PARC VALMY 1ER ETAGE</v>
          </cell>
          <cell r="S1055">
            <v>21000</v>
          </cell>
          <cell r="T1055" t="str">
            <v>DIJON</v>
          </cell>
          <cell r="U1055" t="str">
            <v>GENERALI PARC VALMY 1ER ETAGE</v>
          </cell>
          <cell r="V1055">
            <v>662418617</v>
          </cell>
          <cell r="W1055" t="str">
            <v>CINDY.LECLERE@GENERALI.COM</v>
          </cell>
        </row>
        <row r="1056">
          <cell r="B1056">
            <v>305652</v>
          </cell>
          <cell r="C1056">
            <v>20230901</v>
          </cell>
          <cell r="E1056" t="str">
            <v>GPA</v>
          </cell>
          <cell r="F1056" t="str">
            <v>COMMERCIALE</v>
          </cell>
          <cell r="G1056" t="str">
            <v>REGION ILE DE FRANCE NORD EST</v>
          </cell>
          <cell r="H1056" t="str">
            <v>OD SEINE MARITIME</v>
          </cell>
          <cell r="I1056">
            <v>440</v>
          </cell>
          <cell r="J1056" t="str">
            <v>CCT</v>
          </cell>
          <cell r="K1056" t="str">
            <v>Conseiller Commercial Titulaire</v>
          </cell>
          <cell r="L1056">
            <v>105</v>
          </cell>
          <cell r="M1056" t="str">
            <v>Mme</v>
          </cell>
          <cell r="N1056" t="str">
            <v>COLLIN</v>
          </cell>
          <cell r="O1056" t="str">
            <v>ELODIE</v>
          </cell>
          <cell r="P1056" t="str">
            <v>20 PASSAGE DE LA LUCILINE</v>
          </cell>
          <cell r="Q1056" t="str">
            <v>GENERALI BAT B</v>
          </cell>
          <cell r="S1056">
            <v>76000</v>
          </cell>
          <cell r="T1056" t="str">
            <v>ROUEN</v>
          </cell>
          <cell r="U1056" t="str">
            <v>GENERALI BAT B</v>
          </cell>
          <cell r="V1056">
            <v>662109858</v>
          </cell>
          <cell r="W1056" t="str">
            <v>ELODIE.COLLIN@GENERALI.COM</v>
          </cell>
        </row>
        <row r="1057">
          <cell r="B1057">
            <v>305654</v>
          </cell>
          <cell r="C1057">
            <v>20230901</v>
          </cell>
          <cell r="E1057" t="str">
            <v>GPA</v>
          </cell>
          <cell r="F1057" t="str">
            <v>COMMERCIALE</v>
          </cell>
          <cell r="G1057" t="str">
            <v>REGION GRAND EST</v>
          </cell>
          <cell r="H1057" t="str">
            <v>OD ISERE ALBERTVILLE</v>
          </cell>
          <cell r="I1057">
            <v>440</v>
          </cell>
          <cell r="J1057" t="str">
            <v>CCT</v>
          </cell>
          <cell r="K1057" t="str">
            <v>Conseiller Commercial Titulaire</v>
          </cell>
          <cell r="L1057">
            <v>105</v>
          </cell>
          <cell r="M1057" t="str">
            <v>M.</v>
          </cell>
          <cell r="N1057" t="str">
            <v>ARTHAUD</v>
          </cell>
          <cell r="O1057" t="str">
            <v>BASTIEN</v>
          </cell>
          <cell r="P1057" t="str">
            <v>110 RUE BLAISE PASCAL</v>
          </cell>
          <cell r="Q1057" t="str">
            <v>GENERALI BAT D2 2EME ETAGE</v>
          </cell>
          <cell r="S1057">
            <v>38330</v>
          </cell>
          <cell r="T1057" t="str">
            <v>MONTBONNOT SAINT MARTIN</v>
          </cell>
          <cell r="U1057" t="str">
            <v>GENERALI BAT D2 2EME ETAGE</v>
          </cell>
          <cell r="V1057">
            <v>662109878</v>
          </cell>
          <cell r="W1057" t="str">
            <v>BASTIEN.ARTHAUD@GENERALI.COM</v>
          </cell>
        </row>
        <row r="1058">
          <cell r="B1058">
            <v>305660</v>
          </cell>
          <cell r="C1058">
            <v>20230801</v>
          </cell>
          <cell r="E1058" t="str">
            <v>GPA</v>
          </cell>
          <cell r="F1058" t="str">
            <v>COMMERCIALE</v>
          </cell>
          <cell r="G1058" t="str">
            <v>REGION ILE DE FRANCE NORD EST</v>
          </cell>
          <cell r="H1058" t="str">
            <v>OD SEINE ET MARNE - YONNE</v>
          </cell>
          <cell r="I1058">
            <v>440</v>
          </cell>
          <cell r="J1058" t="str">
            <v>CCT</v>
          </cell>
          <cell r="K1058" t="str">
            <v>Conseiller Commercial Titulaire</v>
          </cell>
          <cell r="L1058">
            <v>105</v>
          </cell>
          <cell r="M1058" t="str">
            <v>M.</v>
          </cell>
          <cell r="N1058" t="str">
            <v>FLORES</v>
          </cell>
          <cell r="O1058" t="str">
            <v>CARLOS</v>
          </cell>
          <cell r="P1058" t="str">
            <v>1 RUE DE BERLIN ZAC DE MONTEVRAIN</v>
          </cell>
          <cell r="Q1058" t="str">
            <v>GENERALI VAL D'EUROPE</v>
          </cell>
          <cell r="S1058">
            <v>77144</v>
          </cell>
          <cell r="T1058" t="str">
            <v>MONTEVRAIN</v>
          </cell>
          <cell r="U1058" t="str">
            <v>GENERALI VAL D'EUROPE</v>
          </cell>
          <cell r="V1058">
            <v>662418130</v>
          </cell>
          <cell r="W1058" t="str">
            <v>CARLOS.FLORES@GENERALI.COM</v>
          </cell>
        </row>
        <row r="1059">
          <cell r="B1059">
            <v>305662</v>
          </cell>
          <cell r="C1059">
            <v>20230901</v>
          </cell>
          <cell r="E1059" t="str">
            <v>GPA</v>
          </cell>
          <cell r="F1059" t="str">
            <v>COMMERCIALE</v>
          </cell>
          <cell r="G1059" t="str">
            <v>REGION GRAND EST</v>
          </cell>
          <cell r="H1059" t="str">
            <v>OD PUY DE DOME - LOIRE - HAUTE LOIRE</v>
          </cell>
          <cell r="I1059">
            <v>440</v>
          </cell>
          <cell r="J1059" t="str">
            <v>CCT</v>
          </cell>
          <cell r="K1059" t="str">
            <v>Conseiller Commercial Titulaire</v>
          </cell>
          <cell r="L1059">
            <v>105</v>
          </cell>
          <cell r="M1059" t="str">
            <v>Mme</v>
          </cell>
          <cell r="N1059" t="str">
            <v>DE ARAUJO</v>
          </cell>
          <cell r="O1059" t="str">
            <v>MAEVA</v>
          </cell>
          <cell r="P1059" t="str">
            <v>32 RUE DE SARLIEVE</v>
          </cell>
          <cell r="Q1059" t="str">
            <v>GENERALI CENTRE D'AFFAIRE ZENITH</v>
          </cell>
          <cell r="S1059">
            <v>63800</v>
          </cell>
          <cell r="T1059" t="str">
            <v>COURNON D'AUVERGNE</v>
          </cell>
          <cell r="U1059" t="str">
            <v>GENERALI CENTRE D'AFFAIRE ZENITH</v>
          </cell>
          <cell r="V1059">
            <v>662109947</v>
          </cell>
          <cell r="W1059" t="str">
            <v>MAEVA.DEARAUJO@GENERALI.COM</v>
          </cell>
        </row>
        <row r="1060">
          <cell r="B1060">
            <v>305663</v>
          </cell>
          <cell r="C1060">
            <v>20230901</v>
          </cell>
          <cell r="E1060" t="str">
            <v>GPA</v>
          </cell>
          <cell r="F1060" t="str">
            <v>COMMERCIALE</v>
          </cell>
          <cell r="G1060" t="str">
            <v>REGION GRAND EST</v>
          </cell>
          <cell r="H1060" t="str">
            <v>OD VOSGES-HT RHIN-TR BEL-DOUBS-HTE MARNE</v>
          </cell>
          <cell r="I1060">
            <v>440</v>
          </cell>
          <cell r="J1060" t="str">
            <v>CCT</v>
          </cell>
          <cell r="K1060" t="str">
            <v>Conseiller Commercial Titulaire</v>
          </cell>
          <cell r="L1060">
            <v>105</v>
          </cell>
          <cell r="M1060" t="str">
            <v>M.</v>
          </cell>
          <cell r="N1060" t="str">
            <v>BRUCHLEN</v>
          </cell>
          <cell r="O1060" t="str">
            <v>MATHIEU</v>
          </cell>
          <cell r="P1060" t="str">
            <v>7 RUE GUSTAVE HIRN</v>
          </cell>
          <cell r="Q1060" t="str">
            <v>GENERALI BAT B5 RDC DROITE</v>
          </cell>
          <cell r="S1060">
            <v>68100</v>
          </cell>
          <cell r="T1060" t="str">
            <v>MULHOUSE</v>
          </cell>
          <cell r="U1060" t="str">
            <v>GENERALI BAT B5 RDC DROITE</v>
          </cell>
          <cell r="V1060">
            <v>662109953</v>
          </cell>
          <cell r="W1060" t="str">
            <v>MATHIEU.BRUCHLEN@GENERALI.COM</v>
          </cell>
        </row>
        <row r="1061">
          <cell r="B1061">
            <v>305664</v>
          </cell>
          <cell r="C1061">
            <v>20230901</v>
          </cell>
          <cell r="E1061" t="str">
            <v>GPA</v>
          </cell>
          <cell r="F1061" t="str">
            <v>COMMERCIALE</v>
          </cell>
          <cell r="G1061" t="str">
            <v>REGION GRAND EST</v>
          </cell>
          <cell r="H1061" t="str">
            <v>OD ALLIER-SAONE &amp; LOIRE-NIEVRE-COTE D'OR</v>
          </cell>
          <cell r="I1061">
            <v>200</v>
          </cell>
          <cell r="J1061" t="str">
            <v>IMP</v>
          </cell>
          <cell r="K1061" t="str">
            <v>Inspecteur Manager Performance</v>
          </cell>
          <cell r="L1061">
            <v>104</v>
          </cell>
          <cell r="M1061" t="str">
            <v>Mme</v>
          </cell>
          <cell r="N1061" t="str">
            <v>ZUNINO</v>
          </cell>
          <cell r="O1061" t="str">
            <v>RACHEL</v>
          </cell>
          <cell r="P1061" t="str">
            <v>8 A RUE JEANNE BARRET</v>
          </cell>
          <cell r="Q1061" t="str">
            <v>GENERALI PARC VALMY 1ER ETAGE</v>
          </cell>
          <cell r="S1061">
            <v>21000</v>
          </cell>
          <cell r="T1061" t="str">
            <v>DIJON</v>
          </cell>
          <cell r="U1061" t="str">
            <v>GENERALI PARC VALMY 1ER ETAGE</v>
          </cell>
          <cell r="V1061">
            <v>662109973</v>
          </cell>
          <cell r="W1061" t="str">
            <v>RACHEL.ZUNINO@GENERALI.COM</v>
          </cell>
        </row>
        <row r="1062">
          <cell r="B1062">
            <v>305665</v>
          </cell>
          <cell r="C1062">
            <v>20230901</v>
          </cell>
          <cell r="E1062" t="str">
            <v>GPA</v>
          </cell>
          <cell r="F1062" t="str">
            <v>COMMERCIALE</v>
          </cell>
          <cell r="G1062" t="str">
            <v>REGION ILE DE FRANCE NORD EST</v>
          </cell>
          <cell r="H1062" t="str">
            <v>OD ARDENNES - MARNE - MEUSE - AUBE</v>
          </cell>
          <cell r="I1062">
            <v>445</v>
          </cell>
          <cell r="J1062" t="str">
            <v>CCA</v>
          </cell>
          <cell r="K1062" t="str">
            <v>Conseiller Commercial Auxiliaire</v>
          </cell>
          <cell r="L1062">
            <v>105</v>
          </cell>
          <cell r="M1062" t="str">
            <v>Mme</v>
          </cell>
          <cell r="N1062" t="str">
            <v>LECLERC</v>
          </cell>
          <cell r="O1062" t="str">
            <v>CECILE</v>
          </cell>
          <cell r="P1062" t="str">
            <v>4 RUE HENRI MOISSAN</v>
          </cell>
          <cell r="Q1062" t="str">
            <v>IMMEUBLE L'ECHIQUIER</v>
          </cell>
          <cell r="S1062">
            <v>51430</v>
          </cell>
          <cell r="T1062" t="str">
            <v>BEZANNES</v>
          </cell>
          <cell r="U1062" t="str">
            <v>IMMEUBLE L'ECHIQUIER</v>
          </cell>
          <cell r="V1062">
            <v>662109916</v>
          </cell>
          <cell r="W1062" t="str">
            <v>CECILE.LECLERC@GENERALI.COM</v>
          </cell>
        </row>
        <row r="1063">
          <cell r="B1063">
            <v>305666</v>
          </cell>
          <cell r="C1063">
            <v>20230901</v>
          </cell>
          <cell r="E1063" t="str">
            <v>GPA</v>
          </cell>
          <cell r="F1063" t="str">
            <v>COMMERCIALE</v>
          </cell>
          <cell r="G1063" t="str">
            <v>REGION ILE DE FRANCE NORD EST</v>
          </cell>
          <cell r="H1063" t="str">
            <v>OD SEINE ET MARNE - YONNE</v>
          </cell>
          <cell r="I1063">
            <v>440</v>
          </cell>
          <cell r="J1063" t="str">
            <v>CCT</v>
          </cell>
          <cell r="K1063" t="str">
            <v>Conseiller Commercial Titulaire</v>
          </cell>
          <cell r="L1063">
            <v>105</v>
          </cell>
          <cell r="M1063" t="str">
            <v>M.</v>
          </cell>
          <cell r="N1063" t="str">
            <v>LEDUC</v>
          </cell>
          <cell r="O1063" t="str">
            <v>ARNAUD</v>
          </cell>
          <cell r="P1063" t="str">
            <v>1 RUE DE BERLIN ZAC DE MONTEVRAIN</v>
          </cell>
          <cell r="Q1063" t="str">
            <v>GENERALI VAL D'EUROPE</v>
          </cell>
          <cell r="S1063">
            <v>77144</v>
          </cell>
          <cell r="T1063" t="str">
            <v>MONTEVRAIN</v>
          </cell>
          <cell r="U1063" t="str">
            <v>GENERALI VAL D'EUROPE</v>
          </cell>
          <cell r="V1063">
            <v>662109991</v>
          </cell>
          <cell r="W1063" t="str">
            <v>ARNAUD.LEDUC@GENERALI.COM</v>
          </cell>
        </row>
        <row r="1064">
          <cell r="B1064">
            <v>305667</v>
          </cell>
          <cell r="C1064">
            <v>20230901</v>
          </cell>
          <cell r="E1064" t="str">
            <v>GPA</v>
          </cell>
          <cell r="F1064" t="str">
            <v>COMMERCIALE</v>
          </cell>
          <cell r="G1064" t="str">
            <v>REGION ILE DE FRANCE NORD EST</v>
          </cell>
          <cell r="H1064" t="str">
            <v>OD MOSELLE - MEURTHE ET MOSELLE</v>
          </cell>
          <cell r="I1064">
            <v>440</v>
          </cell>
          <cell r="J1064" t="str">
            <v>CCT</v>
          </cell>
          <cell r="K1064" t="str">
            <v>Conseiller Commercial Titulaire</v>
          </cell>
          <cell r="L1064">
            <v>105</v>
          </cell>
          <cell r="M1064" t="str">
            <v>Mme</v>
          </cell>
          <cell r="N1064" t="str">
            <v>BASSER</v>
          </cell>
          <cell r="O1064" t="str">
            <v>MELISSA</v>
          </cell>
          <cell r="P1064" t="str">
            <v>92 QUATER B BOULEVARD SOLIDARITE</v>
          </cell>
          <cell r="Q1064" t="str">
            <v>GENERALI IMMEUBLE FIRST PLAZA LOT 34</v>
          </cell>
          <cell r="S1064">
            <v>57070</v>
          </cell>
          <cell r="T1064" t="str">
            <v>METZ</v>
          </cell>
          <cell r="U1064" t="str">
            <v>GENERALI IMMEUBLE FIRST PLAZA LOT 34</v>
          </cell>
          <cell r="V1064">
            <v>662110864</v>
          </cell>
          <cell r="W1064" t="str">
            <v>MELISSA.BASSER@GENERALI.COM</v>
          </cell>
        </row>
        <row r="1065">
          <cell r="B1065">
            <v>305671</v>
          </cell>
          <cell r="C1065">
            <v>20230901</v>
          </cell>
          <cell r="E1065" t="str">
            <v>GPA</v>
          </cell>
          <cell r="F1065" t="str">
            <v>COMMERCIALE</v>
          </cell>
          <cell r="G1065" t="str">
            <v>REGION GRAND OUEST</v>
          </cell>
          <cell r="H1065" t="str">
            <v>OD LANDES-PYRENEES-GERS-HTE GARONNE SUD</v>
          </cell>
          <cell r="I1065">
            <v>200</v>
          </cell>
          <cell r="J1065" t="str">
            <v>IMP</v>
          </cell>
          <cell r="K1065" t="str">
            <v>Inspecteur Manager Performance</v>
          </cell>
          <cell r="L1065">
            <v>104</v>
          </cell>
          <cell r="M1065" t="str">
            <v>M.</v>
          </cell>
          <cell r="N1065" t="str">
            <v>BARON</v>
          </cell>
          <cell r="O1065" t="str">
            <v>OLIVIER</v>
          </cell>
          <cell r="P1065" t="str">
            <v>13 RUE FARADAY</v>
          </cell>
          <cell r="Q1065" t="str">
            <v>GENERALI CITE MULTIMEDIA BAT NEMO</v>
          </cell>
          <cell r="S1065">
            <v>64000</v>
          </cell>
          <cell r="T1065" t="str">
            <v>PAU</v>
          </cell>
          <cell r="U1065" t="str">
            <v>GENERALI CITE MULTIMEDIA BAT NEMO</v>
          </cell>
          <cell r="V1065">
            <v>662110842</v>
          </cell>
          <cell r="W1065" t="str">
            <v>OLIVIER.BARON@GENERALI.COM</v>
          </cell>
        </row>
        <row r="1066">
          <cell r="B1066">
            <v>305673</v>
          </cell>
          <cell r="C1066">
            <v>20230901</v>
          </cell>
          <cell r="E1066" t="str">
            <v>GPA</v>
          </cell>
          <cell r="F1066" t="str">
            <v>COMMERCIALE</v>
          </cell>
          <cell r="G1066" t="str">
            <v>REGION GRAND OUEST</v>
          </cell>
          <cell r="H1066" t="str">
            <v>OD LOT-TARN-TARN ET GARONNE-HTE GARONNE</v>
          </cell>
          <cell r="I1066">
            <v>440</v>
          </cell>
          <cell r="J1066" t="str">
            <v>CCT</v>
          </cell>
          <cell r="K1066" t="str">
            <v>Conseiller Commercial Titulaire</v>
          </cell>
          <cell r="L1066">
            <v>105</v>
          </cell>
          <cell r="M1066" t="str">
            <v>Mme</v>
          </cell>
          <cell r="N1066" t="str">
            <v>GOUSSET</v>
          </cell>
          <cell r="O1066" t="str">
            <v>STEPHANIE</v>
          </cell>
          <cell r="P1066" t="str">
            <v>9 RUE MICHEL LABROUSSE</v>
          </cell>
          <cell r="Q1066" t="str">
            <v>GENERALI PARK AVENUE BERRYL 2</v>
          </cell>
          <cell r="S1066">
            <v>31100</v>
          </cell>
          <cell r="T1066" t="str">
            <v>TOULOUSE</v>
          </cell>
          <cell r="U1066" t="str">
            <v>GENERALI PARK AVENUE BERRYL 2</v>
          </cell>
          <cell r="V1066">
            <v>662110672</v>
          </cell>
          <cell r="W1066" t="str">
            <v>STEPHANIE.GOUSSET@GENERALI.COM</v>
          </cell>
        </row>
        <row r="1067">
          <cell r="B1067">
            <v>305674</v>
          </cell>
          <cell r="C1067">
            <v>20230901</v>
          </cell>
          <cell r="E1067" t="str">
            <v>GPA</v>
          </cell>
          <cell r="F1067" t="str">
            <v>COMMERCIALE</v>
          </cell>
          <cell r="G1067" t="str">
            <v>REGION GRAND OUEST</v>
          </cell>
          <cell r="H1067" t="str">
            <v>OD VAL D'OISE - EURE</v>
          </cell>
          <cell r="I1067">
            <v>440</v>
          </cell>
          <cell r="J1067" t="str">
            <v>CCT</v>
          </cell>
          <cell r="K1067" t="str">
            <v>Conseiller Commercial Titulaire</v>
          </cell>
          <cell r="L1067">
            <v>105</v>
          </cell>
          <cell r="M1067" t="str">
            <v>M.</v>
          </cell>
          <cell r="N1067" t="str">
            <v>MADOUAS</v>
          </cell>
          <cell r="O1067" t="str">
            <v>GUILLAUME</v>
          </cell>
          <cell r="P1067" t="str">
            <v>181 RUE CLEMENT ADER ETAGE 1</v>
          </cell>
          <cell r="Q1067" t="str">
            <v>GENERALI ZAC DU LONG BUISSON ENTREE B</v>
          </cell>
          <cell r="S1067">
            <v>27000</v>
          </cell>
          <cell r="T1067" t="str">
            <v>EVREUX</v>
          </cell>
          <cell r="U1067" t="str">
            <v>GENERALI ZAC DU LONG BUISSON ENTREE B</v>
          </cell>
          <cell r="V1067">
            <v>662110889</v>
          </cell>
          <cell r="W1067" t="str">
            <v>GUILLAUME.MADOUAS@GENERALI.COM</v>
          </cell>
        </row>
        <row r="1068">
          <cell r="B1068">
            <v>305675</v>
          </cell>
          <cell r="C1068">
            <v>20230901</v>
          </cell>
          <cell r="E1068" t="str">
            <v>GPA</v>
          </cell>
          <cell r="F1068" t="str">
            <v>COMMERCIALE</v>
          </cell>
          <cell r="G1068" t="str">
            <v>REGION GRAND OUEST</v>
          </cell>
          <cell r="H1068" t="str">
            <v>OD VAL D'OISE - EURE</v>
          </cell>
          <cell r="I1068">
            <v>440</v>
          </cell>
          <cell r="J1068" t="str">
            <v>CCT</v>
          </cell>
          <cell r="K1068" t="str">
            <v>Conseiller Commercial Titulaire</v>
          </cell>
          <cell r="L1068">
            <v>105</v>
          </cell>
          <cell r="M1068" t="str">
            <v>Mme</v>
          </cell>
          <cell r="N1068" t="str">
            <v>MEGNANT</v>
          </cell>
          <cell r="O1068" t="str">
            <v>DAPHNEE</v>
          </cell>
          <cell r="P1068" t="str">
            <v>181 RUE CLEMENT ADER ETAGE 1</v>
          </cell>
          <cell r="Q1068" t="str">
            <v>GENERALI ZAC DU LONG BUISSON ENTREE B</v>
          </cell>
          <cell r="S1068">
            <v>27000</v>
          </cell>
          <cell r="T1068" t="str">
            <v>EVREUX</v>
          </cell>
          <cell r="U1068" t="str">
            <v>GENERALI ZAC DU LONG BUISSON ENTREE B</v>
          </cell>
          <cell r="V1068">
            <v>662110657</v>
          </cell>
          <cell r="W1068" t="str">
            <v>DAPHNEE.MEGNANT@GENERALI.COM</v>
          </cell>
        </row>
        <row r="1069">
          <cell r="B1069">
            <v>305676</v>
          </cell>
          <cell r="C1069">
            <v>20230901</v>
          </cell>
          <cell r="E1069" t="str">
            <v>GPA</v>
          </cell>
          <cell r="F1069" t="str">
            <v>COMMERCIALE</v>
          </cell>
          <cell r="G1069" t="str">
            <v>REGION GRAND OUEST</v>
          </cell>
          <cell r="H1069" t="str">
            <v>OD LANDES-PYRENEES-GERS-HTE GARONNE SUD</v>
          </cell>
          <cell r="I1069">
            <v>440</v>
          </cell>
          <cell r="J1069" t="str">
            <v>CCT</v>
          </cell>
          <cell r="K1069" t="str">
            <v>Conseiller Commercial Titulaire</v>
          </cell>
          <cell r="L1069">
            <v>105</v>
          </cell>
          <cell r="M1069" t="str">
            <v>Mme</v>
          </cell>
          <cell r="N1069" t="str">
            <v>MORIN</v>
          </cell>
          <cell r="O1069" t="str">
            <v>NATHALIE</v>
          </cell>
          <cell r="P1069" t="str">
            <v>13 RUE FARADAY</v>
          </cell>
          <cell r="Q1069" t="str">
            <v>GENERALI CITE MULTIMEDIA BAT NEMO</v>
          </cell>
          <cell r="S1069">
            <v>64000</v>
          </cell>
          <cell r="T1069" t="str">
            <v>PAU</v>
          </cell>
          <cell r="U1069" t="str">
            <v>GENERALI CITE MULTIMEDIA BAT NEMO</v>
          </cell>
          <cell r="V1069">
            <v>662110848</v>
          </cell>
          <cell r="W1069" t="str">
            <v>NATHALIE.MORIN@GENERALI.COM</v>
          </cell>
        </row>
        <row r="1070">
          <cell r="B1070">
            <v>305679</v>
          </cell>
          <cell r="C1070">
            <v>20230901</v>
          </cell>
          <cell r="E1070" t="str">
            <v>GPA</v>
          </cell>
          <cell r="F1070" t="str">
            <v>COMMERCIALE</v>
          </cell>
          <cell r="G1070" t="str">
            <v>REGION GRAND OUEST</v>
          </cell>
          <cell r="H1070" t="str">
            <v>OD LOIRE ATLANTIQUE - VENDEE</v>
          </cell>
          <cell r="I1070">
            <v>440</v>
          </cell>
          <cell r="J1070" t="str">
            <v>CCT</v>
          </cell>
          <cell r="K1070" t="str">
            <v>Conseiller Commercial Titulaire</v>
          </cell>
          <cell r="L1070">
            <v>105</v>
          </cell>
          <cell r="M1070" t="str">
            <v>Mme</v>
          </cell>
          <cell r="N1070" t="str">
            <v>SOLENTE</v>
          </cell>
          <cell r="O1070" t="str">
            <v>SOPHIE</v>
          </cell>
          <cell r="P1070" t="str">
            <v>4 AV MARIE ANTOINETTE TONNEL</v>
          </cell>
          <cell r="Q1070" t="str">
            <v>ZAC DE LA CHANTRERIE</v>
          </cell>
          <cell r="S1070">
            <v>44300</v>
          </cell>
          <cell r="T1070" t="str">
            <v>NANTES</v>
          </cell>
          <cell r="U1070" t="str">
            <v>ZAC DE LA CHANTRERIE</v>
          </cell>
          <cell r="V1070">
            <v>662110651</v>
          </cell>
          <cell r="W1070" t="str">
            <v>SOPHIE.SOLENTE@GENERALI.COM</v>
          </cell>
        </row>
        <row r="1071">
          <cell r="B1071">
            <v>305680</v>
          </cell>
          <cell r="C1071">
            <v>20230901</v>
          </cell>
          <cell r="E1071" t="str">
            <v>GPA</v>
          </cell>
          <cell r="F1071" t="str">
            <v>COMMERCIALE</v>
          </cell>
          <cell r="G1071" t="str">
            <v>REGION GRAND OUEST</v>
          </cell>
          <cell r="H1071" t="str">
            <v>OD LOIRE ATLANTIQUE - VENDEE</v>
          </cell>
          <cell r="I1071">
            <v>440</v>
          </cell>
          <cell r="J1071" t="str">
            <v>CCT</v>
          </cell>
          <cell r="K1071" t="str">
            <v>Conseiller Commercial Titulaire</v>
          </cell>
          <cell r="L1071">
            <v>105</v>
          </cell>
          <cell r="M1071" t="str">
            <v>M.</v>
          </cell>
          <cell r="N1071" t="str">
            <v>ROMPILLON</v>
          </cell>
          <cell r="O1071" t="str">
            <v>JOACHIM</v>
          </cell>
          <cell r="P1071" t="str">
            <v>4 AV MARIE ANTOINETTE TONNEL</v>
          </cell>
          <cell r="Q1071" t="str">
            <v>ZAC DE LA CHANTRERIE</v>
          </cell>
          <cell r="S1071">
            <v>44300</v>
          </cell>
          <cell r="T1071" t="str">
            <v>NANTES</v>
          </cell>
          <cell r="U1071" t="str">
            <v>ZAC DE LA CHANTRERIE</v>
          </cell>
          <cell r="V1071">
            <v>662110576</v>
          </cell>
          <cell r="W1071" t="str">
            <v>JOACHIM.ROMPILLON@GENERALI.COM</v>
          </cell>
        </row>
        <row r="1072">
          <cell r="B1072">
            <v>305682</v>
          </cell>
          <cell r="C1072">
            <v>20230901</v>
          </cell>
          <cell r="E1072" t="str">
            <v>GPA</v>
          </cell>
          <cell r="F1072" t="str">
            <v>COMMERCIALE</v>
          </cell>
          <cell r="G1072" t="str">
            <v>REGION ILE DE FRANCE NORD EST</v>
          </cell>
          <cell r="H1072" t="str">
            <v>OD NORD LITTORAL</v>
          </cell>
          <cell r="I1072">
            <v>440</v>
          </cell>
          <cell r="J1072" t="str">
            <v>CCT</v>
          </cell>
          <cell r="K1072" t="str">
            <v>Conseiller Commercial Titulaire</v>
          </cell>
          <cell r="L1072">
            <v>105</v>
          </cell>
          <cell r="M1072" t="str">
            <v>M.</v>
          </cell>
          <cell r="N1072" t="str">
            <v>LENOIRE</v>
          </cell>
          <cell r="O1072" t="str">
            <v>BORIS</v>
          </cell>
          <cell r="P1072" t="str">
            <v>4 RUE CONRAD ADENAUER</v>
          </cell>
          <cell r="Q1072" t="str">
            <v>GENERALI LE GRAND COTTIGNIES</v>
          </cell>
          <cell r="S1072">
            <v>59290</v>
          </cell>
          <cell r="T1072" t="str">
            <v>WASQUEHAL</v>
          </cell>
          <cell r="U1072" t="str">
            <v>GENERALI LE GRAND COTTIGNIES</v>
          </cell>
          <cell r="V1072">
            <v>662110507</v>
          </cell>
          <cell r="W1072" t="str">
            <v>BORIS.LENOIRE@GENERALI.COM</v>
          </cell>
        </row>
        <row r="1073">
          <cell r="B1073">
            <v>305684</v>
          </cell>
          <cell r="C1073">
            <v>20230901</v>
          </cell>
          <cell r="E1073" t="str">
            <v>GPA</v>
          </cell>
          <cell r="F1073" t="str">
            <v>COMMERCIALE</v>
          </cell>
          <cell r="G1073" t="str">
            <v>REGION GRAND OUEST</v>
          </cell>
          <cell r="H1073" t="str">
            <v>OD CHARENTES-VIENNES-DEUX SEVRES</v>
          </cell>
          <cell r="I1073">
            <v>440</v>
          </cell>
          <cell r="J1073" t="str">
            <v>CCT</v>
          </cell>
          <cell r="K1073" t="str">
            <v>Conseiller Commercial Titulaire</v>
          </cell>
          <cell r="L1073">
            <v>105</v>
          </cell>
          <cell r="M1073" t="str">
            <v>Mme</v>
          </cell>
          <cell r="N1073" t="str">
            <v>CHEVALLIER</v>
          </cell>
          <cell r="O1073" t="str">
            <v>JULIETTE</v>
          </cell>
          <cell r="P1073" t="str">
            <v>112 RUE DE LA BUGELLERIE</v>
          </cell>
          <cell r="Q1073" t="str">
            <v>GENERALI POLE REPUBLIQUE 3</v>
          </cell>
          <cell r="S1073">
            <v>86000</v>
          </cell>
          <cell r="T1073" t="str">
            <v>POITIERS</v>
          </cell>
          <cell r="U1073" t="str">
            <v>GENERALI POLE REPUBLIQUE 3</v>
          </cell>
          <cell r="V1073">
            <v>662110658</v>
          </cell>
          <cell r="W1073" t="str">
            <v>JULIETTE.CHEVALIER@GENERALI.COM</v>
          </cell>
        </row>
        <row r="1074">
          <cell r="B1074">
            <v>305685</v>
          </cell>
          <cell r="C1074">
            <v>20230901</v>
          </cell>
          <cell r="E1074" t="str">
            <v>GPA</v>
          </cell>
          <cell r="F1074" t="str">
            <v>COMMERCIALE</v>
          </cell>
          <cell r="G1074" t="str">
            <v>REGION GRAND OUEST</v>
          </cell>
          <cell r="H1074" t="str">
            <v>OD ILLE ET VILAINE-COTES D'ARMOR</v>
          </cell>
          <cell r="I1074">
            <v>440</v>
          </cell>
          <cell r="J1074" t="str">
            <v>CCT</v>
          </cell>
          <cell r="K1074" t="str">
            <v>Conseiller Commercial Titulaire</v>
          </cell>
          <cell r="L1074">
            <v>105</v>
          </cell>
          <cell r="M1074" t="str">
            <v>M.</v>
          </cell>
          <cell r="N1074" t="str">
            <v>BRETAGNE</v>
          </cell>
          <cell r="O1074" t="str">
            <v>ROMAIN</v>
          </cell>
          <cell r="P1074" t="str">
            <v>1 RUE DE LA TERRE DE FEU</v>
          </cell>
          <cell r="Q1074" t="str">
            <v>IMMEUBLE EDONIA BAT X2</v>
          </cell>
          <cell r="S1074">
            <v>35760</v>
          </cell>
          <cell r="T1074" t="str">
            <v>SAINT GREGOIRE</v>
          </cell>
          <cell r="U1074" t="str">
            <v>IMMEUBLE EDONIA BAT X2</v>
          </cell>
          <cell r="V1074">
            <v>662110524</v>
          </cell>
          <cell r="W1074" t="str">
            <v>ROMAIN.BRETAGNE@GENERALI.COM</v>
          </cell>
        </row>
        <row r="1075">
          <cell r="B1075">
            <v>305686</v>
          </cell>
          <cell r="C1075">
            <v>20230901</v>
          </cell>
          <cell r="E1075" t="str">
            <v>GPA</v>
          </cell>
          <cell r="F1075" t="str">
            <v>COMMERCIALE</v>
          </cell>
          <cell r="G1075" t="str">
            <v>REGION GRAND OUEST</v>
          </cell>
          <cell r="H1075" t="str">
            <v>OD GIRONDE - DORDOGNE</v>
          </cell>
          <cell r="I1075">
            <v>440</v>
          </cell>
          <cell r="J1075" t="str">
            <v>CCT</v>
          </cell>
          <cell r="K1075" t="str">
            <v>Conseiller Commercial Titulaire</v>
          </cell>
          <cell r="L1075">
            <v>105</v>
          </cell>
          <cell r="M1075" t="str">
            <v>M.</v>
          </cell>
          <cell r="N1075" t="str">
            <v>ROBLIN</v>
          </cell>
          <cell r="O1075" t="str">
            <v>KARL</v>
          </cell>
          <cell r="P1075" t="str">
            <v>2 RUE PABLO NERUDA</v>
          </cell>
          <cell r="Q1075" t="str">
            <v>GENERALI CENTRAL PARC ZAC MADERE</v>
          </cell>
          <cell r="S1075">
            <v>33140</v>
          </cell>
          <cell r="T1075" t="str">
            <v>VILLENAVE D ORNON</v>
          </cell>
          <cell r="U1075" t="str">
            <v>GENERALI CENTRAL PARC ZAC MADERE</v>
          </cell>
          <cell r="V1075">
            <v>662110046</v>
          </cell>
          <cell r="W1075" t="str">
            <v>KARL.ROBLIN@GENERALI.COM</v>
          </cell>
        </row>
        <row r="1076">
          <cell r="B1076">
            <v>305687</v>
          </cell>
          <cell r="C1076">
            <v>20230901</v>
          </cell>
          <cell r="E1076" t="str">
            <v>GPA</v>
          </cell>
          <cell r="F1076" t="str">
            <v>COMMERCIALE</v>
          </cell>
          <cell r="G1076" t="str">
            <v>REGION GRAND OUEST</v>
          </cell>
          <cell r="H1076" t="str">
            <v>OD CHARENTES-VIENNES-DEUX SEVRES</v>
          </cell>
          <cell r="I1076">
            <v>440</v>
          </cell>
          <cell r="J1076" t="str">
            <v>CCT</v>
          </cell>
          <cell r="K1076" t="str">
            <v>Conseiller Commercial Titulaire</v>
          </cell>
          <cell r="L1076">
            <v>105</v>
          </cell>
          <cell r="M1076" t="str">
            <v>M.</v>
          </cell>
          <cell r="N1076" t="str">
            <v>DOMS</v>
          </cell>
          <cell r="O1076" t="str">
            <v>ALAIN</v>
          </cell>
          <cell r="P1076" t="str">
            <v>112 RUE DE LA BUGELLERIE</v>
          </cell>
          <cell r="Q1076" t="str">
            <v>GENERALI POLE REPUBLIQUE 3</v>
          </cell>
          <cell r="S1076">
            <v>86000</v>
          </cell>
          <cell r="T1076" t="str">
            <v>POITIERS</v>
          </cell>
          <cell r="U1076" t="str">
            <v>GENERALI POLE REPUBLIQUE 3</v>
          </cell>
          <cell r="V1076">
            <v>662110329</v>
          </cell>
          <cell r="W1076" t="str">
            <v>ALAIN.DOMS@GENERALI.COM</v>
          </cell>
        </row>
        <row r="1077">
          <cell r="B1077">
            <v>305688</v>
          </cell>
          <cell r="C1077">
            <v>20230901</v>
          </cell>
          <cell r="E1077" t="str">
            <v>GPA</v>
          </cell>
          <cell r="F1077" t="str">
            <v>COMMERCIALE</v>
          </cell>
          <cell r="G1077" t="str">
            <v>REGION GRAND OUEST</v>
          </cell>
          <cell r="H1077" t="str">
            <v>OD VAL D'OISE - EURE</v>
          </cell>
          <cell r="I1077">
            <v>440</v>
          </cell>
          <cell r="J1077" t="str">
            <v>CCT</v>
          </cell>
          <cell r="K1077" t="str">
            <v>Conseiller Commercial Titulaire</v>
          </cell>
          <cell r="L1077">
            <v>105</v>
          </cell>
          <cell r="M1077" t="str">
            <v>Mme</v>
          </cell>
          <cell r="N1077" t="str">
            <v>PICARD</v>
          </cell>
          <cell r="O1077" t="str">
            <v>AURELIE</v>
          </cell>
          <cell r="P1077" t="str">
            <v>181 RUE CLEMENT ADER ETAGE 1</v>
          </cell>
          <cell r="Q1077" t="str">
            <v>GENERALI ZAC DU LONG BUISSON ENTREE B</v>
          </cell>
          <cell r="S1077">
            <v>27000</v>
          </cell>
          <cell r="T1077" t="str">
            <v>EVREUX</v>
          </cell>
          <cell r="U1077" t="str">
            <v>GENERALI ZAC DU LONG BUISSON ENTREE B</v>
          </cell>
          <cell r="V1077">
            <v>662110320</v>
          </cell>
          <cell r="W1077" t="str">
            <v>AURELIE.PICARD@GENERALI.COM</v>
          </cell>
        </row>
        <row r="1078">
          <cell r="B1078">
            <v>305691</v>
          </cell>
          <cell r="C1078">
            <v>20230901</v>
          </cell>
          <cell r="E1078" t="str">
            <v>GPA</v>
          </cell>
          <cell r="F1078" t="str">
            <v>COMMERCIALE</v>
          </cell>
          <cell r="G1078" t="str">
            <v>REGION GRAND EST</v>
          </cell>
          <cell r="H1078" t="str">
            <v>OD VAR - BOUCHES DU RHONE</v>
          </cell>
          <cell r="I1078">
            <v>440</v>
          </cell>
          <cell r="J1078" t="str">
            <v>CCT</v>
          </cell>
          <cell r="K1078" t="str">
            <v>Conseiller Commercial Titulaire</v>
          </cell>
          <cell r="L1078">
            <v>105</v>
          </cell>
          <cell r="M1078" t="str">
            <v>Mme</v>
          </cell>
          <cell r="N1078" t="str">
            <v>LERAILLE</v>
          </cell>
          <cell r="O1078" t="str">
            <v>MEGANE</v>
          </cell>
          <cell r="P1078" t="str">
            <v>245 AV DE L'UNIVERSITE</v>
          </cell>
          <cell r="Q1078" t="str">
            <v>GENERALI PARC STE CLAIRE IMM LE GOUDON</v>
          </cell>
          <cell r="S1078">
            <v>83160</v>
          </cell>
          <cell r="T1078" t="str">
            <v>LA VALETTE DU VAR</v>
          </cell>
          <cell r="U1078" t="str">
            <v>GENERALI PARC STE CLAIRE IMM LE GOUDON</v>
          </cell>
          <cell r="V1078">
            <v>658327353</v>
          </cell>
          <cell r="W1078" t="str">
            <v>MEGANE.LERAILLE@GENERALI.COM</v>
          </cell>
        </row>
        <row r="1079">
          <cell r="B1079">
            <v>305693</v>
          </cell>
          <cell r="C1079">
            <v>20230901</v>
          </cell>
          <cell r="E1079" t="str">
            <v>GPA</v>
          </cell>
          <cell r="F1079" t="str">
            <v>COMMERCIALE</v>
          </cell>
          <cell r="G1079" t="str">
            <v>REGION GRAND EST</v>
          </cell>
          <cell r="H1079" t="str">
            <v>OD PUY DE DOME - LOIRE - HAUTE LOIRE</v>
          </cell>
          <cell r="I1079">
            <v>440</v>
          </cell>
          <cell r="J1079" t="str">
            <v>CCT</v>
          </cell>
          <cell r="K1079" t="str">
            <v>Conseiller Commercial Titulaire</v>
          </cell>
          <cell r="L1079">
            <v>105</v>
          </cell>
          <cell r="M1079" t="str">
            <v>M.</v>
          </cell>
          <cell r="N1079" t="str">
            <v>MOUYREN</v>
          </cell>
          <cell r="O1079" t="str">
            <v>MATHIEU</v>
          </cell>
          <cell r="P1079" t="str">
            <v>32 RUE DE SARLIEVE</v>
          </cell>
          <cell r="Q1079" t="str">
            <v>GENERALI CENTRE D'AFFAIRE ZENITH</v>
          </cell>
          <cell r="S1079">
            <v>63800</v>
          </cell>
          <cell r="T1079" t="str">
            <v>COURNON D'AUVERGNE</v>
          </cell>
          <cell r="U1079" t="str">
            <v>GENERALI CENTRE D'AFFAIRE ZENITH</v>
          </cell>
          <cell r="V1079">
            <v>658344164</v>
          </cell>
          <cell r="W1079" t="str">
            <v>MATHIEU.MOUYREN@GENERALI.COM</v>
          </cell>
        </row>
        <row r="1080">
          <cell r="B1080">
            <v>305694</v>
          </cell>
          <cell r="C1080">
            <v>20230901</v>
          </cell>
          <cell r="E1080" t="str">
            <v>GPA</v>
          </cell>
          <cell r="F1080" t="str">
            <v>COMMERCIALE</v>
          </cell>
          <cell r="G1080" t="str">
            <v>REGION ILE DE FRANCE NORD EST</v>
          </cell>
          <cell r="H1080" t="str">
            <v>OD NORD LITTORAL</v>
          </cell>
          <cell r="I1080">
            <v>440</v>
          </cell>
          <cell r="J1080" t="str">
            <v>CCT</v>
          </cell>
          <cell r="K1080" t="str">
            <v>Conseiller Commercial Titulaire</v>
          </cell>
          <cell r="L1080">
            <v>105</v>
          </cell>
          <cell r="M1080" t="str">
            <v>Mme</v>
          </cell>
          <cell r="N1080" t="str">
            <v>LEFEBVRE</v>
          </cell>
          <cell r="O1080" t="str">
            <v>MARIE CAROLINE</v>
          </cell>
          <cell r="P1080" t="str">
            <v>4 RUE CONRAD ADENAUER</v>
          </cell>
          <cell r="Q1080" t="str">
            <v>GENERALI LE GRAND COTTIGNIES</v>
          </cell>
          <cell r="S1080">
            <v>59290</v>
          </cell>
          <cell r="T1080" t="str">
            <v>WASQUEHAL</v>
          </cell>
          <cell r="U1080" t="str">
            <v>GENERALI LE GRAND COTTIGNIES</v>
          </cell>
          <cell r="V1080">
            <v>658346417</v>
          </cell>
          <cell r="W1080" t="str">
            <v>MARIECAROLINE.LEFEBVRE@GENERALI.COM</v>
          </cell>
        </row>
        <row r="1081">
          <cell r="B1081">
            <v>305696</v>
          </cell>
          <cell r="C1081">
            <v>20231001</v>
          </cell>
          <cell r="E1081" t="str">
            <v>GPA</v>
          </cell>
          <cell r="F1081" t="str">
            <v>COMMERCIALE</v>
          </cell>
          <cell r="G1081" t="str">
            <v>REGION GRAND EST</v>
          </cell>
          <cell r="H1081" t="str">
            <v>OD VAUCLUSE - DROME - ARDECHE - GARD</v>
          </cell>
          <cell r="I1081">
            <v>440</v>
          </cell>
          <cell r="J1081" t="str">
            <v>CCT</v>
          </cell>
          <cell r="K1081" t="str">
            <v>Conseiller Commercial Titulaire</v>
          </cell>
          <cell r="L1081">
            <v>105</v>
          </cell>
          <cell r="M1081" t="str">
            <v>M.</v>
          </cell>
          <cell r="N1081" t="str">
            <v>MOINEAU</v>
          </cell>
          <cell r="O1081" t="str">
            <v>ALEXANDRE</v>
          </cell>
          <cell r="P1081" t="str">
            <v>170 RUE DU TRAITE DE ROME</v>
          </cell>
          <cell r="Q1081" t="str">
            <v>GENERALI LE GUILLAUMONT BP 21248</v>
          </cell>
          <cell r="S1081">
            <v>84911</v>
          </cell>
          <cell r="T1081" t="str">
            <v>AVIGNON CEDEX 9</v>
          </cell>
          <cell r="U1081" t="str">
            <v>GENERALI LE GUILLAUMONT BP 21248</v>
          </cell>
          <cell r="V1081">
            <v>658343695</v>
          </cell>
          <cell r="W1081" t="str">
            <v>ALEXANDRE.MOINEAU@GENERALI.COM</v>
          </cell>
        </row>
        <row r="1082">
          <cell r="B1082">
            <v>305699</v>
          </cell>
          <cell r="C1082">
            <v>20230901</v>
          </cell>
          <cell r="E1082" t="str">
            <v>GPA</v>
          </cell>
          <cell r="F1082" t="str">
            <v>COMMERCIALE</v>
          </cell>
          <cell r="G1082" t="str">
            <v>REGION GRAND OUEST</v>
          </cell>
          <cell r="H1082" t="str">
            <v>OD FINISTERE - MORBIHAN</v>
          </cell>
          <cell r="I1082">
            <v>440</v>
          </cell>
          <cell r="J1082" t="str">
            <v>CCT</v>
          </cell>
          <cell r="K1082" t="str">
            <v>Conseiller Commercial Titulaire</v>
          </cell>
          <cell r="L1082">
            <v>105</v>
          </cell>
          <cell r="M1082" t="str">
            <v>M.</v>
          </cell>
          <cell r="N1082" t="str">
            <v>CONGAR</v>
          </cell>
          <cell r="O1082" t="str">
            <v>ALAN</v>
          </cell>
          <cell r="P1082" t="str">
            <v>RUE DU DANEMARK RDC</v>
          </cell>
          <cell r="Q1082" t="str">
            <v>GENERALI ESP TERTIAIRE PTE OCEANE 2</v>
          </cell>
          <cell r="S1082">
            <v>56400</v>
          </cell>
          <cell r="T1082" t="str">
            <v>BREC'H</v>
          </cell>
          <cell r="U1082" t="str">
            <v>GENERALI ESP TERTIAIRE PTE OCEANE 2</v>
          </cell>
          <cell r="V1082">
            <v>658345401</v>
          </cell>
          <cell r="W1082" t="str">
            <v>ALAN.CONGAR@GENERALI.COM</v>
          </cell>
        </row>
        <row r="1083">
          <cell r="B1083">
            <v>305701</v>
          </cell>
          <cell r="C1083">
            <v>20230901</v>
          </cell>
          <cell r="E1083" t="str">
            <v>GPA</v>
          </cell>
          <cell r="F1083" t="str">
            <v>COMMERCIALE</v>
          </cell>
          <cell r="G1083" t="str">
            <v>REGION GRAND EST</v>
          </cell>
          <cell r="H1083" t="str">
            <v>OD VAR - BOUCHES DU RHONE</v>
          </cell>
          <cell r="I1083">
            <v>440</v>
          </cell>
          <cell r="J1083" t="str">
            <v>CCT</v>
          </cell>
          <cell r="K1083" t="str">
            <v>Conseiller Commercial Titulaire</v>
          </cell>
          <cell r="L1083">
            <v>105</v>
          </cell>
          <cell r="M1083" t="str">
            <v>Mme</v>
          </cell>
          <cell r="N1083" t="str">
            <v>LUCIANI</v>
          </cell>
          <cell r="O1083" t="str">
            <v>EMILIE</v>
          </cell>
          <cell r="P1083" t="str">
            <v>245 AV DE L'UNIVERSITE</v>
          </cell>
          <cell r="Q1083" t="str">
            <v>GENERALI PARC STE CLAIRE IMM LE GOUDON</v>
          </cell>
          <cell r="S1083">
            <v>83160</v>
          </cell>
          <cell r="T1083" t="str">
            <v>LA VALETTE DU VAR</v>
          </cell>
          <cell r="U1083" t="str">
            <v>GENERALI PARC STE CLAIRE IMM LE GOUDON</v>
          </cell>
          <cell r="V1083">
            <v>658346796</v>
          </cell>
          <cell r="W1083" t="str">
            <v>EMILIE.LUCIANI@GENERALI.COM</v>
          </cell>
        </row>
        <row r="1084">
          <cell r="B1084">
            <v>305702</v>
          </cell>
          <cell r="C1084">
            <v>20230901</v>
          </cell>
          <cell r="E1084" t="str">
            <v>GPA</v>
          </cell>
          <cell r="F1084" t="str">
            <v>COMMERCIALE</v>
          </cell>
          <cell r="G1084" t="str">
            <v>POLE PILOTAGE DU RESEAU COMMERCIAL</v>
          </cell>
          <cell r="H1084" t="str">
            <v>ORGANISATION DE FIDELISATION</v>
          </cell>
          <cell r="I1084">
            <v>460</v>
          </cell>
          <cell r="J1084" t="str">
            <v>CC</v>
          </cell>
          <cell r="K1084" t="str">
            <v>Conseiller Client</v>
          </cell>
          <cell r="L1084">
            <v>0</v>
          </cell>
          <cell r="M1084" t="str">
            <v>Mme</v>
          </cell>
          <cell r="N1084" t="str">
            <v>DOMET</v>
          </cell>
          <cell r="O1084" t="str">
            <v>CINDY</v>
          </cell>
          <cell r="P1084" t="str">
            <v>4 AV MARIE ANTOINETTE TONNEL</v>
          </cell>
          <cell r="Q1084" t="str">
            <v>ZAC DE LA CHANTRERIE</v>
          </cell>
          <cell r="S1084">
            <v>44300</v>
          </cell>
          <cell r="T1084" t="str">
            <v>NANTES</v>
          </cell>
          <cell r="U1084" t="str">
            <v>ZAC DE LA CHANTRERIE</v>
          </cell>
          <cell r="W1084" t="str">
            <v>CINDY.DOMET@GENERALI.COM</v>
          </cell>
        </row>
        <row r="1085">
          <cell r="B1085">
            <v>305707</v>
          </cell>
          <cell r="C1085">
            <v>20231001</v>
          </cell>
          <cell r="E1085" t="str">
            <v>GPA</v>
          </cell>
          <cell r="F1085" t="str">
            <v>COMMERCIALE</v>
          </cell>
          <cell r="G1085" t="str">
            <v>REGION GRAND EST</v>
          </cell>
          <cell r="H1085" t="str">
            <v>OD VOSGES-HT RHIN-TR BEL-DOUBS-HTE MARNE</v>
          </cell>
          <cell r="I1085">
            <v>440</v>
          </cell>
          <cell r="J1085" t="str">
            <v>CCT</v>
          </cell>
          <cell r="K1085" t="str">
            <v>Conseiller Commercial Titulaire</v>
          </cell>
          <cell r="L1085">
            <v>105</v>
          </cell>
          <cell r="M1085" t="str">
            <v>M.</v>
          </cell>
          <cell r="N1085" t="str">
            <v>LICINA</v>
          </cell>
          <cell r="O1085" t="str">
            <v>JOHN</v>
          </cell>
          <cell r="P1085" t="str">
            <v>7 RUE GUSTAVE HIRN</v>
          </cell>
          <cell r="Q1085" t="str">
            <v>GENERALI BAT B5 RDC DROITE</v>
          </cell>
          <cell r="S1085">
            <v>68100</v>
          </cell>
          <cell r="T1085" t="str">
            <v>MULHOUSE</v>
          </cell>
          <cell r="U1085" t="str">
            <v>GENERALI BAT B5 RDC DROITE</v>
          </cell>
          <cell r="V1085">
            <v>658477758</v>
          </cell>
          <cell r="W1085" t="str">
            <v>JOHN.LICINA@GENERALI.COM</v>
          </cell>
        </row>
        <row r="1086">
          <cell r="B1086">
            <v>305708</v>
          </cell>
          <cell r="C1086">
            <v>20231001</v>
          </cell>
          <cell r="E1086" t="str">
            <v>GPA</v>
          </cell>
          <cell r="F1086" t="str">
            <v>COMMERCIALE</v>
          </cell>
          <cell r="G1086" t="str">
            <v>REGION GRAND EST</v>
          </cell>
          <cell r="H1086" t="str">
            <v>OD AVEYRON-HERAULT-AUDE-PYRENEES ORIENT.</v>
          </cell>
          <cell r="I1086">
            <v>440</v>
          </cell>
          <cell r="J1086" t="str">
            <v>CCT</v>
          </cell>
          <cell r="K1086" t="str">
            <v>Conseiller Commercial Titulaire</v>
          </cell>
          <cell r="L1086">
            <v>105</v>
          </cell>
          <cell r="M1086" t="str">
            <v>M.</v>
          </cell>
          <cell r="N1086" t="str">
            <v>CEZARUK JEAN</v>
          </cell>
          <cell r="O1086" t="str">
            <v>NICOLAS</v>
          </cell>
          <cell r="P1086" t="str">
            <v>159 RUE DE THOR</v>
          </cell>
          <cell r="Q1086" t="str">
            <v>GENERALI PARK EUREKA</v>
          </cell>
          <cell r="S1086">
            <v>34000</v>
          </cell>
          <cell r="T1086" t="str">
            <v>MONTPELLIER</v>
          </cell>
          <cell r="U1086" t="str">
            <v>GENERALI PARK EUREKA</v>
          </cell>
          <cell r="V1086">
            <v>658478233</v>
          </cell>
          <cell r="W1086" t="str">
            <v>NICOLAS.CEZARUKJEAN@GENERALI.COM</v>
          </cell>
        </row>
        <row r="1087">
          <cell r="B1087">
            <v>305712</v>
          </cell>
          <cell r="C1087">
            <v>20231001</v>
          </cell>
          <cell r="E1087" t="str">
            <v>GPA</v>
          </cell>
          <cell r="F1087" t="str">
            <v>COMMERCIALE</v>
          </cell>
          <cell r="G1087" t="str">
            <v>REGION GRAND EST</v>
          </cell>
          <cell r="H1087" t="str">
            <v>OD HAUTE SAVOIE AIN JURA AIX LES BAINS</v>
          </cell>
          <cell r="I1087">
            <v>440</v>
          </cell>
          <cell r="J1087" t="str">
            <v>CCT</v>
          </cell>
          <cell r="K1087" t="str">
            <v>Conseiller Commercial Titulaire</v>
          </cell>
          <cell r="L1087">
            <v>105</v>
          </cell>
          <cell r="M1087" t="str">
            <v>Mme</v>
          </cell>
          <cell r="N1087" t="str">
            <v>COEFFET</v>
          </cell>
          <cell r="O1087" t="str">
            <v>MARIE</v>
          </cell>
          <cell r="P1087" t="str">
            <v>49 BD COSTA DE BEAUREGARD SEYNOD</v>
          </cell>
          <cell r="Q1087" t="str">
            <v>3ème étage</v>
          </cell>
          <cell r="S1087">
            <v>74600</v>
          </cell>
          <cell r="T1087" t="str">
            <v>ANNECY</v>
          </cell>
          <cell r="U1087" t="str">
            <v>3ème étage</v>
          </cell>
          <cell r="V1087">
            <v>658479668</v>
          </cell>
          <cell r="W1087" t="str">
            <v>MARIE.COEFFET@GENERALI.COM</v>
          </cell>
        </row>
        <row r="1088">
          <cell r="B1088">
            <v>305715</v>
          </cell>
          <cell r="C1088">
            <v>20231001</v>
          </cell>
          <cell r="E1088" t="str">
            <v>GPA</v>
          </cell>
          <cell r="F1088" t="str">
            <v>COMMERCIALE</v>
          </cell>
          <cell r="G1088" t="str">
            <v>REGION GRAND OUEST</v>
          </cell>
          <cell r="H1088" t="str">
            <v>OD INDRE-INDRE &amp; LOIRE-CHER-LOIR &amp; CHER</v>
          </cell>
          <cell r="I1088">
            <v>440</v>
          </cell>
          <cell r="J1088" t="str">
            <v>CCT</v>
          </cell>
          <cell r="K1088" t="str">
            <v>Conseiller Commercial Titulaire</v>
          </cell>
          <cell r="L1088">
            <v>105</v>
          </cell>
          <cell r="M1088" t="str">
            <v>M.</v>
          </cell>
          <cell r="N1088" t="str">
            <v>SVAY</v>
          </cell>
          <cell r="O1088" t="str">
            <v>RAVOUTH</v>
          </cell>
          <cell r="P1088" t="str">
            <v>27 RUE JAMES WATT</v>
          </cell>
          <cell r="Q1088" t="str">
            <v>LES LIONS D AZUR BAT C</v>
          </cell>
          <cell r="S1088">
            <v>37200</v>
          </cell>
          <cell r="T1088" t="str">
            <v>TOURS</v>
          </cell>
          <cell r="U1088" t="str">
            <v>LES LIONS D AZUR BAT C</v>
          </cell>
          <cell r="V1088">
            <v>650725681</v>
          </cell>
          <cell r="W1088" t="str">
            <v>RAVOUTH.SVAY@GENERALI.COM</v>
          </cell>
        </row>
        <row r="1089">
          <cell r="B1089">
            <v>305717</v>
          </cell>
          <cell r="C1089">
            <v>20231001</v>
          </cell>
          <cell r="E1089" t="str">
            <v>GPA</v>
          </cell>
          <cell r="F1089" t="str">
            <v>COMMERCIALE</v>
          </cell>
          <cell r="G1089" t="str">
            <v>REGION GRAND OUEST</v>
          </cell>
          <cell r="H1089" t="str">
            <v>OD MANCHE - CALVADOS - ORNE - MAYENNE</v>
          </cell>
          <cell r="I1089">
            <v>445</v>
          </cell>
          <cell r="J1089" t="str">
            <v>CCA</v>
          </cell>
          <cell r="K1089" t="str">
            <v>Conseiller Commercial Auxiliaire</v>
          </cell>
          <cell r="L1089">
            <v>105</v>
          </cell>
          <cell r="M1089" t="str">
            <v>M.</v>
          </cell>
          <cell r="N1089" t="str">
            <v>ROMP</v>
          </cell>
          <cell r="O1089" t="str">
            <v>STEEVE</v>
          </cell>
          <cell r="P1089" t="str">
            <v>147 RUE DE LA DELIVRANDE</v>
          </cell>
          <cell r="Q1089" t="str">
            <v>GENERALI PERICENTRE 4 3EME ETAGE</v>
          </cell>
          <cell r="S1089">
            <v>14000</v>
          </cell>
          <cell r="T1089" t="str">
            <v>CAEN</v>
          </cell>
          <cell r="U1089" t="str">
            <v>GENERALI PERICENTRE 4 3EME ETAGE</v>
          </cell>
          <cell r="V1089">
            <v>650725891</v>
          </cell>
          <cell r="W1089" t="str">
            <v>STEEVE.ROMP@GENERALI.COM</v>
          </cell>
        </row>
        <row r="1090">
          <cell r="B1090">
            <v>305718</v>
          </cell>
          <cell r="C1090">
            <v>20231001</v>
          </cell>
          <cell r="E1090" t="str">
            <v>GPA</v>
          </cell>
          <cell r="F1090" t="str">
            <v>COMMERCIALE</v>
          </cell>
          <cell r="G1090" t="str">
            <v>REGION GRAND EST</v>
          </cell>
          <cell r="H1090" t="str">
            <v>OD HAUTE SAVOIE AIN JURA AIX LES BAINS</v>
          </cell>
          <cell r="I1090">
            <v>440</v>
          </cell>
          <cell r="J1090" t="str">
            <v>CCT</v>
          </cell>
          <cell r="K1090" t="str">
            <v>Conseiller Commercial Titulaire</v>
          </cell>
          <cell r="L1090">
            <v>105</v>
          </cell>
          <cell r="M1090" t="str">
            <v>M.</v>
          </cell>
          <cell r="N1090" t="str">
            <v>BOYADJIAN</v>
          </cell>
          <cell r="O1090" t="str">
            <v>FREDERIC</v>
          </cell>
          <cell r="P1090" t="str">
            <v>49 BD COSTA DE BEAUREGARD SEYNOD</v>
          </cell>
          <cell r="Q1090" t="str">
            <v>3ème étage</v>
          </cell>
          <cell r="S1090">
            <v>74600</v>
          </cell>
          <cell r="T1090" t="str">
            <v>ANNECY</v>
          </cell>
          <cell r="U1090" t="str">
            <v>3ème étage</v>
          </cell>
          <cell r="V1090">
            <v>658436258</v>
          </cell>
          <cell r="W1090" t="str">
            <v>FREDERIC.BOYADJIAN@GENERALI.COM</v>
          </cell>
        </row>
        <row r="1091">
          <cell r="B1091">
            <v>305720</v>
          </cell>
          <cell r="C1091">
            <v>20231001</v>
          </cell>
          <cell r="E1091" t="str">
            <v>GPA</v>
          </cell>
          <cell r="F1091" t="str">
            <v>COMMERCIALE</v>
          </cell>
          <cell r="G1091" t="str">
            <v>REGION GRAND OUEST</v>
          </cell>
          <cell r="H1091" t="str">
            <v>OD CHARENTES-VIENNES-DEUX SEVRES</v>
          </cell>
          <cell r="I1091">
            <v>440</v>
          </cell>
          <cell r="J1091" t="str">
            <v>CCT</v>
          </cell>
          <cell r="K1091" t="str">
            <v>Conseiller Commercial Titulaire</v>
          </cell>
          <cell r="L1091">
            <v>105</v>
          </cell>
          <cell r="M1091" t="str">
            <v>M.</v>
          </cell>
          <cell r="N1091" t="str">
            <v>COUSSON</v>
          </cell>
          <cell r="O1091" t="str">
            <v>DIMITRI</v>
          </cell>
          <cell r="P1091" t="str">
            <v>112 RUE DE LA BUGELLERIE</v>
          </cell>
          <cell r="Q1091" t="str">
            <v>GENERALI POLE REPUBLIQUE 3</v>
          </cell>
          <cell r="S1091">
            <v>86000</v>
          </cell>
          <cell r="T1091" t="str">
            <v>POITIERS</v>
          </cell>
          <cell r="U1091" t="str">
            <v>GENERALI POLE REPUBLIQUE 3</v>
          </cell>
          <cell r="V1091">
            <v>658349792</v>
          </cell>
          <cell r="W1091" t="str">
            <v>DIMITRI.COUSSON@GENERALI.COM</v>
          </cell>
        </row>
        <row r="1092">
          <cell r="B1092">
            <v>305721</v>
          </cell>
          <cell r="C1092">
            <v>20231001</v>
          </cell>
          <cell r="E1092" t="str">
            <v>GPA</v>
          </cell>
          <cell r="F1092" t="str">
            <v>COMMERCIALE</v>
          </cell>
          <cell r="G1092" t="str">
            <v>REGION GRAND OUEST</v>
          </cell>
          <cell r="H1092" t="str">
            <v>OD ILLE ET VILAINE-COTES D'ARMOR</v>
          </cell>
          <cell r="I1092">
            <v>440</v>
          </cell>
          <cell r="J1092" t="str">
            <v>CCT</v>
          </cell>
          <cell r="K1092" t="str">
            <v>Conseiller Commercial Titulaire</v>
          </cell>
          <cell r="L1092">
            <v>105</v>
          </cell>
          <cell r="M1092" t="str">
            <v>M.</v>
          </cell>
          <cell r="N1092" t="str">
            <v>LAPEYRONIE</v>
          </cell>
          <cell r="O1092" t="str">
            <v>ALEX</v>
          </cell>
          <cell r="P1092" t="str">
            <v>1 RUE DE LA TERRE DE FEU</v>
          </cell>
          <cell r="Q1092" t="str">
            <v>IMMEUBLE EDONIA BAT X2</v>
          </cell>
          <cell r="S1092">
            <v>35760</v>
          </cell>
          <cell r="T1092" t="str">
            <v>SAINT GREGOIRE</v>
          </cell>
          <cell r="U1092" t="str">
            <v>IMMEUBLE EDONIA BAT X2</v>
          </cell>
          <cell r="V1092">
            <v>658343188</v>
          </cell>
          <cell r="W1092" t="str">
            <v>ALEX.LAPEYRONIE@GENERALI.COM</v>
          </cell>
        </row>
        <row r="1093">
          <cell r="B1093">
            <v>305729</v>
          </cell>
          <cell r="C1093">
            <v>20231001</v>
          </cell>
          <cell r="E1093" t="str">
            <v>GPA</v>
          </cell>
          <cell r="F1093" t="str">
            <v>COMMERCIALE</v>
          </cell>
          <cell r="G1093" t="str">
            <v>REGION GRAND OUEST</v>
          </cell>
          <cell r="H1093" t="str">
            <v>OD FINISTERE - MORBIHAN</v>
          </cell>
          <cell r="I1093">
            <v>440</v>
          </cell>
          <cell r="J1093" t="str">
            <v>CCT</v>
          </cell>
          <cell r="K1093" t="str">
            <v>Conseiller Commercial Titulaire</v>
          </cell>
          <cell r="L1093">
            <v>105</v>
          </cell>
          <cell r="M1093" t="str">
            <v>M.</v>
          </cell>
          <cell r="N1093" t="str">
            <v>ARBOUIN</v>
          </cell>
          <cell r="O1093" t="str">
            <v>MATHIEU</v>
          </cell>
          <cell r="P1093" t="str">
            <v>RUE DU DANEMARK RDC</v>
          </cell>
          <cell r="Q1093" t="str">
            <v>GENERALI ESP TERTIAIRE PTE OCEANE 2</v>
          </cell>
          <cell r="S1093">
            <v>56400</v>
          </cell>
          <cell r="T1093" t="str">
            <v>BREC'H</v>
          </cell>
          <cell r="U1093" t="str">
            <v>GENERALI ESP TERTIAIRE PTE OCEANE 2</v>
          </cell>
          <cell r="V1093">
            <v>760394527</v>
          </cell>
          <cell r="W1093" t="str">
            <v>MATHIEU.ARBOUIN@GENERALI.COM</v>
          </cell>
        </row>
        <row r="1094">
          <cell r="B1094">
            <v>305732</v>
          </cell>
          <cell r="C1094">
            <v>20231001</v>
          </cell>
          <cell r="E1094" t="str">
            <v>GPA</v>
          </cell>
          <cell r="F1094" t="str">
            <v>COMMERCIALE</v>
          </cell>
          <cell r="G1094" t="str">
            <v>REGION ILE DE FRANCE NORD EST</v>
          </cell>
          <cell r="H1094" t="str">
            <v>OD MOSELLE - MEURTHE ET MOSELLE</v>
          </cell>
          <cell r="I1094">
            <v>440</v>
          </cell>
          <cell r="J1094" t="str">
            <v>CCT</v>
          </cell>
          <cell r="K1094" t="str">
            <v>Conseiller Commercial Titulaire</v>
          </cell>
          <cell r="L1094">
            <v>105</v>
          </cell>
          <cell r="M1094" t="str">
            <v>Mme</v>
          </cell>
          <cell r="N1094" t="str">
            <v>CHRISMENT</v>
          </cell>
          <cell r="O1094" t="str">
            <v>SOPHIE</v>
          </cell>
          <cell r="P1094" t="str">
            <v>92 QUATER B BOULEVARD SOLIDARITE</v>
          </cell>
          <cell r="Q1094" t="str">
            <v>GENERALI IMMEUBLE FIRST PLAZA LOT 34</v>
          </cell>
          <cell r="S1094">
            <v>57070</v>
          </cell>
          <cell r="T1094" t="str">
            <v>METZ</v>
          </cell>
          <cell r="U1094" t="str">
            <v>GENERALI IMMEUBLE FIRST PLAZA LOT 34</v>
          </cell>
          <cell r="V1094">
            <v>659407663</v>
          </cell>
          <cell r="W1094" t="str">
            <v>SOPHIE.CHRISMENT@GENERALI.COM</v>
          </cell>
        </row>
        <row r="1095">
          <cell r="B1095">
            <v>305734</v>
          </cell>
          <cell r="C1095">
            <v>20231001</v>
          </cell>
          <cell r="E1095" t="str">
            <v>GPA</v>
          </cell>
          <cell r="F1095" t="str">
            <v>COMMERCIALE</v>
          </cell>
          <cell r="G1095" t="str">
            <v>REGION ILE DE FRANCE NORD EST</v>
          </cell>
          <cell r="H1095" t="str">
            <v>OD NORD LITTORAL</v>
          </cell>
          <cell r="I1095">
            <v>440</v>
          </cell>
          <cell r="J1095" t="str">
            <v>CCT</v>
          </cell>
          <cell r="K1095" t="str">
            <v>Conseiller Commercial Titulaire</v>
          </cell>
          <cell r="L1095">
            <v>105</v>
          </cell>
          <cell r="M1095" t="str">
            <v>Mme</v>
          </cell>
          <cell r="N1095" t="str">
            <v>SADEK</v>
          </cell>
          <cell r="O1095" t="str">
            <v>SOPHIA</v>
          </cell>
          <cell r="P1095" t="str">
            <v>4 RUE CONRAD ADENAUER</v>
          </cell>
          <cell r="Q1095" t="str">
            <v>GENERALI LE GRAND COTTIGNIES</v>
          </cell>
          <cell r="S1095">
            <v>59290</v>
          </cell>
          <cell r="T1095" t="str">
            <v>WASQUEHAL</v>
          </cell>
          <cell r="U1095" t="str">
            <v>GENERALI LE GRAND COTTIGNIES</v>
          </cell>
          <cell r="V1095">
            <v>664120994</v>
          </cell>
          <cell r="W1095" t="str">
            <v>SOPHIA.SADEK@GENERALI.COM</v>
          </cell>
        </row>
        <row r="1096">
          <cell r="B1096">
            <v>305737</v>
          </cell>
          <cell r="C1096">
            <v>20231101</v>
          </cell>
          <cell r="E1096" t="str">
            <v>GPA</v>
          </cell>
          <cell r="F1096" t="str">
            <v>COMMERCIALE</v>
          </cell>
          <cell r="G1096" t="str">
            <v>REGION GRAND EST</v>
          </cell>
          <cell r="H1096" t="str">
            <v>OD AVEYRON-HERAULT-AUDE-PYRENEES ORIENT.</v>
          </cell>
          <cell r="I1096">
            <v>440</v>
          </cell>
          <cell r="J1096" t="str">
            <v>CCT</v>
          </cell>
          <cell r="K1096" t="str">
            <v>Conseiller Commercial Titulaire</v>
          </cell>
          <cell r="L1096">
            <v>105</v>
          </cell>
          <cell r="M1096" t="str">
            <v>Mme</v>
          </cell>
          <cell r="N1096" t="str">
            <v>GERMONT</v>
          </cell>
          <cell r="O1096" t="str">
            <v>CHRISTELLE</v>
          </cell>
          <cell r="P1096" t="str">
            <v>159 RUE DE THOR</v>
          </cell>
          <cell r="Q1096" t="str">
            <v>GENERALI PARK EUREKA</v>
          </cell>
          <cell r="S1096">
            <v>34000</v>
          </cell>
          <cell r="T1096" t="str">
            <v>MONTPELLIER</v>
          </cell>
          <cell r="U1096" t="str">
            <v>GENERALI PARK EUREKA</v>
          </cell>
          <cell r="V1096">
            <v>650919523</v>
          </cell>
          <cell r="W1096" t="str">
            <v>CHRISTELLE.GERMONT@GENERALI.COM</v>
          </cell>
        </row>
        <row r="1097">
          <cell r="B1097">
            <v>305742</v>
          </cell>
          <cell r="C1097">
            <v>20231101</v>
          </cell>
          <cell r="E1097" t="str">
            <v>GPA</v>
          </cell>
          <cell r="F1097" t="str">
            <v>COMMERCIALE</v>
          </cell>
          <cell r="G1097" t="str">
            <v>REGION ILE DE FRANCE NORD EST</v>
          </cell>
          <cell r="H1097" t="str">
            <v>OD MOSELLE - MEURTHE ET MOSELLE</v>
          </cell>
          <cell r="I1097">
            <v>440</v>
          </cell>
          <cell r="J1097" t="str">
            <v>CCT</v>
          </cell>
          <cell r="K1097" t="str">
            <v>Conseiller Commercial Titulaire</v>
          </cell>
          <cell r="L1097">
            <v>105</v>
          </cell>
          <cell r="M1097" t="str">
            <v>M.</v>
          </cell>
          <cell r="N1097" t="str">
            <v>CARDON</v>
          </cell>
          <cell r="O1097" t="str">
            <v>PAUL</v>
          </cell>
          <cell r="P1097" t="str">
            <v>92 QUATER B BOULEVARD SOLIDARITE</v>
          </cell>
          <cell r="Q1097" t="str">
            <v>GENERALI IMMEUBLE FIRST PLAZA LOT 34</v>
          </cell>
          <cell r="S1097">
            <v>57070</v>
          </cell>
          <cell r="T1097" t="str">
            <v>METZ</v>
          </cell>
          <cell r="U1097" t="str">
            <v>GENERALI IMMEUBLE FIRST PLAZA LOT 34</v>
          </cell>
          <cell r="V1097">
            <v>658730453</v>
          </cell>
          <cell r="W1097" t="str">
            <v>PAUL.CARDON@GENERALI.COM</v>
          </cell>
        </row>
        <row r="1098">
          <cell r="B1098">
            <v>305746</v>
          </cell>
          <cell r="C1098">
            <v>20231101</v>
          </cell>
          <cell r="E1098" t="str">
            <v>GPA</v>
          </cell>
          <cell r="F1098" t="str">
            <v>COMMERCIALE</v>
          </cell>
          <cell r="G1098" t="str">
            <v>REGION ILE DE FRANCE NORD EST</v>
          </cell>
          <cell r="H1098" t="str">
            <v>OD ARDENNES - MARNE - MEUSE - AUBE</v>
          </cell>
          <cell r="I1098">
            <v>440</v>
          </cell>
          <cell r="J1098" t="str">
            <v>CCT</v>
          </cell>
          <cell r="K1098" t="str">
            <v>Conseiller Commercial Titulaire</v>
          </cell>
          <cell r="L1098">
            <v>105</v>
          </cell>
          <cell r="M1098" t="str">
            <v>Mme</v>
          </cell>
          <cell r="N1098" t="str">
            <v>ETTAGHOUTI</v>
          </cell>
          <cell r="O1098" t="str">
            <v>FATIHA</v>
          </cell>
          <cell r="P1098" t="str">
            <v>4 RUE HENRI MOISSAN</v>
          </cell>
          <cell r="Q1098" t="str">
            <v>IMMEUBLE L'ECHIQUIER</v>
          </cell>
          <cell r="S1098">
            <v>51430</v>
          </cell>
          <cell r="T1098" t="str">
            <v>BEZANNES</v>
          </cell>
          <cell r="U1098" t="str">
            <v>IMMEUBLE L'ECHIQUIER</v>
          </cell>
          <cell r="V1098">
            <v>658736303</v>
          </cell>
          <cell r="W1098" t="str">
            <v>FATIHA.ETTAGHOUTI@GENERALI.COM</v>
          </cell>
        </row>
        <row r="1099">
          <cell r="B1099">
            <v>305747</v>
          </cell>
          <cell r="C1099">
            <v>20231101</v>
          </cell>
          <cell r="E1099" t="str">
            <v>GPA</v>
          </cell>
          <cell r="F1099" t="str">
            <v>COMMERCIALE</v>
          </cell>
          <cell r="G1099" t="str">
            <v>POLE PILOTAGE DU RESEAU COMMERCIAL</v>
          </cell>
          <cell r="H1099" t="str">
            <v>ORGANISATION DE FIDELISATION</v>
          </cell>
          <cell r="I1099">
            <v>460</v>
          </cell>
          <cell r="J1099" t="str">
            <v>CC</v>
          </cell>
          <cell r="K1099" t="str">
            <v>Conseiller Client</v>
          </cell>
          <cell r="L1099">
            <v>0</v>
          </cell>
          <cell r="M1099" t="str">
            <v>Mme</v>
          </cell>
          <cell r="N1099" t="str">
            <v>ESPIAU</v>
          </cell>
          <cell r="O1099" t="str">
            <v>MARGAUX</v>
          </cell>
          <cell r="P1099" t="str">
            <v>4 AV MARIE ANTOINETTE TONNEL</v>
          </cell>
          <cell r="Q1099" t="str">
            <v>ZAC DE LA CHANTRERIE</v>
          </cell>
          <cell r="S1099">
            <v>44300</v>
          </cell>
          <cell r="T1099" t="str">
            <v>NANTES</v>
          </cell>
          <cell r="U1099" t="str">
            <v>ZAC DE LA CHANTRERIE</v>
          </cell>
          <cell r="W1099" t="str">
            <v>MARGAUX.ESPIAU@GENERALI.COM</v>
          </cell>
        </row>
        <row r="1100">
          <cell r="B1100">
            <v>305748</v>
          </cell>
          <cell r="C1100">
            <v>20231101</v>
          </cell>
          <cell r="E1100" t="str">
            <v>GPA</v>
          </cell>
          <cell r="F1100" t="str">
            <v>COMMERCIALE</v>
          </cell>
          <cell r="G1100" t="str">
            <v>REGION GRAND EST</v>
          </cell>
          <cell r="H1100" t="str">
            <v>OD PUY DE DOME - LOIRE - HAUTE LOIRE</v>
          </cell>
          <cell r="I1100">
            <v>440</v>
          </cell>
          <cell r="J1100" t="str">
            <v>CCT</v>
          </cell>
          <cell r="K1100" t="str">
            <v>Conseiller Commercial Titulaire</v>
          </cell>
          <cell r="L1100">
            <v>105</v>
          </cell>
          <cell r="M1100" t="str">
            <v>M.</v>
          </cell>
          <cell r="N1100" t="str">
            <v>KACEM</v>
          </cell>
          <cell r="O1100" t="str">
            <v>TAREK</v>
          </cell>
          <cell r="P1100" t="str">
            <v>32 RUE DE SARLIEVE</v>
          </cell>
          <cell r="Q1100" t="str">
            <v>GENERALI CENTRE D'AFFAIRE ZENITH</v>
          </cell>
          <cell r="S1100">
            <v>63800</v>
          </cell>
          <cell r="T1100" t="str">
            <v>COURNON D'AUVERGNE</v>
          </cell>
          <cell r="U1100" t="str">
            <v>GENERALI CENTRE D'AFFAIRE ZENITH</v>
          </cell>
          <cell r="V1100">
            <v>658737072</v>
          </cell>
          <cell r="W1100" t="str">
            <v>TAREK.KACEM@GENERALI.COM</v>
          </cell>
        </row>
        <row r="1101">
          <cell r="B1101">
            <v>305749</v>
          </cell>
          <cell r="C1101">
            <v>20231101</v>
          </cell>
          <cell r="E1101" t="str">
            <v>GPA</v>
          </cell>
          <cell r="F1101" t="str">
            <v>COMMERCIALE</v>
          </cell>
          <cell r="G1101" t="str">
            <v>REGION GRAND EST</v>
          </cell>
          <cell r="H1101" t="str">
            <v>OD AVEYRON-HERAULT-AUDE-PYRENEES ORIENT.</v>
          </cell>
          <cell r="I1101">
            <v>440</v>
          </cell>
          <cell r="J1101" t="str">
            <v>CCT</v>
          </cell>
          <cell r="K1101" t="str">
            <v>Conseiller Commercial Titulaire</v>
          </cell>
          <cell r="L1101">
            <v>105</v>
          </cell>
          <cell r="M1101" t="str">
            <v>M.</v>
          </cell>
          <cell r="N1101" t="str">
            <v>BOULAROT</v>
          </cell>
          <cell r="O1101" t="str">
            <v>JEAN MICHEL</v>
          </cell>
          <cell r="P1101" t="str">
            <v>159 RUE DE THOR</v>
          </cell>
          <cell r="Q1101" t="str">
            <v>GENERALI PARK EUREKA</v>
          </cell>
          <cell r="S1101">
            <v>34000</v>
          </cell>
          <cell r="T1101" t="str">
            <v>MONTPELLIER</v>
          </cell>
          <cell r="U1101" t="str">
            <v>GENERALI PARK EUREKA</v>
          </cell>
          <cell r="V1101">
            <v>658736051</v>
          </cell>
          <cell r="W1101" t="str">
            <v>JEANMICHEL.BOULAROT@GENERALI.COM</v>
          </cell>
        </row>
        <row r="1102">
          <cell r="B1102">
            <v>305750</v>
          </cell>
          <cell r="C1102">
            <v>20231101</v>
          </cell>
          <cell r="E1102" t="str">
            <v>GPA</v>
          </cell>
          <cell r="F1102" t="str">
            <v>COMMERCIALE</v>
          </cell>
          <cell r="G1102" t="str">
            <v>REGION GRAND OUEST</v>
          </cell>
          <cell r="H1102" t="str">
            <v>OD FINISTERE - MORBIHAN</v>
          </cell>
          <cell r="I1102">
            <v>440</v>
          </cell>
          <cell r="J1102" t="str">
            <v>CCT</v>
          </cell>
          <cell r="K1102" t="str">
            <v>Conseiller Commercial Titulaire</v>
          </cell>
          <cell r="L1102">
            <v>105</v>
          </cell>
          <cell r="M1102" t="str">
            <v>Mme</v>
          </cell>
          <cell r="N1102" t="str">
            <v>COTONEA</v>
          </cell>
          <cell r="O1102" t="str">
            <v>MARIANNE</v>
          </cell>
          <cell r="P1102" t="str">
            <v>RUE DU DANEMARK RDC</v>
          </cell>
          <cell r="Q1102" t="str">
            <v>GENERALI ESP TERTIAIRE PTE OCEANE 2</v>
          </cell>
          <cell r="S1102">
            <v>56400</v>
          </cell>
          <cell r="T1102" t="str">
            <v>BREC'H</v>
          </cell>
          <cell r="U1102" t="str">
            <v>GENERALI ESP TERTIAIRE PTE OCEANE 2</v>
          </cell>
          <cell r="V1102">
            <v>658736658</v>
          </cell>
          <cell r="W1102" t="str">
            <v>MARIANNE.COTONEA@GENERALI.COM</v>
          </cell>
        </row>
        <row r="1103">
          <cell r="B1103">
            <v>305753</v>
          </cell>
          <cell r="C1103">
            <v>20231101</v>
          </cell>
          <cell r="E1103" t="str">
            <v>GPA</v>
          </cell>
          <cell r="F1103" t="str">
            <v>COMMERCIALE</v>
          </cell>
          <cell r="G1103" t="str">
            <v>POLE PILOTAGE DU RESEAU COMMERCIAL</v>
          </cell>
          <cell r="H1103" t="str">
            <v>ORGANISATION DE FIDELISATION</v>
          </cell>
          <cell r="I1103">
            <v>460</v>
          </cell>
          <cell r="J1103" t="str">
            <v>CC</v>
          </cell>
          <cell r="K1103" t="str">
            <v>Conseiller Client</v>
          </cell>
          <cell r="L1103">
            <v>0</v>
          </cell>
          <cell r="M1103" t="str">
            <v>M.</v>
          </cell>
          <cell r="N1103" t="str">
            <v>KERAUTRET</v>
          </cell>
          <cell r="O1103" t="str">
            <v>EWEN</v>
          </cell>
          <cell r="P1103" t="str">
            <v>4 AV MARIE ANTOINETTE TONNEL</v>
          </cell>
          <cell r="Q1103" t="str">
            <v>ZAC DE LA CHANTRERIE</v>
          </cell>
          <cell r="S1103">
            <v>44300</v>
          </cell>
          <cell r="T1103" t="str">
            <v>NANTES</v>
          </cell>
          <cell r="U1103" t="str">
            <v>ZAC DE LA CHANTRERIE</v>
          </cell>
          <cell r="W1103" t="str">
            <v>EWEN.KERAUTRET@GENERALI.COM</v>
          </cell>
        </row>
        <row r="1104">
          <cell r="B1104">
            <v>305755</v>
          </cell>
          <cell r="C1104">
            <v>20231101</v>
          </cell>
          <cell r="E1104" t="str">
            <v>GPA</v>
          </cell>
          <cell r="F1104" t="str">
            <v>COMMERCIALE</v>
          </cell>
          <cell r="G1104" t="str">
            <v>REGION ILE DE FRANCE NORD EST</v>
          </cell>
          <cell r="H1104" t="str">
            <v>OD NORD LILLE</v>
          </cell>
          <cell r="I1104">
            <v>440</v>
          </cell>
          <cell r="J1104" t="str">
            <v>CCT</v>
          </cell>
          <cell r="K1104" t="str">
            <v>Conseiller Commercial Titulaire</v>
          </cell>
          <cell r="L1104">
            <v>105</v>
          </cell>
          <cell r="M1104" t="str">
            <v>Mme</v>
          </cell>
          <cell r="N1104" t="str">
            <v>ROUSSY</v>
          </cell>
          <cell r="O1104" t="str">
            <v>MARINE</v>
          </cell>
          <cell r="P1104" t="str">
            <v>1A RUE LOUIS DUVANT</v>
          </cell>
          <cell r="S1104">
            <v>59328</v>
          </cell>
          <cell r="T1104" t="str">
            <v>VALENCIENNES CEDEX</v>
          </cell>
          <cell r="V1104">
            <v>658735881</v>
          </cell>
          <cell r="W1104" t="str">
            <v>MARINE.ROUSSY@GENERALI.COM</v>
          </cell>
        </row>
        <row r="1105">
          <cell r="B1105">
            <v>305759</v>
          </cell>
          <cell r="C1105">
            <v>20231101</v>
          </cell>
          <cell r="E1105" t="str">
            <v>GPA</v>
          </cell>
          <cell r="F1105" t="str">
            <v>COMMERCIALE</v>
          </cell>
          <cell r="G1105" t="str">
            <v>REGION GRAND OUEST</v>
          </cell>
          <cell r="H1105" t="str">
            <v>OD YVELINES - EURE ET LOIR</v>
          </cell>
          <cell r="I1105">
            <v>440</v>
          </cell>
          <cell r="J1105" t="str">
            <v>CCT</v>
          </cell>
          <cell r="K1105" t="str">
            <v>Conseiller Commercial Titulaire</v>
          </cell>
          <cell r="L1105">
            <v>105</v>
          </cell>
          <cell r="M1105" t="str">
            <v>Mme</v>
          </cell>
          <cell r="N1105" t="str">
            <v>LUZEAU</v>
          </cell>
          <cell r="O1105" t="str">
            <v>EMELINE</v>
          </cell>
          <cell r="P1105" t="str">
            <v>3 BOULEVARD JEAN MOULIN</v>
          </cell>
          <cell r="Q1105" t="str">
            <v>GENERALI OMEGA PARC BAT 4 1ER ETAGE</v>
          </cell>
          <cell r="S1105">
            <v>78990</v>
          </cell>
          <cell r="T1105" t="str">
            <v>ELANCOURT</v>
          </cell>
          <cell r="U1105" t="str">
            <v>GENERALI OMEGA PARC BAT 4 1ER ETAGE</v>
          </cell>
          <cell r="V1105">
            <v>658737075</v>
          </cell>
          <cell r="W1105" t="str">
            <v>EMELINE.LUZEAU@GENERALI.COM</v>
          </cell>
        </row>
        <row r="1106">
          <cell r="B1106">
            <v>305760</v>
          </cell>
          <cell r="C1106">
            <v>20231101</v>
          </cell>
          <cell r="E1106" t="str">
            <v>GPA</v>
          </cell>
          <cell r="F1106" t="str">
            <v>COMMERCIALE</v>
          </cell>
          <cell r="G1106" t="str">
            <v>REGION GRAND EST</v>
          </cell>
          <cell r="H1106" t="str">
            <v>OD BOUCHES DU RHONE</v>
          </cell>
          <cell r="I1106">
            <v>440</v>
          </cell>
          <cell r="J1106" t="str">
            <v>CCT</v>
          </cell>
          <cell r="K1106" t="str">
            <v>Conseiller Commercial Titulaire</v>
          </cell>
          <cell r="L1106">
            <v>105</v>
          </cell>
          <cell r="M1106" t="str">
            <v>M.</v>
          </cell>
          <cell r="N1106" t="str">
            <v>CHIANCONE</v>
          </cell>
          <cell r="O1106" t="str">
            <v>ROMAIN</v>
          </cell>
          <cell r="P1106" t="str">
            <v>571 AVENUE RHIN DANUBE</v>
          </cell>
          <cell r="S1106">
            <v>13217</v>
          </cell>
          <cell r="T1106" t="str">
            <v>VITROLLES</v>
          </cell>
          <cell r="V1106">
            <v>658735973</v>
          </cell>
          <cell r="W1106" t="str">
            <v>ROMAIN.CHIANCONE@GENERALI.COM</v>
          </cell>
        </row>
        <row r="1107">
          <cell r="B1107">
            <v>305761</v>
          </cell>
          <cell r="C1107">
            <v>20231101</v>
          </cell>
          <cell r="E1107" t="str">
            <v>GPA</v>
          </cell>
          <cell r="F1107" t="str">
            <v>COMMERCIALE</v>
          </cell>
          <cell r="G1107" t="str">
            <v>REGION GRAND OUEST</v>
          </cell>
          <cell r="H1107" t="str">
            <v>OD GIRONDE - DORDOGNE</v>
          </cell>
          <cell r="I1107">
            <v>440</v>
          </cell>
          <cell r="J1107" t="str">
            <v>CCT</v>
          </cell>
          <cell r="K1107" t="str">
            <v>Conseiller Commercial Titulaire</v>
          </cell>
          <cell r="L1107">
            <v>105</v>
          </cell>
          <cell r="M1107" t="str">
            <v>Mme</v>
          </cell>
          <cell r="N1107" t="str">
            <v>VIALE BIARDEAU</v>
          </cell>
          <cell r="O1107" t="str">
            <v>MARGAUX</v>
          </cell>
          <cell r="P1107" t="str">
            <v>2 RUE PABLO NERUDA</v>
          </cell>
          <cell r="Q1107" t="str">
            <v>GENERALI CENTRAL PARC ZAC MADERE</v>
          </cell>
          <cell r="S1107">
            <v>33140</v>
          </cell>
          <cell r="T1107" t="str">
            <v>VILLENAVE D ORNON</v>
          </cell>
          <cell r="U1107" t="str">
            <v>GENERALI CENTRAL PARC ZAC MADERE</v>
          </cell>
          <cell r="V1107">
            <v>658735383</v>
          </cell>
          <cell r="W1107" t="str">
            <v>MARGAUX.VIALEBIARDEAU@GENERALI.COM</v>
          </cell>
        </row>
        <row r="1108">
          <cell r="B1108">
            <v>305762</v>
          </cell>
          <cell r="C1108">
            <v>20231101</v>
          </cell>
          <cell r="E1108" t="str">
            <v>GPA</v>
          </cell>
          <cell r="F1108" t="str">
            <v>COMMERCIALE</v>
          </cell>
          <cell r="G1108" t="str">
            <v>REGION ILE DE FRANCE NORD EST</v>
          </cell>
          <cell r="H1108" t="str">
            <v>OD MOSELLE - MEURTHE ET MOSELLE</v>
          </cell>
          <cell r="I1108">
            <v>440</v>
          </cell>
          <cell r="J1108" t="str">
            <v>CCT</v>
          </cell>
          <cell r="K1108" t="str">
            <v>Conseiller Commercial Titulaire</v>
          </cell>
          <cell r="L1108">
            <v>105</v>
          </cell>
          <cell r="M1108" t="str">
            <v>M.</v>
          </cell>
          <cell r="N1108" t="str">
            <v>D AGOSTINO</v>
          </cell>
          <cell r="O1108" t="str">
            <v>GIANNI</v>
          </cell>
          <cell r="P1108" t="str">
            <v>92 QUATER B BOULEVARD SOLIDARITE</v>
          </cell>
          <cell r="Q1108" t="str">
            <v>GENERALI IMMEUBLE FIRST PLAZA LOT 34</v>
          </cell>
          <cell r="S1108">
            <v>57070</v>
          </cell>
          <cell r="T1108" t="str">
            <v>METZ</v>
          </cell>
          <cell r="U1108" t="str">
            <v>GENERALI IMMEUBLE FIRST PLAZA LOT 34</v>
          </cell>
          <cell r="V1108">
            <v>658734546</v>
          </cell>
          <cell r="W1108" t="str">
            <v>GIANNI.DAGOSTINO@GENERALI.COM</v>
          </cell>
        </row>
        <row r="1109">
          <cell r="B1109">
            <v>305763</v>
          </cell>
          <cell r="C1109">
            <v>20231201</v>
          </cell>
          <cell r="E1109" t="str">
            <v>GPA</v>
          </cell>
          <cell r="F1109" t="str">
            <v>COMMERCIALE</v>
          </cell>
          <cell r="G1109" t="str">
            <v>REGION GRAND EST</v>
          </cell>
          <cell r="H1109" t="str">
            <v>OD ALPES MARITIMES</v>
          </cell>
          <cell r="I1109">
            <v>440</v>
          </cell>
          <cell r="J1109" t="str">
            <v>CCT</v>
          </cell>
          <cell r="K1109" t="str">
            <v>Conseiller Commercial Titulaire</v>
          </cell>
          <cell r="L1109">
            <v>105</v>
          </cell>
          <cell r="M1109" t="str">
            <v>M.</v>
          </cell>
          <cell r="N1109" t="str">
            <v>ASSARAF</v>
          </cell>
          <cell r="O1109" t="str">
            <v>DAVID</v>
          </cell>
          <cell r="P1109" t="str">
            <v>455 PROMENADE DES ANGLAIS</v>
          </cell>
          <cell r="Q1109" t="str">
            <v>GENERALI RSG ZAC ARENAS IMM NICE PLAZA</v>
          </cell>
          <cell r="S1109">
            <v>6000</v>
          </cell>
          <cell r="T1109" t="str">
            <v>NICE</v>
          </cell>
          <cell r="U1109" t="str">
            <v>GENERALI RSG ZAC ARENAS IMM NICE PLAZA</v>
          </cell>
          <cell r="V1109">
            <v>663576994</v>
          </cell>
          <cell r="W1109" t="str">
            <v>DAVID.ASSARAF@GENERALI.COM</v>
          </cell>
        </row>
        <row r="1110">
          <cell r="B1110">
            <v>305764</v>
          </cell>
          <cell r="C1110">
            <v>20231101</v>
          </cell>
          <cell r="E1110" t="str">
            <v>GPA</v>
          </cell>
          <cell r="F1110" t="str">
            <v>COMMERCIALE</v>
          </cell>
          <cell r="G1110" t="str">
            <v>REGION ILE DE FRANCE NORD EST</v>
          </cell>
          <cell r="H1110" t="str">
            <v>OD NORD ARTOIS</v>
          </cell>
          <cell r="I1110">
            <v>440</v>
          </cell>
          <cell r="J1110" t="str">
            <v>CCT</v>
          </cell>
          <cell r="K1110" t="str">
            <v>Conseiller Commercial Titulaire</v>
          </cell>
          <cell r="L1110">
            <v>105</v>
          </cell>
          <cell r="M1110" t="str">
            <v>M.</v>
          </cell>
          <cell r="N1110" t="str">
            <v>GAUTHIER</v>
          </cell>
          <cell r="O1110" t="str">
            <v>JIMMY</v>
          </cell>
          <cell r="P1110" t="str">
            <v>31 RUE PIERRE ET MARIE CURIE</v>
          </cell>
          <cell r="Q1110" t="str">
            <v>GENERALI ZAL DU 14 JUILLET</v>
          </cell>
          <cell r="S1110">
            <v>62223</v>
          </cell>
          <cell r="T1110" t="str">
            <v>ST LAURENT BLANGY</v>
          </cell>
          <cell r="U1110" t="str">
            <v>GENERALI ZAL DU 14 JUILLET</v>
          </cell>
          <cell r="V1110">
            <v>660838546</v>
          </cell>
          <cell r="W1110" t="str">
            <v>JIMMY.GAUTHIER@GENERALI.COM</v>
          </cell>
        </row>
        <row r="1111">
          <cell r="B1111">
            <v>305766</v>
          </cell>
          <cell r="C1111">
            <v>20240101</v>
          </cell>
          <cell r="E1111" t="str">
            <v>GPA</v>
          </cell>
          <cell r="F1111" t="str">
            <v>COMMERCIALE</v>
          </cell>
          <cell r="G1111" t="str">
            <v>REGION ILE DE FRANCE NORD EST</v>
          </cell>
          <cell r="H1111" t="str">
            <v>OD SEINE ET MARNE - YONNE</v>
          </cell>
          <cell r="I1111">
            <v>440</v>
          </cell>
          <cell r="J1111" t="str">
            <v>CCT</v>
          </cell>
          <cell r="K1111" t="str">
            <v>Conseiller Commercial Titulaire</v>
          </cell>
          <cell r="L1111">
            <v>105</v>
          </cell>
          <cell r="M1111" t="str">
            <v>Mme</v>
          </cell>
          <cell r="N1111" t="str">
            <v>BERTHAULT</v>
          </cell>
          <cell r="O1111" t="str">
            <v>VANESSA</v>
          </cell>
          <cell r="P1111" t="str">
            <v>1 RUE DE BERLIN ZAC DE MONTEVRAIN</v>
          </cell>
          <cell r="Q1111" t="str">
            <v>GENERALI VAL D'EUROPE</v>
          </cell>
          <cell r="S1111">
            <v>77144</v>
          </cell>
          <cell r="T1111" t="str">
            <v>MONTEVRAIN</v>
          </cell>
          <cell r="U1111" t="str">
            <v>GENERALI VAL D'EUROPE</v>
          </cell>
          <cell r="V1111">
            <v>660846552</v>
          </cell>
          <cell r="W1111" t="str">
            <v>VANESSA.BERTHAULT@GENERALI.COM</v>
          </cell>
        </row>
        <row r="1112">
          <cell r="B1112">
            <v>305767</v>
          </cell>
          <cell r="C1112">
            <v>20231101</v>
          </cell>
          <cell r="E1112" t="str">
            <v>GPA</v>
          </cell>
          <cell r="F1112" t="str">
            <v>COMMERCIALE</v>
          </cell>
          <cell r="G1112" t="str">
            <v>REGION ILE DE FRANCE NORD EST</v>
          </cell>
          <cell r="H1112" t="str">
            <v>OD MOSELLE - MEURTHE ET MOSELLE</v>
          </cell>
          <cell r="I1112">
            <v>440</v>
          </cell>
          <cell r="J1112" t="str">
            <v>CCT</v>
          </cell>
          <cell r="K1112" t="str">
            <v>Conseiller Commercial Titulaire</v>
          </cell>
          <cell r="L1112">
            <v>105</v>
          </cell>
          <cell r="M1112" t="str">
            <v>M.</v>
          </cell>
          <cell r="N1112" t="str">
            <v>GOETZ</v>
          </cell>
          <cell r="O1112" t="str">
            <v>ARNAUD</v>
          </cell>
          <cell r="P1112" t="str">
            <v>92 QUATER B BOULEVARD SOLIDARITE</v>
          </cell>
          <cell r="Q1112" t="str">
            <v>GENERALI IMMEUBLE FIRST PLAZA LOT 34</v>
          </cell>
          <cell r="S1112">
            <v>57070</v>
          </cell>
          <cell r="T1112" t="str">
            <v>METZ</v>
          </cell>
          <cell r="U1112" t="str">
            <v>GENERALI IMMEUBLE FIRST PLAZA LOT 34</v>
          </cell>
          <cell r="V1112">
            <v>660847729</v>
          </cell>
          <cell r="W1112" t="str">
            <v>ARNAUD.GOETZ@GENERALI.COM</v>
          </cell>
        </row>
        <row r="1113">
          <cell r="B1113">
            <v>305768</v>
          </cell>
          <cell r="C1113">
            <v>20231101</v>
          </cell>
          <cell r="E1113" t="str">
            <v>GPA</v>
          </cell>
          <cell r="F1113" t="str">
            <v>COMMERCIALE</v>
          </cell>
          <cell r="G1113" t="str">
            <v>REGION GRAND EST</v>
          </cell>
          <cell r="H1113" t="str">
            <v>OD RHONE</v>
          </cell>
          <cell r="I1113">
            <v>440</v>
          </cell>
          <cell r="J1113" t="str">
            <v>CCT</v>
          </cell>
          <cell r="K1113" t="str">
            <v>Conseiller Commercial Titulaire</v>
          </cell>
          <cell r="L1113">
            <v>105</v>
          </cell>
          <cell r="M1113" t="str">
            <v>M.</v>
          </cell>
          <cell r="N1113" t="str">
            <v>JONDOT</v>
          </cell>
          <cell r="O1113" t="str">
            <v>ALEXIS</v>
          </cell>
          <cell r="P1113" t="str">
            <v>46 - 48 CHEMIN DES BRUYERES</v>
          </cell>
          <cell r="Q1113" t="str">
            <v>CENTRE INNOVALIA BATIMENT G</v>
          </cell>
          <cell r="S1113">
            <v>69570</v>
          </cell>
          <cell r="T1113" t="str">
            <v>DARDILLY</v>
          </cell>
          <cell r="U1113" t="str">
            <v>CENTRE INNOVALIA BATIMENT G</v>
          </cell>
          <cell r="V1113">
            <v>660847268</v>
          </cell>
          <cell r="W1113" t="str">
            <v>ALEXIS.JONDOT@GENERALI.COM</v>
          </cell>
        </row>
        <row r="1114">
          <cell r="B1114">
            <v>305769</v>
          </cell>
          <cell r="C1114">
            <v>20231101</v>
          </cell>
          <cell r="E1114" t="str">
            <v>GPA</v>
          </cell>
          <cell r="F1114" t="str">
            <v>COMMERCIALE</v>
          </cell>
          <cell r="G1114" t="str">
            <v>REGION ILE DE FRANCE NORD EST</v>
          </cell>
          <cell r="H1114" t="str">
            <v>OD ESSONNE - LOIRET</v>
          </cell>
          <cell r="I1114">
            <v>440</v>
          </cell>
          <cell r="J1114" t="str">
            <v>CCT</v>
          </cell>
          <cell r="K1114" t="str">
            <v>Conseiller Commercial Titulaire</v>
          </cell>
          <cell r="L1114">
            <v>105</v>
          </cell>
          <cell r="M1114" t="str">
            <v>M.</v>
          </cell>
          <cell r="N1114" t="str">
            <v>LE CLOUEREC</v>
          </cell>
          <cell r="O1114" t="str">
            <v>GWENDAL</v>
          </cell>
          <cell r="P1114" t="str">
            <v>7 AV DU GENERAL DE GAULLE</v>
          </cell>
          <cell r="Q1114" t="str">
            <v>LA CROIX AUX BERGERS</v>
          </cell>
          <cell r="S1114">
            <v>91090</v>
          </cell>
          <cell r="T1114" t="str">
            <v>LISSES</v>
          </cell>
          <cell r="U1114" t="str">
            <v>LA CROIX AUX BERGERS</v>
          </cell>
          <cell r="V1114">
            <v>660843225</v>
          </cell>
          <cell r="W1114" t="str">
            <v>GWENDAL.LECLOUEREC@GENERALI.COM</v>
          </cell>
        </row>
        <row r="1115">
          <cell r="B1115">
            <v>305770</v>
          </cell>
          <cell r="C1115">
            <v>20231101</v>
          </cell>
          <cell r="E1115" t="str">
            <v>GPA</v>
          </cell>
          <cell r="F1115" t="str">
            <v>COMMERCIALE</v>
          </cell>
          <cell r="G1115" t="str">
            <v>REGION GRAND EST</v>
          </cell>
          <cell r="H1115" t="str">
            <v>OD BOUCHES DU RHONE</v>
          </cell>
          <cell r="I1115">
            <v>440</v>
          </cell>
          <cell r="J1115" t="str">
            <v>CCT</v>
          </cell>
          <cell r="K1115" t="str">
            <v>Conseiller Commercial Titulaire</v>
          </cell>
          <cell r="L1115">
            <v>105</v>
          </cell>
          <cell r="M1115" t="str">
            <v>M.</v>
          </cell>
          <cell r="N1115" t="str">
            <v>CHERIF</v>
          </cell>
          <cell r="O1115" t="str">
            <v>OMAR</v>
          </cell>
          <cell r="P1115" t="str">
            <v>571 AVENUE RHIN DANUBE</v>
          </cell>
          <cell r="S1115">
            <v>13217</v>
          </cell>
          <cell r="T1115" t="str">
            <v>VITROLLES</v>
          </cell>
          <cell r="V1115">
            <v>660839277</v>
          </cell>
          <cell r="W1115" t="str">
            <v>OMAR.CHERIF@GENERALI.COM</v>
          </cell>
        </row>
        <row r="1116">
          <cell r="B1116">
            <v>305771</v>
          </cell>
          <cell r="C1116">
            <v>20231201</v>
          </cell>
          <cell r="E1116" t="str">
            <v>GPA</v>
          </cell>
          <cell r="F1116" t="str">
            <v>COMMERCIALE</v>
          </cell>
          <cell r="G1116" t="str">
            <v>REGION ILE DE FRANCE NORD EST</v>
          </cell>
          <cell r="H1116" t="str">
            <v>OD SEINE ET MARNE - YONNE</v>
          </cell>
          <cell r="I1116">
            <v>440</v>
          </cell>
          <cell r="J1116" t="str">
            <v>CCT</v>
          </cell>
          <cell r="K1116" t="str">
            <v>Conseiller Commercial Titulaire</v>
          </cell>
          <cell r="L1116">
            <v>105</v>
          </cell>
          <cell r="M1116" t="str">
            <v>M.</v>
          </cell>
          <cell r="N1116" t="str">
            <v>DHOUET</v>
          </cell>
          <cell r="O1116" t="str">
            <v>CYRIL</v>
          </cell>
          <cell r="P1116" t="str">
            <v>1 RUE DE BERLIN ZAC DE MONTEVRAIN</v>
          </cell>
          <cell r="Q1116" t="str">
            <v>GENERALI VAL D'EUROPE</v>
          </cell>
          <cell r="S1116">
            <v>77144</v>
          </cell>
          <cell r="T1116" t="str">
            <v>MONTEVRAIN</v>
          </cell>
          <cell r="U1116" t="str">
            <v>GENERALI VAL D'EUROPE</v>
          </cell>
          <cell r="V1116">
            <v>664287815</v>
          </cell>
          <cell r="W1116" t="str">
            <v>CYRIL.DHOUET@GENERALI.COM</v>
          </cell>
        </row>
        <row r="1117">
          <cell r="B1117">
            <v>305772</v>
          </cell>
          <cell r="C1117">
            <v>20231201</v>
          </cell>
          <cell r="E1117" t="str">
            <v>GPA</v>
          </cell>
          <cell r="F1117" t="str">
            <v>COMMERCIALE</v>
          </cell>
          <cell r="G1117" t="str">
            <v>REGION ILE DE FRANCE NORD EST</v>
          </cell>
          <cell r="H1117" t="str">
            <v>OD GRAND PARIS 75-92-93-94</v>
          </cell>
          <cell r="I1117">
            <v>440</v>
          </cell>
          <cell r="J1117" t="str">
            <v>CCT</v>
          </cell>
          <cell r="K1117" t="str">
            <v>Conseiller Commercial Titulaire</v>
          </cell>
          <cell r="L1117">
            <v>105</v>
          </cell>
          <cell r="M1117" t="str">
            <v>M.</v>
          </cell>
          <cell r="N1117" t="str">
            <v>MESSAN</v>
          </cell>
          <cell r="O1117" t="str">
            <v>NARCISSE</v>
          </cell>
          <cell r="P1117" t="str">
            <v>2 - 8 RUE LUIGI CHERUBINI</v>
          </cell>
          <cell r="Q1117" t="str">
            <v>IMMEUBLE INNO RSG</v>
          </cell>
          <cell r="S1117">
            <v>93200</v>
          </cell>
          <cell r="T1117" t="str">
            <v>SAINT DENIS</v>
          </cell>
          <cell r="U1117" t="str">
            <v>IMMEUBLE INNO RSG</v>
          </cell>
          <cell r="V1117">
            <v>664287818</v>
          </cell>
          <cell r="W1117" t="str">
            <v>NARCISSE.MESSAN@GENERALI.COM</v>
          </cell>
        </row>
        <row r="1118">
          <cell r="B1118">
            <v>305773</v>
          </cell>
          <cell r="C1118">
            <v>20231201</v>
          </cell>
          <cell r="E1118" t="str">
            <v>GPA</v>
          </cell>
          <cell r="F1118" t="str">
            <v>COMMERCIALE</v>
          </cell>
          <cell r="G1118" t="str">
            <v>REGION ILE DE FRANCE NORD EST</v>
          </cell>
          <cell r="H1118" t="str">
            <v>OD NORD LITTORAL</v>
          </cell>
          <cell r="I1118">
            <v>440</v>
          </cell>
          <cell r="J1118" t="str">
            <v>CCT</v>
          </cell>
          <cell r="K1118" t="str">
            <v>Conseiller Commercial Titulaire</v>
          </cell>
          <cell r="L1118">
            <v>105</v>
          </cell>
          <cell r="M1118" t="str">
            <v>Mme</v>
          </cell>
          <cell r="N1118" t="str">
            <v>DUHOO</v>
          </cell>
          <cell r="O1118" t="str">
            <v>CAROLE</v>
          </cell>
          <cell r="P1118" t="str">
            <v>4 RUE CONRAD ADENAUER</v>
          </cell>
          <cell r="Q1118" t="str">
            <v>GENERALI LE GRAND COTTIGNIES</v>
          </cell>
          <cell r="S1118">
            <v>59290</v>
          </cell>
          <cell r="T1118" t="str">
            <v>WASQUEHAL</v>
          </cell>
          <cell r="U1118" t="str">
            <v>GENERALI LE GRAND COTTIGNIES</v>
          </cell>
          <cell r="W1118" t="str">
            <v>CAROLE.DUHOO@GENERALI.COM</v>
          </cell>
        </row>
        <row r="1119">
          <cell r="B1119">
            <v>305774</v>
          </cell>
          <cell r="C1119">
            <v>20231201</v>
          </cell>
          <cell r="E1119" t="str">
            <v>GPA</v>
          </cell>
          <cell r="F1119" t="str">
            <v>COMMERCIALE</v>
          </cell>
          <cell r="G1119" t="str">
            <v>REGION ILE DE FRANCE NORD EST</v>
          </cell>
          <cell r="H1119" t="str">
            <v>OD NORD LILLE</v>
          </cell>
          <cell r="I1119">
            <v>440</v>
          </cell>
          <cell r="J1119" t="str">
            <v>CCT</v>
          </cell>
          <cell r="K1119" t="str">
            <v>Conseiller Commercial Titulaire</v>
          </cell>
          <cell r="L1119">
            <v>105</v>
          </cell>
          <cell r="M1119" t="str">
            <v>Mme</v>
          </cell>
          <cell r="N1119" t="str">
            <v>RUFFIN</v>
          </cell>
          <cell r="O1119" t="str">
            <v>FREDERIQUE</v>
          </cell>
          <cell r="P1119" t="str">
            <v>1A RUE LOUIS DUVANT</v>
          </cell>
          <cell r="S1119">
            <v>59328</v>
          </cell>
          <cell r="T1119" t="str">
            <v>VALENCIENNES CEDEX</v>
          </cell>
          <cell r="W1119" t="str">
            <v>FREDERIQUE.RUFFIN@GENERALI.COM</v>
          </cell>
        </row>
        <row r="1120">
          <cell r="B1120">
            <v>305775</v>
          </cell>
          <cell r="C1120">
            <v>20231201</v>
          </cell>
          <cell r="E1120" t="str">
            <v>GPA</v>
          </cell>
          <cell r="F1120" t="str">
            <v>COMMERCIALE</v>
          </cell>
          <cell r="G1120" t="str">
            <v>REGION GRAND EST</v>
          </cell>
          <cell r="H1120" t="str">
            <v>OD PUY DE DOME - LOIRE - HAUTE LOIRE</v>
          </cell>
          <cell r="I1120">
            <v>440</v>
          </cell>
          <cell r="J1120" t="str">
            <v>CCT</v>
          </cell>
          <cell r="K1120" t="str">
            <v>Conseiller Commercial Titulaire</v>
          </cell>
          <cell r="L1120">
            <v>105</v>
          </cell>
          <cell r="M1120" t="str">
            <v>M.</v>
          </cell>
          <cell r="N1120" t="str">
            <v>YILDIRIM</v>
          </cell>
          <cell r="O1120" t="str">
            <v>OKAN</v>
          </cell>
          <cell r="P1120" t="str">
            <v>32 RUE DE SARLIEVE</v>
          </cell>
          <cell r="Q1120" t="str">
            <v>GENERALI CENTRE D'AFFAIRE ZENITH</v>
          </cell>
          <cell r="S1120">
            <v>63800</v>
          </cell>
          <cell r="T1120" t="str">
            <v>COURNON D'AUVERGNE</v>
          </cell>
          <cell r="U1120" t="str">
            <v>GENERALI CENTRE D'AFFAIRE ZENITH</v>
          </cell>
          <cell r="V1120">
            <v>664074560</v>
          </cell>
          <cell r="W1120" t="str">
            <v>OKAN.YILDIRIM@GENERALI.COM</v>
          </cell>
        </row>
        <row r="1121">
          <cell r="B1121">
            <v>305776</v>
          </cell>
          <cell r="C1121">
            <v>20231201</v>
          </cell>
          <cell r="E1121" t="str">
            <v>GPA</v>
          </cell>
          <cell r="F1121" t="str">
            <v>COMMERCIALE</v>
          </cell>
          <cell r="G1121" t="str">
            <v>REGION GRAND OUEST</v>
          </cell>
          <cell r="H1121" t="str">
            <v>OD LOT-TARN-TARN ET GARONNE-HTE GARONNE</v>
          </cell>
          <cell r="I1121">
            <v>440</v>
          </cell>
          <cell r="J1121" t="str">
            <v>CCT</v>
          </cell>
          <cell r="K1121" t="str">
            <v>Conseiller Commercial Titulaire</v>
          </cell>
          <cell r="L1121">
            <v>105</v>
          </cell>
          <cell r="M1121" t="str">
            <v>Mme</v>
          </cell>
          <cell r="N1121" t="str">
            <v>CABANEL</v>
          </cell>
          <cell r="O1121" t="str">
            <v>MARIA</v>
          </cell>
          <cell r="P1121" t="str">
            <v>9 RUE MICHEL LABROUSSE</v>
          </cell>
          <cell r="Q1121" t="str">
            <v>GENERALI PARK AVENUE BERRYL 2</v>
          </cell>
          <cell r="S1121">
            <v>31100</v>
          </cell>
          <cell r="T1121" t="str">
            <v>TOULOUSE</v>
          </cell>
          <cell r="U1121" t="str">
            <v>GENERALI PARK AVENUE BERRYL 2</v>
          </cell>
          <cell r="V1121">
            <v>662400015</v>
          </cell>
          <cell r="W1121" t="str">
            <v>MARIA.CABANEL@GENERALI.COM</v>
          </cell>
        </row>
        <row r="1122">
          <cell r="B1122">
            <v>305779</v>
          </cell>
          <cell r="C1122">
            <v>20231201</v>
          </cell>
          <cell r="E1122" t="str">
            <v>GPA</v>
          </cell>
          <cell r="F1122" t="str">
            <v>COMMERCIALE</v>
          </cell>
          <cell r="G1122" t="str">
            <v>REGION ILE DE FRANCE NORD EST</v>
          </cell>
          <cell r="H1122" t="str">
            <v>OD BAS RHIN - MOSELLE</v>
          </cell>
          <cell r="I1122">
            <v>440</v>
          </cell>
          <cell r="J1122" t="str">
            <v>CCT</v>
          </cell>
          <cell r="K1122" t="str">
            <v>Conseiller Commercial Titulaire</v>
          </cell>
          <cell r="L1122">
            <v>105</v>
          </cell>
          <cell r="M1122" t="str">
            <v>M.</v>
          </cell>
          <cell r="N1122" t="str">
            <v>CIRILLO</v>
          </cell>
          <cell r="O1122" t="str">
            <v>ANTOINE</v>
          </cell>
          <cell r="P1122" t="str">
            <v>11 B RUE DE MADRID ESPACE EUROPEEN</v>
          </cell>
          <cell r="Q1122" t="str">
            <v>BATIMENT B LE VERSEAU GENERALI</v>
          </cell>
          <cell r="S1122">
            <v>67300</v>
          </cell>
          <cell r="T1122" t="str">
            <v>SCHILTIGHEIM</v>
          </cell>
          <cell r="U1122" t="str">
            <v>BATIMENT B LE VERSEAU GENERALI</v>
          </cell>
          <cell r="V1122">
            <v>658634374</v>
          </cell>
          <cell r="W1122" t="str">
            <v>ANTOINE.CIRILLO@GENERALI.COM</v>
          </cell>
        </row>
        <row r="1123">
          <cell r="B1123">
            <v>305781</v>
          </cell>
          <cell r="C1123">
            <v>20231201</v>
          </cell>
          <cell r="E1123" t="str">
            <v>GPA</v>
          </cell>
          <cell r="F1123" t="str">
            <v>COMMERCIALE</v>
          </cell>
          <cell r="G1123" t="str">
            <v>REGION GRAND EST</v>
          </cell>
          <cell r="H1123" t="str">
            <v>OD VAUCLUSE - DROME - ARDECHE - GARD</v>
          </cell>
          <cell r="I1123">
            <v>440</v>
          </cell>
          <cell r="J1123" t="str">
            <v>CCT</v>
          </cell>
          <cell r="K1123" t="str">
            <v>Conseiller Commercial Titulaire</v>
          </cell>
          <cell r="L1123">
            <v>105</v>
          </cell>
          <cell r="M1123" t="str">
            <v>Mme</v>
          </cell>
          <cell r="N1123" t="str">
            <v>TERRASSE</v>
          </cell>
          <cell r="O1123" t="str">
            <v>AIMY</v>
          </cell>
          <cell r="P1123" t="str">
            <v>170 RUE DU TRAITE DE ROME</v>
          </cell>
          <cell r="Q1123" t="str">
            <v>GENERALI LE GUILLAUMONT BP 21248</v>
          </cell>
          <cell r="S1123">
            <v>84911</v>
          </cell>
          <cell r="T1123" t="str">
            <v>AVIGNON CEDEX 9</v>
          </cell>
          <cell r="U1123" t="str">
            <v>GENERALI LE GUILLAUMONT BP 21248</v>
          </cell>
          <cell r="V1123">
            <v>658635085</v>
          </cell>
          <cell r="W1123" t="str">
            <v>AIMY.TERRASSE@GENERALI.COM</v>
          </cell>
        </row>
        <row r="1124">
          <cell r="B1124">
            <v>305783</v>
          </cell>
          <cell r="C1124">
            <v>20231201</v>
          </cell>
          <cell r="E1124" t="str">
            <v>GPA</v>
          </cell>
          <cell r="F1124" t="str">
            <v>COMMERCIALE</v>
          </cell>
          <cell r="G1124" t="str">
            <v>REGION ILE DE FRANCE NORD EST</v>
          </cell>
          <cell r="H1124" t="str">
            <v>OD NORD ARTOIS</v>
          </cell>
          <cell r="I1124">
            <v>440</v>
          </cell>
          <cell r="J1124" t="str">
            <v>CCT</v>
          </cell>
          <cell r="K1124" t="str">
            <v>Conseiller Commercial Titulaire</v>
          </cell>
          <cell r="L1124">
            <v>105</v>
          </cell>
          <cell r="M1124" t="str">
            <v>M.</v>
          </cell>
          <cell r="N1124" t="str">
            <v>GORECKI</v>
          </cell>
          <cell r="O1124" t="str">
            <v>VINCENT</v>
          </cell>
          <cell r="P1124" t="str">
            <v>31 RUE PIERRE ET MARIE CURIE</v>
          </cell>
          <cell r="Q1124" t="str">
            <v>GENERALI ZAL DU 14 JUILLET</v>
          </cell>
          <cell r="S1124">
            <v>62223</v>
          </cell>
          <cell r="T1124" t="str">
            <v>ST LAURENT BLANGY</v>
          </cell>
          <cell r="U1124" t="str">
            <v>GENERALI ZAL DU 14 JUILLET</v>
          </cell>
          <cell r="V1124">
            <v>662089011</v>
          </cell>
          <cell r="W1124" t="str">
            <v>VINCENT.GORECKI@GENERALI.COM</v>
          </cell>
        </row>
        <row r="1125">
          <cell r="B1125">
            <v>305787</v>
          </cell>
          <cell r="C1125">
            <v>20231201</v>
          </cell>
          <cell r="E1125" t="str">
            <v>GPA</v>
          </cell>
          <cell r="F1125" t="str">
            <v>COMMERCIALE</v>
          </cell>
          <cell r="G1125" t="str">
            <v>REGION GRAND OUEST</v>
          </cell>
          <cell r="H1125" t="str">
            <v>OD MANCHE - CALVADOS - ORNE - MAYENNE</v>
          </cell>
          <cell r="I1125">
            <v>440</v>
          </cell>
          <cell r="J1125" t="str">
            <v>CCT</v>
          </cell>
          <cell r="K1125" t="str">
            <v>Conseiller Commercial Titulaire</v>
          </cell>
          <cell r="L1125">
            <v>105</v>
          </cell>
          <cell r="M1125" t="str">
            <v>Mme</v>
          </cell>
          <cell r="N1125" t="str">
            <v>CLAIRICIA</v>
          </cell>
          <cell r="O1125" t="str">
            <v>SEVERINE</v>
          </cell>
          <cell r="P1125" t="str">
            <v>147 RUE DE LA DELIVRANDE</v>
          </cell>
          <cell r="Q1125" t="str">
            <v>GENERALI PERICENTRE 4 3EME ETAGE</v>
          </cell>
          <cell r="S1125">
            <v>14000</v>
          </cell>
          <cell r="T1125" t="str">
            <v>CAEN</v>
          </cell>
          <cell r="U1125" t="str">
            <v>GENERALI PERICENTRE 4 3EME ETAGE</v>
          </cell>
          <cell r="V1125">
            <v>664594104</v>
          </cell>
          <cell r="W1125" t="str">
            <v>SEVERINE.CLAIRICIA@GENERALI.COM</v>
          </cell>
        </row>
        <row r="1126">
          <cell r="B1126">
            <v>305791</v>
          </cell>
          <cell r="C1126">
            <v>20240101</v>
          </cell>
          <cell r="E1126" t="str">
            <v>GPA</v>
          </cell>
          <cell r="F1126" t="str">
            <v>COMMERCIALE</v>
          </cell>
          <cell r="G1126" t="str">
            <v>REGION GRAND EST</v>
          </cell>
          <cell r="H1126" t="str">
            <v>OD VAR - BOUCHES DU RHONE</v>
          </cell>
          <cell r="I1126">
            <v>440</v>
          </cell>
          <cell r="J1126" t="str">
            <v>CCT</v>
          </cell>
          <cell r="K1126" t="str">
            <v>Conseiller Commercial Titulaire</v>
          </cell>
          <cell r="L1126">
            <v>105</v>
          </cell>
          <cell r="M1126" t="str">
            <v>M.</v>
          </cell>
          <cell r="N1126" t="str">
            <v>ALBOUY</v>
          </cell>
          <cell r="O1126" t="str">
            <v>STEPHANE</v>
          </cell>
          <cell r="P1126" t="str">
            <v>245 AV DE L'UNIVERSITE</v>
          </cell>
          <cell r="Q1126" t="str">
            <v>GENERALI PARC STE CLAIRE IMM LE GOUDON</v>
          </cell>
          <cell r="S1126">
            <v>83160</v>
          </cell>
          <cell r="T1126" t="str">
            <v>LA VALETTE DU VAR</v>
          </cell>
          <cell r="U1126" t="str">
            <v>GENERALI PARC STE CLAIRE IMM LE GOUDON</v>
          </cell>
          <cell r="V1126">
            <v>664257003</v>
          </cell>
          <cell r="W1126" t="str">
            <v>STEPHANE.ALBOUY@GENERALI.COM</v>
          </cell>
        </row>
        <row r="1127">
          <cell r="B1127">
            <v>305796</v>
          </cell>
          <cell r="C1127">
            <v>20240101</v>
          </cell>
          <cell r="E1127" t="str">
            <v>GPA</v>
          </cell>
          <cell r="F1127" t="str">
            <v>COMMERCIALE</v>
          </cell>
          <cell r="G1127" t="str">
            <v>REGION GRAND EST</v>
          </cell>
          <cell r="H1127" t="str">
            <v>OD ALLIER-SAONE &amp; LOIRE-NIEVRE-COTE D'OR</v>
          </cell>
          <cell r="I1127">
            <v>440</v>
          </cell>
          <cell r="J1127" t="str">
            <v>CCT</v>
          </cell>
          <cell r="K1127" t="str">
            <v>Conseiller Commercial Titulaire</v>
          </cell>
          <cell r="L1127">
            <v>105</v>
          </cell>
          <cell r="M1127" t="str">
            <v>M.</v>
          </cell>
          <cell r="N1127" t="str">
            <v>GUENON</v>
          </cell>
          <cell r="O1127" t="str">
            <v>THOMAS</v>
          </cell>
          <cell r="P1127" t="str">
            <v>8 A RUE JEANNE BARRET</v>
          </cell>
          <cell r="Q1127" t="str">
            <v>GENERALI PARC VALMY 1ER ETAGE</v>
          </cell>
          <cell r="S1127">
            <v>21000</v>
          </cell>
          <cell r="T1127" t="str">
            <v>DIJON</v>
          </cell>
          <cell r="U1127" t="str">
            <v>GENERALI PARC VALMY 1ER ETAGE</v>
          </cell>
          <cell r="V1127">
            <v>664368719</v>
          </cell>
          <cell r="W1127" t="str">
            <v>THOMAS.GUENON@GENERALI.COM</v>
          </cell>
        </row>
        <row r="1128">
          <cell r="B1128">
            <v>305800</v>
          </cell>
          <cell r="C1128">
            <v>20240101</v>
          </cell>
          <cell r="E1128" t="str">
            <v>GPA</v>
          </cell>
          <cell r="F1128" t="str">
            <v>COMMERCIALE</v>
          </cell>
          <cell r="G1128" t="str">
            <v>REGION ILE DE FRANCE NORD EST</v>
          </cell>
          <cell r="H1128" t="str">
            <v>OD ESSONNE - LOIRET</v>
          </cell>
          <cell r="I1128">
            <v>440</v>
          </cell>
          <cell r="J1128" t="str">
            <v>CCT</v>
          </cell>
          <cell r="K1128" t="str">
            <v>Conseiller Commercial Titulaire</v>
          </cell>
          <cell r="L1128">
            <v>105</v>
          </cell>
          <cell r="M1128" t="str">
            <v>Mme</v>
          </cell>
          <cell r="N1128" t="str">
            <v>SOMMER</v>
          </cell>
          <cell r="O1128" t="str">
            <v>CHRISTELLE</v>
          </cell>
          <cell r="P1128" t="str">
            <v>7 AV DU GENERAL DE GAULLE</v>
          </cell>
          <cell r="Q1128" t="str">
            <v>LA CROIX AUX BERGERS</v>
          </cell>
          <cell r="S1128">
            <v>91090</v>
          </cell>
          <cell r="T1128" t="str">
            <v>LISSES</v>
          </cell>
          <cell r="U1128" t="str">
            <v>LA CROIX AUX BERGERS</v>
          </cell>
          <cell r="V1128">
            <v>664368724</v>
          </cell>
          <cell r="W1128" t="str">
            <v>CHRISTELLE.SOMMER@GENERALI.COM</v>
          </cell>
        </row>
        <row r="1129">
          <cell r="B1129">
            <v>305802</v>
          </cell>
          <cell r="C1129">
            <v>20240201</v>
          </cell>
          <cell r="E1129" t="str">
            <v>GPA</v>
          </cell>
          <cell r="F1129" t="str">
            <v>COMMERCIALE</v>
          </cell>
          <cell r="G1129" t="str">
            <v>REGION GRAND EST</v>
          </cell>
          <cell r="H1129" t="str">
            <v>OD BOUCHES DU RHONE</v>
          </cell>
          <cell r="I1129">
            <v>445</v>
          </cell>
          <cell r="J1129" t="str">
            <v>CCA</v>
          </cell>
          <cell r="K1129" t="str">
            <v>Conseiller Commercial Auxiliaire</v>
          </cell>
          <cell r="L1129">
            <v>105</v>
          </cell>
          <cell r="M1129" t="str">
            <v>Mme</v>
          </cell>
          <cell r="N1129" t="str">
            <v>BELAHADJI</v>
          </cell>
          <cell r="O1129" t="str">
            <v>CHAHINEZ</v>
          </cell>
          <cell r="P1129" t="str">
            <v>571 AVENUE RHIN DANUBE</v>
          </cell>
          <cell r="S1129">
            <v>13217</v>
          </cell>
          <cell r="T1129" t="str">
            <v>VITROLLES</v>
          </cell>
          <cell r="V1129">
            <v>664368630</v>
          </cell>
          <cell r="W1129" t="str">
            <v>CHAHINEZ.BELAHADJI@GENERALI.COM</v>
          </cell>
        </row>
        <row r="1130">
          <cell r="B1130">
            <v>305804</v>
          </cell>
          <cell r="C1130">
            <v>20240101</v>
          </cell>
          <cell r="E1130" t="str">
            <v>GPA</v>
          </cell>
          <cell r="F1130" t="str">
            <v>COMMERCIALE</v>
          </cell>
          <cell r="G1130" t="str">
            <v>REGION GRAND EST</v>
          </cell>
          <cell r="H1130" t="str">
            <v>OD HAUTE SAVOIE AIN JURA AIX LES BAINS</v>
          </cell>
          <cell r="I1130">
            <v>200</v>
          </cell>
          <cell r="J1130" t="str">
            <v>IMP</v>
          </cell>
          <cell r="K1130" t="str">
            <v>Inspecteur Manager Performance</v>
          </cell>
          <cell r="L1130">
            <v>104</v>
          </cell>
          <cell r="M1130" t="str">
            <v>M.</v>
          </cell>
          <cell r="N1130" t="str">
            <v>CACCIATORE</v>
          </cell>
          <cell r="O1130" t="str">
            <v>CYRIL</v>
          </cell>
          <cell r="P1130" t="str">
            <v>49 BD COSTA DE BEAUREGARD SEYNOD</v>
          </cell>
          <cell r="Q1130" t="str">
            <v>3ème étage</v>
          </cell>
          <cell r="S1130">
            <v>74600</v>
          </cell>
          <cell r="T1130" t="str">
            <v>ANNECY</v>
          </cell>
          <cell r="U1130" t="str">
            <v>3ème étage</v>
          </cell>
          <cell r="V1130">
            <v>664368605</v>
          </cell>
          <cell r="W1130" t="str">
            <v>CYRIL.CACCIATORE@GENERALI.COM</v>
          </cell>
        </row>
        <row r="1131">
          <cell r="B1131">
            <v>305806</v>
          </cell>
          <cell r="C1131">
            <v>20240101</v>
          </cell>
          <cell r="E1131" t="str">
            <v>GPA</v>
          </cell>
          <cell r="F1131" t="str">
            <v>COMMERCIALE</v>
          </cell>
          <cell r="G1131" t="str">
            <v>REGION GRAND EST</v>
          </cell>
          <cell r="H1131" t="str">
            <v>OD VOSGES-HT RHIN-TR BEL-DOUBS-HTE MARNE</v>
          </cell>
          <cell r="I1131">
            <v>440</v>
          </cell>
          <cell r="J1131" t="str">
            <v>CCT</v>
          </cell>
          <cell r="K1131" t="str">
            <v>Conseiller Commercial Titulaire</v>
          </cell>
          <cell r="L1131">
            <v>105</v>
          </cell>
          <cell r="M1131" t="str">
            <v>M.</v>
          </cell>
          <cell r="N1131" t="str">
            <v>THIEL</v>
          </cell>
          <cell r="O1131" t="str">
            <v>EMMANUEL</v>
          </cell>
          <cell r="P1131" t="str">
            <v>7 RUE GUSTAVE HIRN</v>
          </cell>
          <cell r="Q1131" t="str">
            <v>GENERALI BAT B5 RDC DROITE</v>
          </cell>
          <cell r="S1131">
            <v>68100</v>
          </cell>
          <cell r="T1131" t="str">
            <v>MULHOUSE</v>
          </cell>
          <cell r="U1131" t="str">
            <v>GENERALI BAT B5 RDC DROITE</v>
          </cell>
          <cell r="V1131">
            <v>664257189</v>
          </cell>
          <cell r="W1131" t="str">
            <v>EMMANUEL.THIEL@GENERALI.COM</v>
          </cell>
        </row>
        <row r="1132">
          <cell r="B1132">
            <v>305808</v>
          </cell>
          <cell r="C1132">
            <v>20240101</v>
          </cell>
          <cell r="E1132" t="str">
            <v>GPA</v>
          </cell>
          <cell r="F1132" t="str">
            <v>COMMERCIALE</v>
          </cell>
          <cell r="G1132" t="str">
            <v>REGION GRAND EST</v>
          </cell>
          <cell r="H1132" t="str">
            <v>OD RHONE</v>
          </cell>
          <cell r="I1132">
            <v>440</v>
          </cell>
          <cell r="J1132" t="str">
            <v>CCT</v>
          </cell>
          <cell r="K1132" t="str">
            <v>Conseiller Commercial Titulaire</v>
          </cell>
          <cell r="L1132">
            <v>105</v>
          </cell>
          <cell r="M1132" t="str">
            <v>Mme</v>
          </cell>
          <cell r="N1132" t="str">
            <v>ROUX</v>
          </cell>
          <cell r="O1132" t="str">
            <v>JUSTINE</v>
          </cell>
          <cell r="P1132" t="str">
            <v>46 - 48 CHEMIN DES BRUYERES</v>
          </cell>
          <cell r="Q1132" t="str">
            <v>CENTRE INNOVALIA BATIMENT G</v>
          </cell>
          <cell r="S1132">
            <v>69570</v>
          </cell>
          <cell r="T1132" t="str">
            <v>DARDILLY</v>
          </cell>
          <cell r="U1132" t="str">
            <v>CENTRE INNOVALIA BATIMENT G</v>
          </cell>
          <cell r="V1132">
            <v>664257066</v>
          </cell>
          <cell r="W1132" t="str">
            <v>JUSTINE.ROUX@GENERALI.COM</v>
          </cell>
        </row>
        <row r="1133">
          <cell r="B1133">
            <v>305810</v>
          </cell>
          <cell r="C1133">
            <v>20240101</v>
          </cell>
          <cell r="E1133" t="str">
            <v>GPA</v>
          </cell>
          <cell r="F1133" t="str">
            <v>COMMERCIALE</v>
          </cell>
          <cell r="G1133" t="str">
            <v>REGION GRAND EST</v>
          </cell>
          <cell r="H1133" t="str">
            <v>OD ISERE ALBERTVILLE</v>
          </cell>
          <cell r="I1133">
            <v>440</v>
          </cell>
          <cell r="J1133" t="str">
            <v>CCT</v>
          </cell>
          <cell r="K1133" t="str">
            <v>Conseiller Commercial Titulaire</v>
          </cell>
          <cell r="L1133">
            <v>105</v>
          </cell>
          <cell r="M1133" t="str">
            <v>M.</v>
          </cell>
          <cell r="N1133" t="str">
            <v>BELVITO</v>
          </cell>
          <cell r="O1133" t="str">
            <v>ADRIEN</v>
          </cell>
          <cell r="P1133" t="str">
            <v>110 RUE BLAISE PASCAL</v>
          </cell>
          <cell r="Q1133" t="str">
            <v>GENERALI BAT D2 2EME ETAGE</v>
          </cell>
          <cell r="S1133">
            <v>38330</v>
          </cell>
          <cell r="T1133" t="str">
            <v>MONTBONNOT SAINT MARTIN</v>
          </cell>
          <cell r="U1133" t="str">
            <v>GENERALI BAT D2 2EME ETAGE</v>
          </cell>
          <cell r="V1133">
            <v>650774716</v>
          </cell>
          <cell r="W1133" t="str">
            <v>ADRIEN.BELVITO@GENERALI.COM</v>
          </cell>
        </row>
        <row r="1134">
          <cell r="B1134">
            <v>305812</v>
          </cell>
          <cell r="C1134">
            <v>20240101</v>
          </cell>
          <cell r="E1134" t="str">
            <v>GPA</v>
          </cell>
          <cell r="F1134" t="str">
            <v>COMMERCIALE</v>
          </cell>
          <cell r="G1134" t="str">
            <v>REGION GRAND EST</v>
          </cell>
          <cell r="H1134" t="str">
            <v>OD RHONE</v>
          </cell>
          <cell r="I1134">
            <v>440</v>
          </cell>
          <cell r="J1134" t="str">
            <v>CCT</v>
          </cell>
          <cell r="K1134" t="str">
            <v>Conseiller Commercial Titulaire</v>
          </cell>
          <cell r="L1134">
            <v>105</v>
          </cell>
          <cell r="M1134" t="str">
            <v>M.</v>
          </cell>
          <cell r="N1134" t="str">
            <v>RODRIGUEZ</v>
          </cell>
          <cell r="O1134" t="str">
            <v>ALLAN</v>
          </cell>
          <cell r="P1134" t="str">
            <v>46 - 48 CHEMIN DES BRUYERES</v>
          </cell>
          <cell r="Q1134" t="str">
            <v>CENTRE INNOVALIA BATIMENT G</v>
          </cell>
          <cell r="S1134">
            <v>69570</v>
          </cell>
          <cell r="T1134" t="str">
            <v>DARDILLY</v>
          </cell>
          <cell r="U1134" t="str">
            <v>CENTRE INNOVALIA BATIMENT G</v>
          </cell>
          <cell r="V1134">
            <v>658148987</v>
          </cell>
          <cell r="W1134" t="str">
            <v>ALLAN.RODRIGUEZ@GENERALI.COM</v>
          </cell>
        </row>
        <row r="1135">
          <cell r="B1135">
            <v>305814</v>
          </cell>
          <cell r="C1135">
            <v>20240101</v>
          </cell>
          <cell r="E1135" t="str">
            <v>GPA</v>
          </cell>
          <cell r="F1135" t="str">
            <v>COMMERCIALE</v>
          </cell>
          <cell r="G1135" t="str">
            <v>REGION ILE DE FRANCE NORD EST</v>
          </cell>
          <cell r="H1135" t="str">
            <v>OD MOSELLE - MEURTHE ET MOSELLE</v>
          </cell>
          <cell r="I1135">
            <v>440</v>
          </cell>
          <cell r="J1135" t="str">
            <v>CCT</v>
          </cell>
          <cell r="K1135" t="str">
            <v>Conseiller Commercial Titulaire</v>
          </cell>
          <cell r="L1135">
            <v>105</v>
          </cell>
          <cell r="M1135" t="str">
            <v>Mme</v>
          </cell>
          <cell r="N1135" t="str">
            <v>CARNEIRO</v>
          </cell>
          <cell r="O1135" t="str">
            <v>SARAH</v>
          </cell>
          <cell r="P1135" t="str">
            <v>92 QUATER B BOULEVARD SOLIDARITE</v>
          </cell>
          <cell r="Q1135" t="str">
            <v>GENERALI IMMEUBLE FIRST PLAZA LOT 34</v>
          </cell>
          <cell r="S1135">
            <v>57070</v>
          </cell>
          <cell r="T1135" t="str">
            <v>METZ</v>
          </cell>
          <cell r="U1135" t="str">
            <v>GENERALI IMMEUBLE FIRST PLAZA LOT 34</v>
          </cell>
          <cell r="V1135">
            <v>660723376</v>
          </cell>
          <cell r="W1135" t="str">
            <v>SARAH.CARNEIRO@GENERALI.COM</v>
          </cell>
        </row>
        <row r="1136">
          <cell r="B1136">
            <v>305816</v>
          </cell>
          <cell r="C1136">
            <v>20240101</v>
          </cell>
          <cell r="E1136" t="str">
            <v>GPA</v>
          </cell>
          <cell r="F1136" t="str">
            <v>COMMERCIALE</v>
          </cell>
          <cell r="G1136" t="str">
            <v>REGION GRAND EST</v>
          </cell>
          <cell r="H1136" t="str">
            <v>OD VOSGES-HT RHIN-TR BEL-DOUBS-HTE MARNE</v>
          </cell>
          <cell r="I1136">
            <v>440</v>
          </cell>
          <cell r="J1136" t="str">
            <v>CCT</v>
          </cell>
          <cell r="K1136" t="str">
            <v>Conseiller Commercial Titulaire</v>
          </cell>
          <cell r="L1136">
            <v>105</v>
          </cell>
          <cell r="M1136" t="str">
            <v>M.</v>
          </cell>
          <cell r="N1136" t="str">
            <v>MAGDELAINE</v>
          </cell>
          <cell r="O1136" t="str">
            <v>GREGOIRE</v>
          </cell>
          <cell r="P1136" t="str">
            <v>7 RUE GUSTAVE HIRN</v>
          </cell>
          <cell r="Q1136" t="str">
            <v>GENERALI BAT B5 RDC DROITE</v>
          </cell>
          <cell r="S1136">
            <v>68100</v>
          </cell>
          <cell r="T1136" t="str">
            <v>MULHOUSE</v>
          </cell>
          <cell r="U1136" t="str">
            <v>GENERALI BAT B5 RDC DROITE</v>
          </cell>
          <cell r="V1136">
            <v>650774702</v>
          </cell>
          <cell r="W1136" t="str">
            <v>GREGOIRE.MAGDELAINE@GENERALI.COM</v>
          </cell>
        </row>
        <row r="1137">
          <cell r="B1137">
            <v>305820</v>
          </cell>
          <cell r="C1137">
            <v>20240101</v>
          </cell>
          <cell r="E1137" t="str">
            <v>GPA</v>
          </cell>
          <cell r="F1137" t="str">
            <v>COMMERCIALE</v>
          </cell>
          <cell r="G1137" t="str">
            <v>REGION ILE DE FRANCE NORD EST</v>
          </cell>
          <cell r="H1137" t="str">
            <v>OD NORD ARTOIS</v>
          </cell>
          <cell r="I1137">
            <v>440</v>
          </cell>
          <cell r="J1137" t="str">
            <v>CCT</v>
          </cell>
          <cell r="K1137" t="str">
            <v>Conseiller Commercial Titulaire</v>
          </cell>
          <cell r="L1137">
            <v>105</v>
          </cell>
          <cell r="M1137" t="str">
            <v>M.</v>
          </cell>
          <cell r="N1137" t="str">
            <v>CALIS</v>
          </cell>
          <cell r="O1137" t="str">
            <v>STEEVEN</v>
          </cell>
          <cell r="P1137" t="str">
            <v>31 RUE PIERRE ET MARIE CURIE</v>
          </cell>
          <cell r="Q1137" t="str">
            <v>GENERALI ZAL DU 14 JUILLET</v>
          </cell>
          <cell r="S1137">
            <v>62223</v>
          </cell>
          <cell r="T1137" t="str">
            <v>ST LAURENT BLANGY</v>
          </cell>
          <cell r="U1137" t="str">
            <v>GENERALI ZAL DU 14 JUILLET</v>
          </cell>
          <cell r="V1137">
            <v>662454938</v>
          </cell>
          <cell r="W1137" t="str">
            <v>STEEVEN.CALIS@GENERALI.COM</v>
          </cell>
        </row>
        <row r="1138">
          <cell r="B1138">
            <v>305824</v>
          </cell>
          <cell r="C1138">
            <v>20240101</v>
          </cell>
          <cell r="E1138" t="str">
            <v>GPA</v>
          </cell>
          <cell r="F1138" t="str">
            <v>COMMERCIALE</v>
          </cell>
          <cell r="G1138" t="str">
            <v>REGION GRAND OUEST</v>
          </cell>
          <cell r="H1138" t="str">
            <v>OD LOT-TARN-TARN ET GARONNE-HTE GARONNE</v>
          </cell>
          <cell r="I1138">
            <v>440</v>
          </cell>
          <cell r="J1138" t="str">
            <v>CCT</v>
          </cell>
          <cell r="K1138" t="str">
            <v>Conseiller Commercial Titulaire</v>
          </cell>
          <cell r="L1138">
            <v>105</v>
          </cell>
          <cell r="M1138" t="str">
            <v>M.</v>
          </cell>
          <cell r="N1138" t="str">
            <v>SOR</v>
          </cell>
          <cell r="O1138" t="str">
            <v>BENJAMIN</v>
          </cell>
          <cell r="P1138" t="str">
            <v>9 RUE MICHEL LABROUSSE</v>
          </cell>
          <cell r="Q1138" t="str">
            <v>GENERALI PARK AVENUE BERRYL 2</v>
          </cell>
          <cell r="S1138">
            <v>31100</v>
          </cell>
          <cell r="T1138" t="str">
            <v>TOULOUSE</v>
          </cell>
          <cell r="U1138" t="str">
            <v>GENERALI PARK AVENUE BERRYL 2</v>
          </cell>
          <cell r="W1138" t="str">
            <v>BENJAMIN.SOR@GENERALI.COM</v>
          </cell>
        </row>
        <row r="1139">
          <cell r="B1139">
            <v>305830</v>
          </cell>
          <cell r="C1139">
            <v>20240101</v>
          </cell>
          <cell r="E1139" t="str">
            <v>GPA</v>
          </cell>
          <cell r="F1139" t="str">
            <v>COMMERCIALE</v>
          </cell>
          <cell r="G1139" t="str">
            <v>REGION GRAND OUEST</v>
          </cell>
          <cell r="H1139" t="str">
            <v>OD LOIRE ATLANTIQUE - VENDEE</v>
          </cell>
          <cell r="I1139">
            <v>440</v>
          </cell>
          <cell r="J1139" t="str">
            <v>CCT</v>
          </cell>
          <cell r="K1139" t="str">
            <v>Conseiller Commercial Titulaire</v>
          </cell>
          <cell r="L1139">
            <v>105</v>
          </cell>
          <cell r="M1139" t="str">
            <v>Mme</v>
          </cell>
          <cell r="N1139" t="str">
            <v>FREHEL</v>
          </cell>
          <cell r="O1139" t="str">
            <v>SARAH</v>
          </cell>
          <cell r="P1139" t="str">
            <v>4 AV MARIE ANTOINETTE TONNEL</v>
          </cell>
          <cell r="Q1139" t="str">
            <v>ZAC DE LA CHANTRERIE</v>
          </cell>
          <cell r="S1139">
            <v>44300</v>
          </cell>
          <cell r="T1139" t="str">
            <v>NANTES</v>
          </cell>
          <cell r="U1139" t="str">
            <v>ZAC DE LA CHANTRERIE</v>
          </cell>
          <cell r="V1139">
            <v>658674388</v>
          </cell>
          <cell r="W1139" t="str">
            <v>SARAH.FREHEL@GENERALI.COM</v>
          </cell>
        </row>
        <row r="1140">
          <cell r="B1140">
            <v>305832</v>
          </cell>
          <cell r="C1140">
            <v>20240101</v>
          </cell>
          <cell r="E1140" t="str">
            <v>GPA</v>
          </cell>
          <cell r="F1140" t="str">
            <v>COMMERCIALE</v>
          </cell>
          <cell r="G1140" t="str">
            <v>REGION GRAND OUEST</v>
          </cell>
          <cell r="H1140" t="str">
            <v>OD INDRE-INDRE &amp; LOIRE-CHER-LOIR &amp; CHER</v>
          </cell>
          <cell r="I1140">
            <v>440</v>
          </cell>
          <cell r="J1140" t="str">
            <v>CCT</v>
          </cell>
          <cell r="K1140" t="str">
            <v>Conseiller Commercial Titulaire</v>
          </cell>
          <cell r="L1140">
            <v>105</v>
          </cell>
          <cell r="M1140" t="str">
            <v>Mme</v>
          </cell>
          <cell r="N1140" t="str">
            <v>JANIN</v>
          </cell>
          <cell r="O1140" t="str">
            <v>REBECCA</v>
          </cell>
          <cell r="P1140" t="str">
            <v>27 RUE JAMES WATT</v>
          </cell>
          <cell r="Q1140" t="str">
            <v>LES LIONS D AZUR BAT C</v>
          </cell>
          <cell r="S1140">
            <v>37200</v>
          </cell>
          <cell r="T1140" t="str">
            <v>TOURS</v>
          </cell>
          <cell r="U1140" t="str">
            <v>LES LIONS D AZUR BAT C</v>
          </cell>
          <cell r="W1140" t="str">
            <v>REBECCA.JANIN@GENERALI.COM</v>
          </cell>
        </row>
        <row r="1141">
          <cell r="B1141">
            <v>305838</v>
          </cell>
          <cell r="C1141">
            <v>20240101</v>
          </cell>
          <cell r="E1141" t="str">
            <v>GPA</v>
          </cell>
          <cell r="F1141" t="str">
            <v>COMMERCIALE</v>
          </cell>
          <cell r="G1141" t="str">
            <v>REGION ILE DE FRANCE NORD EST</v>
          </cell>
          <cell r="H1141" t="str">
            <v>OD BAS RHIN - MOSELLE</v>
          </cell>
          <cell r="I1141">
            <v>440</v>
          </cell>
          <cell r="J1141" t="str">
            <v>CCT</v>
          </cell>
          <cell r="K1141" t="str">
            <v>Conseiller Commercial Titulaire</v>
          </cell>
          <cell r="L1141">
            <v>105</v>
          </cell>
          <cell r="M1141" t="str">
            <v>Mme</v>
          </cell>
          <cell r="N1141" t="str">
            <v>BONNABAUD</v>
          </cell>
          <cell r="O1141" t="str">
            <v>ELODIE</v>
          </cell>
          <cell r="P1141" t="str">
            <v>11 B RUE DE MADRID ESPACE EUROPEEN</v>
          </cell>
          <cell r="Q1141" t="str">
            <v>BATIMENT B LE VERSEAU GENERALI</v>
          </cell>
          <cell r="S1141">
            <v>67300</v>
          </cell>
          <cell r="T1141" t="str">
            <v>SCHILTIGHEIM</v>
          </cell>
          <cell r="U1141" t="str">
            <v>BATIMENT B LE VERSEAU GENERALI</v>
          </cell>
          <cell r="V1141">
            <v>663354711</v>
          </cell>
          <cell r="W1141" t="str">
            <v>ELODIE.BONNABAUD@GENERALI.COM</v>
          </cell>
        </row>
        <row r="1142">
          <cell r="B1142">
            <v>305840</v>
          </cell>
          <cell r="C1142">
            <v>20240101</v>
          </cell>
          <cell r="E1142" t="str">
            <v>GPA</v>
          </cell>
          <cell r="F1142" t="str">
            <v>COMMERCIALE</v>
          </cell>
          <cell r="G1142" t="str">
            <v>REGION ILE DE FRANCE NORD EST</v>
          </cell>
          <cell r="H1142" t="str">
            <v>OD BAS RHIN - MOSELLE</v>
          </cell>
          <cell r="I1142">
            <v>440</v>
          </cell>
          <cell r="J1142" t="str">
            <v>CCT</v>
          </cell>
          <cell r="K1142" t="str">
            <v>Conseiller Commercial Titulaire</v>
          </cell>
          <cell r="L1142">
            <v>105</v>
          </cell>
          <cell r="M1142" t="str">
            <v>M.</v>
          </cell>
          <cell r="N1142" t="str">
            <v>HEIDMANN</v>
          </cell>
          <cell r="O1142" t="str">
            <v>BENJAMIN</v>
          </cell>
          <cell r="P1142" t="str">
            <v>7 RUE GUSTAVE HIRN</v>
          </cell>
          <cell r="Q1142" t="str">
            <v>GENERALI BAT B5 RDC DROITE</v>
          </cell>
          <cell r="S1142">
            <v>68100</v>
          </cell>
          <cell r="T1142" t="str">
            <v>MULHOUSE</v>
          </cell>
          <cell r="U1142" t="str">
            <v>GENERALI BAT B5 RDC DROITE</v>
          </cell>
          <cell r="V1142">
            <v>663360514</v>
          </cell>
          <cell r="W1142" t="str">
            <v>BENJAMIN.HEIDMANN@GENERALI.COM</v>
          </cell>
        </row>
        <row r="1143">
          <cell r="B1143">
            <v>305844</v>
          </cell>
          <cell r="C1143">
            <v>20240101</v>
          </cell>
          <cell r="E1143" t="str">
            <v>GPA</v>
          </cell>
          <cell r="F1143" t="str">
            <v>COMMERCIALE</v>
          </cell>
          <cell r="G1143" t="str">
            <v>REGION GRAND EST</v>
          </cell>
          <cell r="H1143" t="str">
            <v>OD AVEYRON-HERAULT-AUDE-PYRENEES ORIENT.</v>
          </cell>
          <cell r="I1143">
            <v>440</v>
          </cell>
          <cell r="J1143" t="str">
            <v>CCT</v>
          </cell>
          <cell r="K1143" t="str">
            <v>Conseiller Commercial Titulaire</v>
          </cell>
          <cell r="L1143">
            <v>105</v>
          </cell>
          <cell r="M1143" t="str">
            <v>M.</v>
          </cell>
          <cell r="N1143" t="str">
            <v>BEAUDOUIN</v>
          </cell>
          <cell r="O1143" t="str">
            <v>BILLY</v>
          </cell>
          <cell r="P1143" t="str">
            <v>159 RUE DE THOR</v>
          </cell>
          <cell r="Q1143" t="str">
            <v>GENERALI PARK EUREKA</v>
          </cell>
          <cell r="S1143">
            <v>34000</v>
          </cell>
          <cell r="T1143" t="str">
            <v>MONTPELLIER</v>
          </cell>
          <cell r="U1143" t="str">
            <v>GENERALI PARK EUREKA</v>
          </cell>
          <cell r="V1143">
            <v>658162126</v>
          </cell>
          <cell r="W1143" t="str">
            <v>BILLY.BEAUDOUIN@GENERALI.COM</v>
          </cell>
        </row>
        <row r="1144">
          <cell r="B1144">
            <v>305846</v>
          </cell>
          <cell r="C1144">
            <v>20240101</v>
          </cell>
          <cell r="E1144" t="str">
            <v>GPA</v>
          </cell>
          <cell r="F1144" t="str">
            <v>COMMERCIALE</v>
          </cell>
          <cell r="G1144" t="str">
            <v>REGION ILE DE FRANCE NORD EST</v>
          </cell>
          <cell r="H1144" t="str">
            <v>OD NORD ARTOIS</v>
          </cell>
          <cell r="I1144">
            <v>440</v>
          </cell>
          <cell r="J1144" t="str">
            <v>CCT</v>
          </cell>
          <cell r="K1144" t="str">
            <v>Conseiller Commercial Titulaire</v>
          </cell>
          <cell r="L1144">
            <v>105</v>
          </cell>
          <cell r="M1144" t="str">
            <v>Mme</v>
          </cell>
          <cell r="N1144" t="str">
            <v>KOUCH</v>
          </cell>
          <cell r="O1144" t="str">
            <v>LAURA</v>
          </cell>
          <cell r="P1144" t="str">
            <v>31 RUE PIERRE ET MARIE CURIE</v>
          </cell>
          <cell r="Q1144" t="str">
            <v>GENERALI ZAL DU 14 JUILLET</v>
          </cell>
          <cell r="S1144">
            <v>62223</v>
          </cell>
          <cell r="T1144" t="str">
            <v>ST LAURENT BLANGY</v>
          </cell>
          <cell r="U1144" t="str">
            <v>GENERALI ZAL DU 14 JUILLET</v>
          </cell>
          <cell r="V1144">
            <v>658161997</v>
          </cell>
          <cell r="W1144" t="str">
            <v>LAURA.KOUCH@GENERALI.COM</v>
          </cell>
        </row>
        <row r="1145">
          <cell r="B1145">
            <v>305848</v>
          </cell>
          <cell r="C1145">
            <v>20240101</v>
          </cell>
          <cell r="E1145" t="str">
            <v>GPA</v>
          </cell>
          <cell r="F1145" t="str">
            <v>COMMERCIALE</v>
          </cell>
          <cell r="G1145" t="str">
            <v>REGION ILE DE FRANCE NORD EST</v>
          </cell>
          <cell r="H1145" t="str">
            <v>OD GRAND PARIS 75-92-93-94</v>
          </cell>
          <cell r="I1145">
            <v>440</v>
          </cell>
          <cell r="J1145" t="str">
            <v>CCT</v>
          </cell>
          <cell r="K1145" t="str">
            <v>Conseiller Commercial Titulaire</v>
          </cell>
          <cell r="L1145">
            <v>105</v>
          </cell>
          <cell r="M1145" t="str">
            <v>M.</v>
          </cell>
          <cell r="N1145" t="str">
            <v>DA SILVA</v>
          </cell>
          <cell r="O1145" t="str">
            <v>KEVIN</v>
          </cell>
          <cell r="P1145" t="str">
            <v>2 - 8 RUE LUIGI CHERUBINI</v>
          </cell>
          <cell r="Q1145" t="str">
            <v>IMMEUBLE INNO RSG</v>
          </cell>
          <cell r="S1145">
            <v>93200</v>
          </cell>
          <cell r="T1145" t="str">
            <v>SAINT DENIS</v>
          </cell>
          <cell r="U1145" t="str">
            <v>IMMEUBLE INNO RSG</v>
          </cell>
          <cell r="V1145">
            <v>658161979</v>
          </cell>
          <cell r="W1145" t="str">
            <v>KEVIN.DASILVA@GENERALI.COM</v>
          </cell>
        </row>
        <row r="1146">
          <cell r="B1146">
            <v>305850</v>
          </cell>
          <cell r="C1146">
            <v>20240101</v>
          </cell>
          <cell r="E1146" t="str">
            <v>GPA</v>
          </cell>
          <cell r="F1146" t="str">
            <v>COMMERCIALE</v>
          </cell>
          <cell r="G1146" t="str">
            <v>REGION ILE DE FRANCE NORD EST</v>
          </cell>
          <cell r="H1146" t="str">
            <v>OD SEINE MARITIME</v>
          </cell>
          <cell r="I1146">
            <v>440</v>
          </cell>
          <cell r="J1146" t="str">
            <v>CCT</v>
          </cell>
          <cell r="K1146" t="str">
            <v>Conseiller Commercial Titulaire</v>
          </cell>
          <cell r="L1146">
            <v>105</v>
          </cell>
          <cell r="M1146" t="str">
            <v>M.</v>
          </cell>
          <cell r="N1146" t="str">
            <v>ZAROUAL</v>
          </cell>
          <cell r="O1146" t="str">
            <v>LAURENT</v>
          </cell>
          <cell r="P1146" t="str">
            <v>20 PASSAGE DE LA LUCILINE</v>
          </cell>
          <cell r="Q1146" t="str">
            <v>GENERALI BAT B</v>
          </cell>
          <cell r="S1146">
            <v>76000</v>
          </cell>
          <cell r="T1146" t="str">
            <v>ROUEN</v>
          </cell>
          <cell r="U1146" t="str">
            <v>GENERALI BAT B</v>
          </cell>
          <cell r="V1146">
            <v>658161967</v>
          </cell>
          <cell r="W1146" t="str">
            <v>LAURENT.ZAROUAL@GENERALI.COM</v>
          </cell>
        </row>
        <row r="1147">
          <cell r="B1147">
            <v>305860</v>
          </cell>
          <cell r="C1147">
            <v>20240201</v>
          </cell>
          <cell r="E1147" t="str">
            <v>GPA</v>
          </cell>
          <cell r="F1147" t="str">
            <v>COMMERCIALE</v>
          </cell>
          <cell r="G1147" t="str">
            <v>REGION GRAND EST</v>
          </cell>
          <cell r="H1147" t="str">
            <v>OD HAUTE SAVOIE AIN JURA AIX LES BAINS</v>
          </cell>
          <cell r="I1147">
            <v>445</v>
          </cell>
          <cell r="J1147" t="str">
            <v>CCA</v>
          </cell>
          <cell r="K1147" t="str">
            <v>Conseiller Commercial Auxiliaire</v>
          </cell>
          <cell r="L1147">
            <v>105</v>
          </cell>
          <cell r="M1147" t="str">
            <v>M.</v>
          </cell>
          <cell r="N1147" t="str">
            <v>GOURIER</v>
          </cell>
          <cell r="O1147" t="str">
            <v>NICOLAS</v>
          </cell>
          <cell r="P1147" t="str">
            <v>49 BD COSTA DE BEAUREGARD SEYNOD</v>
          </cell>
          <cell r="Q1147" t="str">
            <v>3ème étage</v>
          </cell>
          <cell r="S1147">
            <v>74600</v>
          </cell>
          <cell r="T1147" t="str">
            <v>ANNECY</v>
          </cell>
          <cell r="U1147" t="str">
            <v>3ème étage</v>
          </cell>
          <cell r="V1147">
            <v>662099072</v>
          </cell>
          <cell r="W1147" t="str">
            <v>NICOLAS.GOURIER@GENERALI.COM</v>
          </cell>
        </row>
        <row r="1148">
          <cell r="B1148">
            <v>305862</v>
          </cell>
          <cell r="C1148">
            <v>20240201</v>
          </cell>
          <cell r="E1148" t="str">
            <v>GPA</v>
          </cell>
          <cell r="F1148" t="str">
            <v>COMMERCIALE</v>
          </cell>
          <cell r="G1148" t="str">
            <v>REGION GRAND EST</v>
          </cell>
          <cell r="H1148" t="str">
            <v>OD HAUTE SAVOIE AIN JURA AIX LES BAINS</v>
          </cell>
          <cell r="I1148">
            <v>445</v>
          </cell>
          <cell r="J1148" t="str">
            <v>CCA</v>
          </cell>
          <cell r="K1148" t="str">
            <v>Conseiller Commercial Auxiliaire</v>
          </cell>
          <cell r="L1148">
            <v>105</v>
          </cell>
          <cell r="M1148" t="str">
            <v>M.</v>
          </cell>
          <cell r="N1148" t="str">
            <v>RAMIREZ</v>
          </cell>
          <cell r="O1148" t="str">
            <v>ANTHONY</v>
          </cell>
          <cell r="P1148" t="str">
            <v>49 BD COSTA DE BEAUREGARD SEYNOD</v>
          </cell>
          <cell r="Q1148" t="str">
            <v>3ème étage</v>
          </cell>
          <cell r="S1148">
            <v>74600</v>
          </cell>
          <cell r="T1148" t="str">
            <v>ANNECY</v>
          </cell>
          <cell r="U1148" t="str">
            <v>3ème étage</v>
          </cell>
          <cell r="V1148">
            <v>662509749</v>
          </cell>
          <cell r="W1148" t="str">
            <v>ANTHONY.RAMIREZ@GENERALI.COM</v>
          </cell>
        </row>
        <row r="1149">
          <cell r="B1149">
            <v>305866</v>
          </cell>
          <cell r="C1149">
            <v>20240201</v>
          </cell>
          <cell r="E1149" t="str">
            <v>GPA</v>
          </cell>
          <cell r="F1149" t="str">
            <v>COMMERCIALE</v>
          </cell>
          <cell r="G1149" t="str">
            <v>REGION ILE DE FRANCE NORD EST</v>
          </cell>
          <cell r="H1149" t="str">
            <v>OD GRAND PARIS 75-92-93-94</v>
          </cell>
          <cell r="I1149">
            <v>445</v>
          </cell>
          <cell r="J1149" t="str">
            <v>CCA</v>
          </cell>
          <cell r="K1149" t="str">
            <v>Conseiller Commercial Auxiliaire</v>
          </cell>
          <cell r="L1149">
            <v>105</v>
          </cell>
          <cell r="M1149" t="str">
            <v>M.</v>
          </cell>
          <cell r="N1149" t="str">
            <v>ETIFIER</v>
          </cell>
          <cell r="O1149" t="str">
            <v>SEBASTIEN</v>
          </cell>
          <cell r="P1149" t="str">
            <v>2 - 8 RUE LUIGI CHERUBINI</v>
          </cell>
          <cell r="Q1149" t="str">
            <v>IMMEUBLE INNO RSG</v>
          </cell>
          <cell r="S1149">
            <v>93200</v>
          </cell>
          <cell r="T1149" t="str">
            <v>SAINT DENIS</v>
          </cell>
          <cell r="U1149" t="str">
            <v>IMMEUBLE INNO RSG</v>
          </cell>
          <cell r="W1149" t="str">
            <v>SEBASTIEN.ETIFIER@GENERALI.COM</v>
          </cell>
        </row>
        <row r="1150">
          <cell r="B1150">
            <v>305868</v>
          </cell>
          <cell r="C1150">
            <v>20240201</v>
          </cell>
          <cell r="E1150" t="str">
            <v>GPA</v>
          </cell>
          <cell r="F1150" t="str">
            <v>COMMERCIALE</v>
          </cell>
          <cell r="G1150" t="str">
            <v>REGION ILE DE FRANCE NORD EST</v>
          </cell>
          <cell r="H1150" t="str">
            <v>OD GRAND PARIS 75-92-93-94</v>
          </cell>
          <cell r="I1150">
            <v>445</v>
          </cell>
          <cell r="J1150" t="str">
            <v>CCA</v>
          </cell>
          <cell r="K1150" t="str">
            <v>Conseiller Commercial Auxiliaire</v>
          </cell>
          <cell r="L1150">
            <v>105</v>
          </cell>
          <cell r="M1150" t="str">
            <v>Mme</v>
          </cell>
          <cell r="N1150" t="str">
            <v>GARNIER</v>
          </cell>
          <cell r="O1150" t="str">
            <v>MARIE</v>
          </cell>
          <cell r="P1150" t="str">
            <v>2 - 8 RUE LUIGI CHERUBINI</v>
          </cell>
          <cell r="Q1150" t="str">
            <v>IMMEUBLE INNO RSG</v>
          </cell>
          <cell r="S1150">
            <v>93200</v>
          </cell>
          <cell r="T1150" t="str">
            <v>SAINT DENIS</v>
          </cell>
          <cell r="U1150" t="str">
            <v>IMMEUBLE INNO RSG</v>
          </cell>
          <cell r="V1150">
            <v>662509843</v>
          </cell>
          <cell r="W1150" t="str">
            <v>MARIE.GARNIER@GENERALI.COM</v>
          </cell>
        </row>
        <row r="1151">
          <cell r="B1151">
            <v>305870</v>
          </cell>
          <cell r="C1151">
            <v>20240201</v>
          </cell>
          <cell r="E1151" t="str">
            <v>GPA</v>
          </cell>
          <cell r="F1151" t="str">
            <v>COMMERCIALE</v>
          </cell>
          <cell r="G1151" t="str">
            <v>REGION ILE DE FRANCE NORD EST</v>
          </cell>
          <cell r="H1151" t="str">
            <v>OD NORD LILLE</v>
          </cell>
          <cell r="I1151">
            <v>445</v>
          </cell>
          <cell r="J1151" t="str">
            <v>CCA</v>
          </cell>
          <cell r="K1151" t="str">
            <v>Conseiller Commercial Auxiliaire</v>
          </cell>
          <cell r="L1151">
            <v>105</v>
          </cell>
          <cell r="M1151" t="str">
            <v>M.</v>
          </cell>
          <cell r="N1151" t="str">
            <v>BARVIAU</v>
          </cell>
          <cell r="O1151" t="str">
            <v>MATHIEU</v>
          </cell>
          <cell r="P1151" t="str">
            <v>1A RUE LOUIS DUVANT</v>
          </cell>
          <cell r="S1151">
            <v>59328</v>
          </cell>
          <cell r="T1151" t="str">
            <v>VALENCIENNES CEDEX</v>
          </cell>
          <cell r="W1151" t="str">
            <v>MATHIEU.BARVIAU@GENERALI.COM</v>
          </cell>
        </row>
        <row r="1152">
          <cell r="B1152">
            <v>305874</v>
          </cell>
          <cell r="C1152">
            <v>20240201</v>
          </cell>
          <cell r="E1152" t="str">
            <v>GPA</v>
          </cell>
          <cell r="F1152" t="str">
            <v>COMMERCIALE</v>
          </cell>
          <cell r="G1152" t="str">
            <v>REGION ILE DE FRANCE NORD EST</v>
          </cell>
          <cell r="H1152" t="str">
            <v>OD SEINE ET MARNE - YONNE</v>
          </cell>
          <cell r="I1152">
            <v>445</v>
          </cell>
          <cell r="J1152" t="str">
            <v>CCA</v>
          </cell>
          <cell r="K1152" t="str">
            <v>Conseiller Commercial Auxiliaire</v>
          </cell>
          <cell r="L1152">
            <v>105</v>
          </cell>
          <cell r="M1152" t="str">
            <v>Mme</v>
          </cell>
          <cell r="N1152" t="str">
            <v>SO</v>
          </cell>
          <cell r="O1152" t="str">
            <v>CHRISTELLE</v>
          </cell>
          <cell r="P1152" t="str">
            <v>1 RUE DE BERLIN ZAC DE MONTEVRAIN</v>
          </cell>
          <cell r="Q1152" t="str">
            <v>GENERALI VAL D'EUROPE</v>
          </cell>
          <cell r="S1152">
            <v>77144</v>
          </cell>
          <cell r="T1152" t="str">
            <v>MONTEVRAIN</v>
          </cell>
          <cell r="U1152" t="str">
            <v>GENERALI VAL D'EUROPE</v>
          </cell>
          <cell r="W1152" t="str">
            <v>CHRISTELLE.SO@GENERALI.COM</v>
          </cell>
        </row>
        <row r="1153">
          <cell r="B1153">
            <v>305876</v>
          </cell>
          <cell r="C1153">
            <v>20240201</v>
          </cell>
          <cell r="E1153" t="str">
            <v>GPA</v>
          </cell>
          <cell r="F1153" t="str">
            <v>COMMERCIALE</v>
          </cell>
          <cell r="G1153" t="str">
            <v>REGION GRAND OUEST</v>
          </cell>
          <cell r="H1153" t="str">
            <v>OD LOIRE ATLANTIQUE - VENDEE</v>
          </cell>
          <cell r="I1153">
            <v>445</v>
          </cell>
          <cell r="J1153" t="str">
            <v>CCA</v>
          </cell>
          <cell r="K1153" t="str">
            <v>Conseiller Commercial Auxiliaire</v>
          </cell>
          <cell r="L1153">
            <v>105</v>
          </cell>
          <cell r="M1153" t="str">
            <v>M.</v>
          </cell>
          <cell r="N1153" t="str">
            <v>MAIENZA</v>
          </cell>
          <cell r="O1153" t="str">
            <v>FABIEN</v>
          </cell>
          <cell r="P1153" t="str">
            <v>4 AV MARIE ANTOINETTE TONNEL</v>
          </cell>
          <cell r="Q1153" t="str">
            <v>ZAC DE LA CHANTRERIE</v>
          </cell>
          <cell r="S1153">
            <v>44300</v>
          </cell>
          <cell r="T1153" t="str">
            <v>NANTES</v>
          </cell>
          <cell r="U1153" t="str">
            <v>ZAC DE LA CHANTRERIE</v>
          </cell>
          <cell r="V1153">
            <v>659743546</v>
          </cell>
          <cell r="W1153" t="str">
            <v>FABIEN.MAIENZA@GENERALI.COM</v>
          </cell>
        </row>
        <row r="1154">
          <cell r="B1154">
            <v>305878</v>
          </cell>
          <cell r="C1154">
            <v>20240201</v>
          </cell>
          <cell r="E1154" t="str">
            <v>GPA</v>
          </cell>
          <cell r="F1154" t="str">
            <v>COMMERCIALE</v>
          </cell>
          <cell r="G1154" t="str">
            <v>REGION GRAND OUEST</v>
          </cell>
          <cell r="H1154" t="str">
            <v>OD INDRE-INDRE &amp; LOIRE-CHER-LOIR &amp; CHER</v>
          </cell>
          <cell r="I1154">
            <v>445</v>
          </cell>
          <cell r="J1154" t="str">
            <v>CCA</v>
          </cell>
          <cell r="K1154" t="str">
            <v>Conseiller Commercial Auxiliaire</v>
          </cell>
          <cell r="L1154">
            <v>105</v>
          </cell>
          <cell r="M1154" t="str">
            <v>M.</v>
          </cell>
          <cell r="N1154" t="str">
            <v>NORMAND</v>
          </cell>
          <cell r="O1154" t="str">
            <v>XAVIER</v>
          </cell>
          <cell r="P1154" t="str">
            <v>27 RUE JAMES WATT</v>
          </cell>
          <cell r="Q1154" t="str">
            <v>LES LIONS D AZUR BAT C</v>
          </cell>
          <cell r="S1154">
            <v>37200</v>
          </cell>
          <cell r="T1154" t="str">
            <v>TOURS</v>
          </cell>
          <cell r="U1154" t="str">
            <v>LES LIONS D AZUR BAT C</v>
          </cell>
          <cell r="V1154">
            <v>659743745</v>
          </cell>
          <cell r="W1154" t="str">
            <v>XAVIER.NORMAND@GENERALI.COM</v>
          </cell>
        </row>
        <row r="1155">
          <cell r="B1155">
            <v>305880</v>
          </cell>
          <cell r="C1155">
            <v>20240201</v>
          </cell>
          <cell r="E1155" t="str">
            <v>GPA</v>
          </cell>
          <cell r="F1155" t="str">
            <v>COMMERCIALE</v>
          </cell>
          <cell r="G1155" t="str">
            <v>REGION GRAND OUEST</v>
          </cell>
          <cell r="H1155" t="str">
            <v>OD SARTHE - MAINE ET LOIRE</v>
          </cell>
          <cell r="I1155">
            <v>445</v>
          </cell>
          <cell r="J1155" t="str">
            <v>CCA</v>
          </cell>
          <cell r="K1155" t="str">
            <v>Conseiller Commercial Auxiliaire</v>
          </cell>
          <cell r="L1155">
            <v>105</v>
          </cell>
          <cell r="M1155" t="str">
            <v>Mme</v>
          </cell>
          <cell r="N1155" t="str">
            <v>PLOUZE</v>
          </cell>
          <cell r="O1155" t="str">
            <v>EMMANUELLE</v>
          </cell>
          <cell r="P1155" t="str">
            <v>RUE DU LANDREAU</v>
          </cell>
          <cell r="Q1155" t="str">
            <v>GENERALI CENTRE D ACTIVITES DU LANDREAU</v>
          </cell>
          <cell r="S1155">
            <v>49070</v>
          </cell>
          <cell r="T1155" t="str">
            <v>BEAUCOUZE</v>
          </cell>
          <cell r="U1155" t="str">
            <v>GENERALI CENTRE D ACTIVITES DU LANDREAU</v>
          </cell>
          <cell r="V1155">
            <v>659743312</v>
          </cell>
          <cell r="W1155" t="str">
            <v>EMMANUELLE.PLOUZE@GENERALI.COM</v>
          </cell>
        </row>
        <row r="1156">
          <cell r="B1156">
            <v>305882</v>
          </cell>
          <cell r="C1156">
            <v>20240201</v>
          </cell>
          <cell r="E1156" t="str">
            <v>GPA</v>
          </cell>
          <cell r="F1156" t="str">
            <v>COMMERCIALE</v>
          </cell>
          <cell r="G1156" t="str">
            <v>REGION GRAND OUEST</v>
          </cell>
          <cell r="H1156" t="str">
            <v>OD LOT-TARN-TARN ET GARONNE-HTE GARONNE</v>
          </cell>
          <cell r="I1156">
            <v>445</v>
          </cell>
          <cell r="J1156" t="str">
            <v>CCA</v>
          </cell>
          <cell r="K1156" t="str">
            <v>Conseiller Commercial Auxiliaire</v>
          </cell>
          <cell r="L1156">
            <v>105</v>
          </cell>
          <cell r="M1156" t="str">
            <v>M.</v>
          </cell>
          <cell r="N1156" t="str">
            <v>BRUNET</v>
          </cell>
          <cell r="O1156" t="str">
            <v>ANTHONY</v>
          </cell>
          <cell r="P1156" t="str">
            <v>9 RUE MICHEL LABROUSSE</v>
          </cell>
          <cell r="Q1156" t="str">
            <v>GENERALI PARK AVENUE BERRYL 2</v>
          </cell>
          <cell r="S1156">
            <v>31100</v>
          </cell>
          <cell r="T1156" t="str">
            <v>TOULOUSE</v>
          </cell>
          <cell r="U1156" t="str">
            <v>GENERALI PARK AVENUE BERRYL 2</v>
          </cell>
          <cell r="V1156">
            <v>659742873</v>
          </cell>
          <cell r="W1156" t="str">
            <v>ANTHONY.BRUNET@GENERALI.COM</v>
          </cell>
        </row>
        <row r="1157">
          <cell r="B1157">
            <v>305891</v>
          </cell>
          <cell r="C1157">
            <v>20240201</v>
          </cell>
          <cell r="D1157">
            <v>20240506</v>
          </cell>
          <cell r="E1157" t="str">
            <v>GPA</v>
          </cell>
          <cell r="G1157" t="str">
            <v>POLE PILOTAGE DU RESEAU COMMERCIAL</v>
          </cell>
          <cell r="H1157" t="str">
            <v>ORGANISATION DE FIDELISATION</v>
          </cell>
          <cell r="I1157">
            <v>460</v>
          </cell>
          <cell r="J1157" t="str">
            <v>CC</v>
          </cell>
          <cell r="K1157" t="str">
            <v>Conseiller Client</v>
          </cell>
          <cell r="L1157">
            <v>0</v>
          </cell>
          <cell r="M1157" t="str">
            <v>M.</v>
          </cell>
          <cell r="N1157" t="str">
            <v>BOULLE</v>
          </cell>
          <cell r="O1157" t="str">
            <v>HUGO</v>
          </cell>
          <cell r="P1157" t="str">
            <v>4 AV MARIE ANTOINETTE TONNEL</v>
          </cell>
          <cell r="Q1157" t="str">
            <v>ZAC DE LA CHANTRERIE</v>
          </cell>
          <cell r="S1157">
            <v>44300</v>
          </cell>
          <cell r="T1157" t="str">
            <v>NANTES</v>
          </cell>
          <cell r="U1157" t="str">
            <v>ZAC DE LA CHANTRERIE</v>
          </cell>
          <cell r="W1157" t="str">
            <v>HUGO.BOULLE@GENERALI.COM</v>
          </cell>
        </row>
        <row r="1158">
          <cell r="B1158">
            <v>305895</v>
          </cell>
          <cell r="C1158">
            <v>20240201</v>
          </cell>
          <cell r="E1158" t="str">
            <v>GPA</v>
          </cell>
          <cell r="F1158" t="str">
            <v>COMMERCIALE</v>
          </cell>
          <cell r="G1158" t="str">
            <v>REGION GRAND EST</v>
          </cell>
          <cell r="H1158" t="str">
            <v>OD VAR - BOUCHES DU RHONE</v>
          </cell>
          <cell r="I1158">
            <v>445</v>
          </cell>
          <cell r="J1158" t="str">
            <v>CCA</v>
          </cell>
          <cell r="K1158" t="str">
            <v>Conseiller Commercial Auxiliaire</v>
          </cell>
          <cell r="L1158">
            <v>105</v>
          </cell>
          <cell r="M1158" t="str">
            <v>M.</v>
          </cell>
          <cell r="N1158" t="str">
            <v>BRUTINEL</v>
          </cell>
          <cell r="O1158" t="str">
            <v>TEDDY</v>
          </cell>
          <cell r="P1158" t="str">
            <v>245 AV DE L'UNIVERSITE</v>
          </cell>
          <cell r="Q1158" t="str">
            <v>GENERALI PARC STE CLAIRE IMM LE GOUDON</v>
          </cell>
          <cell r="S1158">
            <v>83160</v>
          </cell>
          <cell r="T1158" t="str">
            <v>LA VALETTE DU VAR</v>
          </cell>
          <cell r="U1158" t="str">
            <v>GENERALI PARC STE CLAIRE IMM LE GOUDON</v>
          </cell>
          <cell r="V1158">
            <v>659736818</v>
          </cell>
          <cell r="W1158" t="str">
            <v>TEDDY.BRUTINEL@GENERALI.COM</v>
          </cell>
        </row>
        <row r="1159">
          <cell r="B1159">
            <v>305897</v>
          </cell>
          <cell r="C1159">
            <v>20240201</v>
          </cell>
          <cell r="E1159" t="str">
            <v>GPA</v>
          </cell>
          <cell r="F1159" t="str">
            <v>COMMERCIALE</v>
          </cell>
          <cell r="G1159" t="str">
            <v>REGION GRAND EST</v>
          </cell>
          <cell r="H1159" t="str">
            <v>OD ALLIER-SAONE &amp; LOIRE-NIEVRE-COTE D'OR</v>
          </cell>
          <cell r="I1159">
            <v>445</v>
          </cell>
          <cell r="J1159" t="str">
            <v>CCA</v>
          </cell>
          <cell r="K1159" t="str">
            <v>Conseiller Commercial Auxiliaire</v>
          </cell>
          <cell r="L1159">
            <v>105</v>
          </cell>
          <cell r="M1159" t="str">
            <v>M.</v>
          </cell>
          <cell r="N1159" t="str">
            <v>DA FONSECA</v>
          </cell>
          <cell r="O1159" t="str">
            <v>MANUEL</v>
          </cell>
          <cell r="P1159" t="str">
            <v>8 A RUE JEANNE BARRET</v>
          </cell>
          <cell r="Q1159" t="str">
            <v>GENERALI PARC VALMY 1ER ETAGE</v>
          </cell>
          <cell r="S1159">
            <v>21000</v>
          </cell>
          <cell r="T1159" t="str">
            <v>DIJON</v>
          </cell>
          <cell r="U1159" t="str">
            <v>GENERALI PARC VALMY 1ER ETAGE</v>
          </cell>
          <cell r="V1159">
            <v>659736708</v>
          </cell>
          <cell r="W1159" t="str">
            <v>MANUEL.DAFONSECA@GENERALI.COM</v>
          </cell>
        </row>
        <row r="1160">
          <cell r="B1160">
            <v>305899</v>
          </cell>
          <cell r="C1160">
            <v>20240201</v>
          </cell>
          <cell r="E1160" t="str">
            <v>GPA</v>
          </cell>
          <cell r="F1160" t="str">
            <v>COMMERCIALE</v>
          </cell>
          <cell r="G1160" t="str">
            <v>REGION ILE DE FRANCE NORD EST</v>
          </cell>
          <cell r="H1160" t="str">
            <v>OD ARDENNES - MARNE - MEUSE - AUBE</v>
          </cell>
          <cell r="I1160">
            <v>445</v>
          </cell>
          <cell r="J1160" t="str">
            <v>CCA</v>
          </cell>
          <cell r="K1160" t="str">
            <v>Conseiller Commercial Auxiliaire</v>
          </cell>
          <cell r="L1160">
            <v>105</v>
          </cell>
          <cell r="M1160" t="str">
            <v>M.</v>
          </cell>
          <cell r="N1160" t="str">
            <v>SEURAT</v>
          </cell>
          <cell r="O1160" t="str">
            <v>GUILLAUME</v>
          </cell>
          <cell r="P1160" t="str">
            <v>4 RUE HENRI MOISSAN</v>
          </cell>
          <cell r="Q1160" t="str">
            <v>IMMEUBLE L'ECHIQUIER</v>
          </cell>
          <cell r="S1160">
            <v>51430</v>
          </cell>
          <cell r="T1160" t="str">
            <v>BEZANNES</v>
          </cell>
          <cell r="U1160" t="str">
            <v>IMMEUBLE L'ECHIQUIER</v>
          </cell>
          <cell r="V1160">
            <v>650746787</v>
          </cell>
          <cell r="W1160" t="str">
            <v>GUILLAUME.SEURAT@GENERALI.COM</v>
          </cell>
        </row>
        <row r="1161">
          <cell r="B1161">
            <v>305904</v>
          </cell>
          <cell r="C1161">
            <v>20240201</v>
          </cell>
          <cell r="E1161" t="str">
            <v>GPA</v>
          </cell>
          <cell r="F1161" t="str">
            <v>COMMERCIALE</v>
          </cell>
          <cell r="G1161" t="str">
            <v>REGION GRAND OUEST</v>
          </cell>
          <cell r="H1161" t="str">
            <v>OD MANCHE - CALVADOS - ORNE - MAYENNE</v>
          </cell>
          <cell r="I1161">
            <v>445</v>
          </cell>
          <cell r="J1161" t="str">
            <v>CCA</v>
          </cell>
          <cell r="K1161" t="str">
            <v>Conseiller Commercial Auxiliaire</v>
          </cell>
          <cell r="L1161">
            <v>105</v>
          </cell>
          <cell r="M1161" t="str">
            <v>M.</v>
          </cell>
          <cell r="N1161" t="str">
            <v>RUFFAULT</v>
          </cell>
          <cell r="O1161" t="str">
            <v>OLIVIER</v>
          </cell>
          <cell r="P1161" t="str">
            <v>147 RUE DE LA DELIVRANDE</v>
          </cell>
          <cell r="Q1161" t="str">
            <v>GENERALI PERICENTRE 4 3EME ETAGE</v>
          </cell>
          <cell r="S1161">
            <v>14000</v>
          </cell>
          <cell r="T1161" t="str">
            <v>CAEN</v>
          </cell>
          <cell r="U1161" t="str">
            <v>GENERALI PERICENTRE 4 3EME ETAGE</v>
          </cell>
          <cell r="V1161">
            <v>650747158</v>
          </cell>
          <cell r="W1161" t="str">
            <v>OLIVIER.RUFFAULT@GENERALI.COM</v>
          </cell>
        </row>
        <row r="1162">
          <cell r="B1162">
            <v>305908</v>
          </cell>
          <cell r="C1162">
            <v>20240201</v>
          </cell>
          <cell r="E1162" t="str">
            <v>GPA</v>
          </cell>
          <cell r="F1162" t="str">
            <v>COMMERCIALE</v>
          </cell>
          <cell r="G1162" t="str">
            <v>REGION GRAND EST</v>
          </cell>
          <cell r="H1162" t="str">
            <v>OD HAUTE SAVOIE AIN JURA AIX LES BAINS</v>
          </cell>
          <cell r="I1162">
            <v>445</v>
          </cell>
          <cell r="J1162" t="str">
            <v>CCA</v>
          </cell>
          <cell r="K1162" t="str">
            <v>Conseiller Commercial Auxiliaire</v>
          </cell>
          <cell r="L1162">
            <v>105</v>
          </cell>
          <cell r="M1162" t="str">
            <v>M.</v>
          </cell>
          <cell r="N1162" t="str">
            <v>PETIT</v>
          </cell>
          <cell r="O1162" t="str">
            <v>ALEXANDRE</v>
          </cell>
          <cell r="P1162" t="str">
            <v>49 BD COSTA DE BEAUREGARD SEYNOD</v>
          </cell>
          <cell r="Q1162" t="str">
            <v>3ème étage</v>
          </cell>
          <cell r="S1162">
            <v>74600</v>
          </cell>
          <cell r="T1162" t="str">
            <v>ANNECY</v>
          </cell>
          <cell r="U1162" t="str">
            <v>3ème étage</v>
          </cell>
          <cell r="V1162">
            <v>650747182</v>
          </cell>
          <cell r="W1162" t="str">
            <v>ALEXANDRE.PETIT@GENERALI.COM</v>
          </cell>
        </row>
        <row r="1163">
          <cell r="B1163">
            <v>305910</v>
          </cell>
          <cell r="C1163">
            <v>20240201</v>
          </cell>
          <cell r="E1163" t="str">
            <v>GPA</v>
          </cell>
          <cell r="F1163" t="str">
            <v>COMMERCIALE</v>
          </cell>
          <cell r="G1163" t="str">
            <v>REGION GRAND EST</v>
          </cell>
          <cell r="H1163" t="str">
            <v>OD BOUCHES DU RHONE</v>
          </cell>
          <cell r="I1163">
            <v>445</v>
          </cell>
          <cell r="J1163" t="str">
            <v>CCA</v>
          </cell>
          <cell r="K1163" t="str">
            <v>Conseiller Commercial Auxiliaire</v>
          </cell>
          <cell r="L1163">
            <v>105</v>
          </cell>
          <cell r="M1163" t="str">
            <v>Mme</v>
          </cell>
          <cell r="N1163" t="str">
            <v>OLIVER</v>
          </cell>
          <cell r="O1163" t="str">
            <v>ISABELLE</v>
          </cell>
          <cell r="P1163" t="str">
            <v>571 AVENUE RHIN DANUBE</v>
          </cell>
          <cell r="S1163">
            <v>13217</v>
          </cell>
          <cell r="T1163" t="str">
            <v>VITROLLES</v>
          </cell>
          <cell r="V1163">
            <v>650746465</v>
          </cell>
          <cell r="W1163" t="str">
            <v>ISABELLE.OLIVER@GENERALI.COM</v>
          </cell>
        </row>
        <row r="1164">
          <cell r="B1164">
            <v>305913</v>
          </cell>
          <cell r="C1164">
            <v>20240201</v>
          </cell>
          <cell r="E1164" t="str">
            <v>GPA</v>
          </cell>
          <cell r="F1164" t="str">
            <v>COMMERCIALE</v>
          </cell>
          <cell r="G1164" t="str">
            <v>REGION GRAND EST</v>
          </cell>
          <cell r="H1164" t="str">
            <v>OD ISERE ALBERTVILLE</v>
          </cell>
          <cell r="I1164">
            <v>445</v>
          </cell>
          <cell r="J1164" t="str">
            <v>CCA</v>
          </cell>
          <cell r="K1164" t="str">
            <v>Conseiller Commercial Auxiliaire</v>
          </cell>
          <cell r="L1164">
            <v>105</v>
          </cell>
          <cell r="M1164" t="str">
            <v>M.</v>
          </cell>
          <cell r="N1164" t="str">
            <v>GALVEZ</v>
          </cell>
          <cell r="O1164" t="str">
            <v>CEDRIC</v>
          </cell>
          <cell r="P1164" t="str">
            <v>110 RUE BLAISE PASCAL</v>
          </cell>
          <cell r="Q1164" t="str">
            <v>GENERALI BAT D2 2EME ETAGE</v>
          </cell>
          <cell r="S1164">
            <v>38330</v>
          </cell>
          <cell r="T1164" t="str">
            <v>MONTBONNOT SAINT MARTIN</v>
          </cell>
          <cell r="U1164" t="str">
            <v>GENERALI BAT D2 2EME ETAGE</v>
          </cell>
          <cell r="W1164" t="str">
            <v>CEDRIC.GALVEZ@GENERALI.COM</v>
          </cell>
        </row>
        <row r="1165">
          <cell r="B1165">
            <v>305915</v>
          </cell>
          <cell r="C1165">
            <v>20240201</v>
          </cell>
          <cell r="E1165" t="str">
            <v>GPA</v>
          </cell>
          <cell r="F1165" t="str">
            <v>COMMERCIALE</v>
          </cell>
          <cell r="G1165" t="str">
            <v>REGION GRAND EST</v>
          </cell>
          <cell r="H1165" t="str">
            <v>OD RHONE</v>
          </cell>
          <cell r="I1165">
            <v>445</v>
          </cell>
          <cell r="J1165" t="str">
            <v>CCA</v>
          </cell>
          <cell r="K1165" t="str">
            <v>Conseiller Commercial Auxiliaire</v>
          </cell>
          <cell r="L1165">
            <v>105</v>
          </cell>
          <cell r="M1165" t="str">
            <v>Mme</v>
          </cell>
          <cell r="N1165" t="str">
            <v>SARROSTE</v>
          </cell>
          <cell r="O1165" t="str">
            <v>CHARLOTTE</v>
          </cell>
          <cell r="P1165" t="str">
            <v>46 - 48 CHEMIN DES BRUYERES</v>
          </cell>
          <cell r="Q1165" t="str">
            <v>CENTRE INNOVALIA BATIMENT G</v>
          </cell>
          <cell r="S1165">
            <v>69570</v>
          </cell>
          <cell r="T1165" t="str">
            <v>DARDILLY</v>
          </cell>
          <cell r="U1165" t="str">
            <v>CENTRE INNOVALIA BATIMENT G</v>
          </cell>
          <cell r="V1165">
            <v>650746570</v>
          </cell>
          <cell r="W1165" t="str">
            <v>CHARLOTTE.SARROSTE@GENERALI.COM</v>
          </cell>
        </row>
        <row r="1166">
          <cell r="B1166">
            <v>305917</v>
          </cell>
          <cell r="C1166">
            <v>20240301</v>
          </cell>
          <cell r="E1166" t="str">
            <v>GPA</v>
          </cell>
          <cell r="F1166" t="str">
            <v>COMMERCIALE</v>
          </cell>
          <cell r="G1166" t="str">
            <v>REGION GRAND OUEST</v>
          </cell>
          <cell r="H1166" t="str">
            <v>OD INDRE-INDRE &amp; LOIRE-CHER-LOIR &amp; CHER</v>
          </cell>
          <cell r="I1166">
            <v>445</v>
          </cell>
          <cell r="J1166" t="str">
            <v>CCA</v>
          </cell>
          <cell r="K1166" t="str">
            <v>Conseiller Commercial Auxiliaire</v>
          </cell>
          <cell r="L1166">
            <v>105</v>
          </cell>
          <cell r="M1166" t="str">
            <v>M.</v>
          </cell>
          <cell r="N1166" t="str">
            <v>MUZZOLINI</v>
          </cell>
          <cell r="O1166" t="str">
            <v>JULIEN</v>
          </cell>
          <cell r="P1166" t="str">
            <v>27 RUE JAMES WATT</v>
          </cell>
          <cell r="Q1166" t="str">
            <v>LES LIONS D AZUR BAT C</v>
          </cell>
          <cell r="S1166">
            <v>37200</v>
          </cell>
          <cell r="T1166" t="str">
            <v>TOURS</v>
          </cell>
          <cell r="U1166" t="str">
            <v>LES LIONS D AZUR BAT C</v>
          </cell>
          <cell r="V1166">
            <v>660163305</v>
          </cell>
          <cell r="W1166" t="str">
            <v>JULIEN.MUZZOLINI@GENERALI.COM</v>
          </cell>
        </row>
        <row r="1167">
          <cell r="B1167">
            <v>305921</v>
          </cell>
          <cell r="C1167">
            <v>20240301</v>
          </cell>
          <cell r="E1167" t="str">
            <v>GPA</v>
          </cell>
          <cell r="F1167" t="str">
            <v>COMMERCIALE</v>
          </cell>
          <cell r="G1167" t="str">
            <v>REGION GRAND OUEST</v>
          </cell>
          <cell r="H1167" t="str">
            <v>OD LANDES-PYRENEES-GERS-HTE GARONNE SUD</v>
          </cell>
          <cell r="I1167">
            <v>445</v>
          </cell>
          <cell r="J1167" t="str">
            <v>CCA</v>
          </cell>
          <cell r="K1167" t="str">
            <v>Conseiller Commercial Auxiliaire</v>
          </cell>
          <cell r="L1167">
            <v>105</v>
          </cell>
          <cell r="M1167" t="str">
            <v>Mme</v>
          </cell>
          <cell r="N1167" t="str">
            <v>IBARRA</v>
          </cell>
          <cell r="O1167" t="str">
            <v>CELINE</v>
          </cell>
          <cell r="P1167" t="str">
            <v>13 RUE FARADAY</v>
          </cell>
          <cell r="Q1167" t="str">
            <v>GENERALI CITE MULTIMEDIA BAT NEMO</v>
          </cell>
          <cell r="S1167">
            <v>64000</v>
          </cell>
          <cell r="T1167" t="str">
            <v>PAU</v>
          </cell>
          <cell r="U1167" t="str">
            <v>GENERALI CITE MULTIMEDIA BAT NEMO</v>
          </cell>
          <cell r="V1167">
            <v>660162398</v>
          </cell>
          <cell r="W1167" t="str">
            <v>CELINE.IBARRA@GENERALI.COM</v>
          </cell>
        </row>
        <row r="1168">
          <cell r="B1168">
            <v>305923</v>
          </cell>
          <cell r="C1168">
            <v>20240301</v>
          </cell>
          <cell r="E1168" t="str">
            <v>GPA</v>
          </cell>
          <cell r="F1168" t="str">
            <v>COMMERCIALE</v>
          </cell>
          <cell r="G1168" t="str">
            <v>REGION GRAND OUEST</v>
          </cell>
          <cell r="H1168" t="str">
            <v>OD CHARENTES-VIENNES-DEUX SEVRES</v>
          </cell>
          <cell r="I1168">
            <v>445</v>
          </cell>
          <cell r="J1168" t="str">
            <v>CCA</v>
          </cell>
          <cell r="K1168" t="str">
            <v>Conseiller Commercial Auxiliaire</v>
          </cell>
          <cell r="L1168">
            <v>105</v>
          </cell>
          <cell r="M1168" t="str">
            <v>Mme</v>
          </cell>
          <cell r="N1168" t="str">
            <v>CRETIN</v>
          </cell>
          <cell r="O1168" t="str">
            <v>MYRIAM</v>
          </cell>
          <cell r="P1168" t="str">
            <v>112 RUE DE LA BUGELLERIE</v>
          </cell>
          <cell r="Q1168" t="str">
            <v>GENERALI POLE REPUBLIQUE 3</v>
          </cell>
          <cell r="S1168">
            <v>86000</v>
          </cell>
          <cell r="T1168" t="str">
            <v>POITIERS</v>
          </cell>
          <cell r="U1168" t="str">
            <v>GENERALI POLE REPUBLIQUE 3</v>
          </cell>
          <cell r="V1168">
            <v>660159739</v>
          </cell>
          <cell r="W1168" t="str">
            <v>MYRIAM.CRETIN@GENERALI.COM</v>
          </cell>
        </row>
        <row r="1169">
          <cell r="B1169">
            <v>305926</v>
          </cell>
          <cell r="C1169">
            <v>20240301</v>
          </cell>
          <cell r="E1169" t="str">
            <v>GPA</v>
          </cell>
          <cell r="F1169" t="str">
            <v>COMMERCIALE</v>
          </cell>
          <cell r="G1169" t="str">
            <v>REGION GRAND OUEST</v>
          </cell>
          <cell r="H1169" t="str">
            <v>OD LOT-TARN-TARN ET GARONNE-HTE GARONNE</v>
          </cell>
          <cell r="I1169">
            <v>445</v>
          </cell>
          <cell r="J1169" t="str">
            <v>CCA</v>
          </cell>
          <cell r="K1169" t="str">
            <v>Conseiller Commercial Auxiliaire</v>
          </cell>
          <cell r="L1169">
            <v>105</v>
          </cell>
          <cell r="M1169" t="str">
            <v>Mme</v>
          </cell>
          <cell r="N1169" t="str">
            <v>FRANKLIN</v>
          </cell>
          <cell r="O1169" t="str">
            <v>LAURA</v>
          </cell>
          <cell r="P1169" t="str">
            <v>9 RUE MICHEL LABROUSSE</v>
          </cell>
          <cell r="Q1169" t="str">
            <v>GENERALI PARK AVENUE BERRYL 2</v>
          </cell>
          <cell r="S1169">
            <v>31100</v>
          </cell>
          <cell r="T1169" t="str">
            <v>TOULOUSE</v>
          </cell>
          <cell r="U1169" t="str">
            <v>GENERALI PARK AVENUE BERRYL 2</v>
          </cell>
          <cell r="V1169">
            <v>660162839</v>
          </cell>
          <cell r="W1169" t="str">
            <v>LAURA.FRANKLIN@GENERALI.COM</v>
          </cell>
        </row>
        <row r="1170">
          <cell r="B1170">
            <v>305929</v>
          </cell>
          <cell r="C1170">
            <v>20240301</v>
          </cell>
          <cell r="E1170" t="str">
            <v>GPA</v>
          </cell>
          <cell r="F1170" t="str">
            <v>COMMERCIALE</v>
          </cell>
          <cell r="G1170" t="str">
            <v>REGION GRAND OUEST</v>
          </cell>
          <cell r="H1170" t="str">
            <v>OD MANCHE - CALVADOS - ORNE - MAYENNE</v>
          </cell>
          <cell r="I1170">
            <v>445</v>
          </cell>
          <cell r="J1170" t="str">
            <v>CCA</v>
          </cell>
          <cell r="K1170" t="str">
            <v>Conseiller Commercial Auxiliaire</v>
          </cell>
          <cell r="L1170">
            <v>105</v>
          </cell>
          <cell r="M1170" t="str">
            <v>M.</v>
          </cell>
          <cell r="N1170" t="str">
            <v>HELGUERA PADILLA</v>
          </cell>
          <cell r="O1170" t="str">
            <v>EMMANUEL</v>
          </cell>
          <cell r="P1170" t="str">
            <v>147 RUE DE LA DELIVRANDE</v>
          </cell>
          <cell r="Q1170" t="str">
            <v>GENERALI PERICENTRE 4 3EME ETAGE</v>
          </cell>
          <cell r="S1170">
            <v>14000</v>
          </cell>
          <cell r="T1170" t="str">
            <v>CAEN</v>
          </cell>
          <cell r="U1170" t="str">
            <v>GENERALI PERICENTRE 4 3EME ETAGE</v>
          </cell>
          <cell r="V1170">
            <v>660163480</v>
          </cell>
          <cell r="W1170" t="str">
            <v>EMMANUEL.HELGUERAPADILLA@GENERALI.COM</v>
          </cell>
        </row>
        <row r="1171">
          <cell r="B1171">
            <v>305931</v>
          </cell>
          <cell r="C1171">
            <v>20240301</v>
          </cell>
          <cell r="E1171" t="str">
            <v>GPA</v>
          </cell>
          <cell r="F1171" t="str">
            <v>COMMERCIALE</v>
          </cell>
          <cell r="G1171" t="str">
            <v>REGION GRAND EST</v>
          </cell>
          <cell r="H1171" t="str">
            <v>OD BOUCHES DU RHONE</v>
          </cell>
          <cell r="I1171">
            <v>100</v>
          </cell>
          <cell r="J1171" t="str">
            <v>IMD</v>
          </cell>
          <cell r="K1171" t="str">
            <v>Inspecteur Manager Developpement</v>
          </cell>
          <cell r="L1171">
            <v>103</v>
          </cell>
          <cell r="M1171" t="str">
            <v>M.</v>
          </cell>
          <cell r="N1171" t="str">
            <v>KARIGER</v>
          </cell>
          <cell r="O1171" t="str">
            <v>JULIEN</v>
          </cell>
          <cell r="P1171" t="str">
            <v>571 AVENUE RHIN DANUBE</v>
          </cell>
          <cell r="S1171">
            <v>13217</v>
          </cell>
          <cell r="T1171" t="str">
            <v>VITROLLES</v>
          </cell>
          <cell r="V1171">
            <v>658139152</v>
          </cell>
          <cell r="W1171" t="str">
            <v>JULIEN.KARIGER@GENERALI.COM</v>
          </cell>
        </row>
        <row r="1172">
          <cell r="B1172">
            <v>305933</v>
          </cell>
          <cell r="C1172">
            <v>20240301</v>
          </cell>
          <cell r="E1172" t="str">
            <v>GPA</v>
          </cell>
          <cell r="F1172" t="str">
            <v>COMMERCIALE</v>
          </cell>
          <cell r="G1172" t="str">
            <v>REGION ILE DE FRANCE NORD EST</v>
          </cell>
          <cell r="H1172" t="str">
            <v>OD MOSELLE - MEURTHE ET MOSELLE</v>
          </cell>
          <cell r="I1172">
            <v>445</v>
          </cell>
          <cell r="J1172" t="str">
            <v>CCA</v>
          </cell>
          <cell r="K1172" t="str">
            <v>Conseiller Commercial Auxiliaire</v>
          </cell>
          <cell r="L1172">
            <v>105</v>
          </cell>
          <cell r="M1172" t="str">
            <v>M.</v>
          </cell>
          <cell r="N1172" t="str">
            <v>ZANELLA</v>
          </cell>
          <cell r="O1172" t="str">
            <v>KEVIN</v>
          </cell>
          <cell r="P1172" t="str">
            <v>92 QUATER B BOULEVARD SOLIDARITE</v>
          </cell>
          <cell r="Q1172" t="str">
            <v>GENERALI IMMEUBLE FIRST PLAZA LOT 34</v>
          </cell>
          <cell r="S1172">
            <v>57070</v>
          </cell>
          <cell r="T1172" t="str">
            <v>METZ</v>
          </cell>
          <cell r="U1172" t="str">
            <v>GENERALI IMMEUBLE FIRST PLAZA LOT 34</v>
          </cell>
          <cell r="V1172">
            <v>658196903</v>
          </cell>
          <cell r="W1172" t="str">
            <v>KEVIN.ZANELLA@GENERALI.COM</v>
          </cell>
        </row>
        <row r="1173">
          <cell r="B1173">
            <v>305935</v>
          </cell>
          <cell r="C1173">
            <v>20240401</v>
          </cell>
          <cell r="E1173" t="str">
            <v>GPA</v>
          </cell>
          <cell r="F1173" t="str">
            <v>COMMERCIALE</v>
          </cell>
          <cell r="G1173" t="str">
            <v>REGION ILE DE FRANCE NORD EST</v>
          </cell>
          <cell r="H1173" t="str">
            <v>OD SEINE ET MARNE - YONNE</v>
          </cell>
          <cell r="I1173">
            <v>445</v>
          </cell>
          <cell r="J1173" t="str">
            <v>CCA</v>
          </cell>
          <cell r="K1173" t="str">
            <v>Conseiller Commercial Auxiliaire</v>
          </cell>
          <cell r="L1173">
            <v>105</v>
          </cell>
          <cell r="M1173" t="str">
            <v>Mme</v>
          </cell>
          <cell r="N1173" t="str">
            <v>TISSOT</v>
          </cell>
          <cell r="O1173" t="str">
            <v>NATHALIE</v>
          </cell>
          <cell r="P1173" t="str">
            <v>1 RUE DE BERLIN ZAC DE MONTEVRAIN</v>
          </cell>
          <cell r="Q1173" t="str">
            <v>GENERALI VAL D'EUROPE</v>
          </cell>
          <cell r="S1173">
            <v>77144</v>
          </cell>
          <cell r="T1173" t="str">
            <v>MONTEVRAIN</v>
          </cell>
          <cell r="U1173" t="str">
            <v>GENERALI VAL D'EUROPE</v>
          </cell>
          <cell r="V1173">
            <v>664184785</v>
          </cell>
          <cell r="W1173" t="str">
            <v>NATHALIE.TISSOT@GENERALI.COM</v>
          </cell>
        </row>
        <row r="1174">
          <cell r="B1174">
            <v>305938</v>
          </cell>
          <cell r="C1174">
            <v>20240301</v>
          </cell>
          <cell r="E1174" t="str">
            <v>GPA</v>
          </cell>
          <cell r="F1174" t="str">
            <v>COMMERCIALE</v>
          </cell>
          <cell r="G1174" t="str">
            <v>POLE PILOTAGE DU RESEAU COMMERCIAL</v>
          </cell>
          <cell r="H1174" t="str">
            <v>ORGANISATION DE FIDELISATION</v>
          </cell>
          <cell r="I1174">
            <v>460</v>
          </cell>
          <cell r="J1174" t="str">
            <v>CC</v>
          </cell>
          <cell r="K1174" t="str">
            <v>Conseiller Client</v>
          </cell>
          <cell r="L1174">
            <v>0</v>
          </cell>
          <cell r="M1174" t="str">
            <v>M.</v>
          </cell>
          <cell r="N1174" t="str">
            <v>FLAMBARD</v>
          </cell>
          <cell r="O1174" t="str">
            <v>ROMAIN</v>
          </cell>
          <cell r="P1174" t="str">
            <v>4 AV MARIE ANTOINETTE TONNEL</v>
          </cell>
          <cell r="Q1174" t="str">
            <v>ZAC DE LA CHANTRERIE</v>
          </cell>
          <cell r="S1174">
            <v>44300</v>
          </cell>
          <cell r="T1174" t="str">
            <v>NANTES</v>
          </cell>
          <cell r="U1174" t="str">
            <v>ZAC DE LA CHANTRERIE</v>
          </cell>
          <cell r="W1174" t="str">
            <v>ROMAIN.FLAMBARD@GENERALI.COM</v>
          </cell>
        </row>
        <row r="1175">
          <cell r="B1175">
            <v>305941</v>
          </cell>
          <cell r="C1175">
            <v>20240301</v>
          </cell>
          <cell r="E1175" t="str">
            <v>GPA</v>
          </cell>
          <cell r="F1175" t="str">
            <v>COMMERCIALE</v>
          </cell>
          <cell r="G1175" t="str">
            <v>REGION GRAND EST</v>
          </cell>
          <cell r="H1175" t="str">
            <v>OD VOSGES-HT RHIN-TR BEL-DOUBS-HTE MARNE</v>
          </cell>
          <cell r="I1175">
            <v>100</v>
          </cell>
          <cell r="J1175" t="str">
            <v>IMD</v>
          </cell>
          <cell r="K1175" t="str">
            <v>Inspecteur Manager Developpement</v>
          </cell>
          <cell r="L1175">
            <v>103</v>
          </cell>
          <cell r="M1175" t="str">
            <v>M.</v>
          </cell>
          <cell r="N1175" t="str">
            <v>TRAGEL</v>
          </cell>
          <cell r="O1175" t="str">
            <v>SAMUEL</v>
          </cell>
          <cell r="P1175" t="str">
            <v>7 RUE GUSTAVE HIRN</v>
          </cell>
          <cell r="Q1175" t="str">
            <v>GENERALI BAT B5 RDC DROITE</v>
          </cell>
          <cell r="S1175">
            <v>68100</v>
          </cell>
          <cell r="T1175" t="str">
            <v>MULHOUSE</v>
          </cell>
          <cell r="U1175" t="str">
            <v>GENERALI BAT B5 RDC DROITE</v>
          </cell>
          <cell r="V1175">
            <v>658151935</v>
          </cell>
          <cell r="W1175" t="str">
            <v>SAMUEL.TRAGEL@GENERALI.COM</v>
          </cell>
        </row>
        <row r="1176">
          <cell r="B1176">
            <v>305943</v>
          </cell>
          <cell r="C1176">
            <v>20240301</v>
          </cell>
          <cell r="E1176" t="str">
            <v>GPA</v>
          </cell>
          <cell r="F1176" t="str">
            <v>COMMERCIALE</v>
          </cell>
          <cell r="G1176" t="str">
            <v>REGION GRAND EST</v>
          </cell>
          <cell r="H1176" t="str">
            <v>OD VOSGES-HT RHIN-TR BEL-DOUBS-HTE MARNE</v>
          </cell>
          <cell r="I1176">
            <v>445</v>
          </cell>
          <cell r="J1176" t="str">
            <v>CCA</v>
          </cell>
          <cell r="K1176" t="str">
            <v>Conseiller Commercial Auxiliaire</v>
          </cell>
          <cell r="L1176">
            <v>105</v>
          </cell>
          <cell r="M1176" t="str">
            <v>M.</v>
          </cell>
          <cell r="N1176" t="str">
            <v>BOURCIER</v>
          </cell>
          <cell r="O1176" t="str">
            <v>STEPHANE</v>
          </cell>
          <cell r="P1176" t="str">
            <v>7 RUE GUSTAVE HIRN</v>
          </cell>
          <cell r="Q1176" t="str">
            <v>GENERALI BAT B5 RDC DROITE</v>
          </cell>
          <cell r="S1176">
            <v>68100</v>
          </cell>
          <cell r="T1176" t="str">
            <v>MULHOUSE</v>
          </cell>
          <cell r="U1176" t="str">
            <v>GENERALI BAT B5 RDC DROITE</v>
          </cell>
          <cell r="V1176">
            <v>658164704</v>
          </cell>
          <cell r="W1176" t="str">
            <v>STEPHANE.BOURCIER@GENERALI.COM</v>
          </cell>
        </row>
        <row r="1177">
          <cell r="B1177">
            <v>305945</v>
          </cell>
          <cell r="C1177">
            <v>20240301</v>
          </cell>
          <cell r="E1177" t="str">
            <v>GPA</v>
          </cell>
          <cell r="F1177" t="str">
            <v>COMMERCIALE</v>
          </cell>
          <cell r="G1177" t="str">
            <v>REGION ILE DE FRANCE NORD EST</v>
          </cell>
          <cell r="H1177" t="str">
            <v>OD NORD LILLE</v>
          </cell>
          <cell r="I1177">
            <v>445</v>
          </cell>
          <cell r="J1177" t="str">
            <v>CCA</v>
          </cell>
          <cell r="K1177" t="str">
            <v>Conseiller Commercial Auxiliaire</v>
          </cell>
          <cell r="L1177">
            <v>105</v>
          </cell>
          <cell r="M1177" t="str">
            <v>M.</v>
          </cell>
          <cell r="N1177" t="str">
            <v>BRIATTE</v>
          </cell>
          <cell r="O1177" t="str">
            <v>EVAN</v>
          </cell>
          <cell r="P1177" t="str">
            <v>1A RUE LOUIS DUVANT</v>
          </cell>
          <cell r="S1177">
            <v>59328</v>
          </cell>
          <cell r="T1177" t="str">
            <v>VALENCIENNES CEDEX</v>
          </cell>
          <cell r="V1177">
            <v>658228849</v>
          </cell>
          <cell r="W1177" t="str">
            <v>EVAN.BRIATTE@GENERALI.COM</v>
          </cell>
        </row>
        <row r="1178">
          <cell r="B1178">
            <v>305947</v>
          </cell>
          <cell r="C1178">
            <v>20240301</v>
          </cell>
          <cell r="E1178" t="str">
            <v>GPA</v>
          </cell>
          <cell r="F1178" t="str">
            <v>COMMERCIALE</v>
          </cell>
          <cell r="G1178" t="str">
            <v>REGION ILE DE FRANCE NORD EST</v>
          </cell>
          <cell r="H1178" t="str">
            <v>OD ARDENNES - MARNE - MEUSE - AUBE</v>
          </cell>
          <cell r="I1178">
            <v>445</v>
          </cell>
          <cell r="J1178" t="str">
            <v>CCA</v>
          </cell>
          <cell r="K1178" t="str">
            <v>Conseiller Commercial Auxiliaire</v>
          </cell>
          <cell r="L1178">
            <v>105</v>
          </cell>
          <cell r="M1178" t="str">
            <v>M.</v>
          </cell>
          <cell r="N1178" t="str">
            <v>LECLAIRE</v>
          </cell>
          <cell r="O1178" t="str">
            <v>AXEL</v>
          </cell>
          <cell r="P1178" t="str">
            <v>4 RUE HENRI MOISSAN</v>
          </cell>
          <cell r="Q1178" t="str">
            <v>IMMEUBLE L'ECHIQUIER</v>
          </cell>
          <cell r="S1178">
            <v>51430</v>
          </cell>
          <cell r="T1178" t="str">
            <v>BEZANNES</v>
          </cell>
          <cell r="U1178" t="str">
            <v>IMMEUBLE L'ECHIQUIER</v>
          </cell>
          <cell r="V1178">
            <v>658198589</v>
          </cell>
          <cell r="W1178" t="str">
            <v>AXEL.LECLAIRE@GENERALI.COM</v>
          </cell>
        </row>
        <row r="1179">
          <cell r="B1179">
            <v>305949</v>
          </cell>
          <cell r="C1179">
            <v>20240301</v>
          </cell>
          <cell r="E1179" t="str">
            <v>GPA</v>
          </cell>
          <cell r="F1179" t="str">
            <v>COMMERCIALE</v>
          </cell>
          <cell r="G1179" t="str">
            <v>REGION GRAND EST</v>
          </cell>
          <cell r="H1179" t="str">
            <v>OD ALPES MARITIMES</v>
          </cell>
          <cell r="I1179">
            <v>445</v>
          </cell>
          <cell r="J1179" t="str">
            <v>CCA</v>
          </cell>
          <cell r="K1179" t="str">
            <v>Conseiller Commercial Auxiliaire</v>
          </cell>
          <cell r="L1179">
            <v>105</v>
          </cell>
          <cell r="M1179" t="str">
            <v>Mme</v>
          </cell>
          <cell r="N1179" t="str">
            <v>VIGNA</v>
          </cell>
          <cell r="O1179" t="str">
            <v>CELINE</v>
          </cell>
          <cell r="P1179" t="str">
            <v>455 PROMENADE DES ANGLAIS</v>
          </cell>
          <cell r="Q1179" t="str">
            <v>GENERALI RSG ZAC ARENAS IMM NICE PLAZA</v>
          </cell>
          <cell r="S1179">
            <v>6000</v>
          </cell>
          <cell r="T1179" t="str">
            <v>NICE</v>
          </cell>
          <cell r="U1179" t="str">
            <v>GENERALI RSG ZAC ARENAS IMM NICE PLAZA</v>
          </cell>
          <cell r="W1179" t="str">
            <v>CELINE.VIGNA@GENERALI.COM</v>
          </cell>
        </row>
        <row r="1180">
          <cell r="B1180">
            <v>305951</v>
          </cell>
          <cell r="C1180">
            <v>20240301</v>
          </cell>
          <cell r="E1180" t="str">
            <v>GPA</v>
          </cell>
          <cell r="F1180" t="str">
            <v>COMMERCIALE</v>
          </cell>
          <cell r="G1180" t="str">
            <v>REGION GRAND EST</v>
          </cell>
          <cell r="H1180" t="str">
            <v>OD ALPES MARITIMES</v>
          </cell>
          <cell r="I1180">
            <v>445</v>
          </cell>
          <cell r="J1180" t="str">
            <v>CCA</v>
          </cell>
          <cell r="K1180" t="str">
            <v>Conseiller Commercial Auxiliaire</v>
          </cell>
          <cell r="L1180">
            <v>105</v>
          </cell>
          <cell r="M1180" t="str">
            <v>Mme</v>
          </cell>
          <cell r="N1180" t="str">
            <v>REMUS</v>
          </cell>
          <cell r="O1180" t="str">
            <v>JULIA</v>
          </cell>
          <cell r="P1180" t="str">
            <v>455 PROMENADE DES ANGLAIS</v>
          </cell>
          <cell r="Q1180" t="str">
            <v>GENERALI RSG ZAC ARENAS IMM NICE PLAZA</v>
          </cell>
          <cell r="S1180">
            <v>6000</v>
          </cell>
          <cell r="T1180" t="str">
            <v>NICE</v>
          </cell>
          <cell r="U1180" t="str">
            <v>GENERALI RSG ZAC ARENAS IMM NICE PLAZA</v>
          </cell>
          <cell r="V1180">
            <v>658410511</v>
          </cell>
          <cell r="W1180" t="str">
            <v>JULIA.REMUS@GENERALI.COM</v>
          </cell>
        </row>
        <row r="1181">
          <cell r="B1181">
            <v>305953</v>
          </cell>
          <cell r="C1181">
            <v>20240401</v>
          </cell>
          <cell r="E1181" t="str">
            <v>GPA</v>
          </cell>
          <cell r="F1181" t="str">
            <v>COMMERCIALE</v>
          </cell>
          <cell r="G1181" t="str">
            <v>REGION GRAND OUEST</v>
          </cell>
          <cell r="H1181" t="str">
            <v>OD LANDES-PYRENEES-GERS-HTE GARONNE SUD</v>
          </cell>
          <cell r="I1181">
            <v>445</v>
          </cell>
          <cell r="J1181" t="str">
            <v>CCA</v>
          </cell>
          <cell r="K1181" t="str">
            <v>Conseiller Commercial Auxiliaire</v>
          </cell>
          <cell r="L1181">
            <v>105</v>
          </cell>
          <cell r="M1181" t="str">
            <v>M.</v>
          </cell>
          <cell r="N1181" t="str">
            <v>PETIT</v>
          </cell>
          <cell r="O1181" t="str">
            <v>LAURENT</v>
          </cell>
          <cell r="P1181" t="str">
            <v>13 RUE FARADAY</v>
          </cell>
          <cell r="Q1181" t="str">
            <v>GENERALI CITE MULTIMEDIA BAT NEMO</v>
          </cell>
          <cell r="S1181">
            <v>64000</v>
          </cell>
          <cell r="T1181" t="str">
            <v>PAU</v>
          </cell>
          <cell r="U1181" t="str">
            <v>GENERALI CITE MULTIMEDIA BAT NEMO</v>
          </cell>
          <cell r="V1181">
            <v>658238333</v>
          </cell>
          <cell r="W1181" t="str">
            <v>LAURENT.PETIT@GENERALI.COM</v>
          </cell>
        </row>
        <row r="1182">
          <cell r="B1182">
            <v>305955</v>
          </cell>
          <cell r="C1182">
            <v>20240301</v>
          </cell>
          <cell r="E1182" t="str">
            <v>GPA</v>
          </cell>
          <cell r="F1182" t="str">
            <v>COMMERCIALE</v>
          </cell>
          <cell r="G1182" t="str">
            <v>REGION GRAND EST</v>
          </cell>
          <cell r="H1182" t="str">
            <v>OD AVEYRON-HERAULT-AUDE-PYRENEES ORIENT.</v>
          </cell>
          <cell r="I1182">
            <v>445</v>
          </cell>
          <cell r="J1182" t="str">
            <v>CCA</v>
          </cell>
          <cell r="K1182" t="str">
            <v>Conseiller Commercial Auxiliaire</v>
          </cell>
          <cell r="L1182">
            <v>105</v>
          </cell>
          <cell r="M1182" t="str">
            <v>M.</v>
          </cell>
          <cell r="N1182" t="str">
            <v>BALESTE</v>
          </cell>
          <cell r="O1182" t="str">
            <v>NICOLAS</v>
          </cell>
          <cell r="P1182" t="str">
            <v>159 RUE DE THOR</v>
          </cell>
          <cell r="Q1182" t="str">
            <v>GENERALI PARK EUREKA</v>
          </cell>
          <cell r="S1182">
            <v>34000</v>
          </cell>
          <cell r="T1182" t="str">
            <v>MONTPELLIER</v>
          </cell>
          <cell r="U1182" t="str">
            <v>GENERALI PARK EUREKA</v>
          </cell>
          <cell r="V1182">
            <v>661389754</v>
          </cell>
          <cell r="W1182" t="str">
            <v>NICOLAS.BALESTE@GENERALI.COM</v>
          </cell>
        </row>
        <row r="1183">
          <cell r="B1183">
            <v>305957</v>
          </cell>
          <cell r="C1183">
            <v>20240301</v>
          </cell>
          <cell r="E1183" t="str">
            <v>GPA</v>
          </cell>
          <cell r="F1183" t="str">
            <v>COMMERCIALE</v>
          </cell>
          <cell r="G1183" t="str">
            <v>REGION ILE DE FRANCE NORD EST</v>
          </cell>
          <cell r="H1183" t="str">
            <v>OD SEINE ET MARNE - YONNE</v>
          </cell>
          <cell r="I1183">
            <v>445</v>
          </cell>
          <cell r="J1183" t="str">
            <v>CCA</v>
          </cell>
          <cell r="K1183" t="str">
            <v>Conseiller Commercial Auxiliaire</v>
          </cell>
          <cell r="L1183">
            <v>105</v>
          </cell>
          <cell r="M1183" t="str">
            <v>M.</v>
          </cell>
          <cell r="N1183" t="str">
            <v>MORELE</v>
          </cell>
          <cell r="O1183" t="str">
            <v>DAVID</v>
          </cell>
          <cell r="P1183" t="str">
            <v>1 RUE DE BERLIN ZAC DE MONTEVRAIN</v>
          </cell>
          <cell r="Q1183" t="str">
            <v>GENERALI VAL D'EUROPE</v>
          </cell>
          <cell r="S1183">
            <v>77144</v>
          </cell>
          <cell r="T1183" t="str">
            <v>MONTEVRAIN</v>
          </cell>
          <cell r="U1183" t="str">
            <v>GENERALI VAL D'EUROPE</v>
          </cell>
          <cell r="V1183">
            <v>658410669</v>
          </cell>
          <cell r="W1183" t="str">
            <v>DAVID.MORELE@GENERALI.COM</v>
          </cell>
        </row>
        <row r="1184">
          <cell r="B1184">
            <v>305962</v>
          </cell>
          <cell r="C1184">
            <v>20240301</v>
          </cell>
          <cell r="E1184" t="str">
            <v>GPA</v>
          </cell>
          <cell r="F1184" t="str">
            <v>COMMERCIALE</v>
          </cell>
          <cell r="G1184" t="str">
            <v>POLE PILOTAGE DU RESEAU COMMERCIAL</v>
          </cell>
          <cell r="H1184" t="str">
            <v>ORGANISATION DE FIDELISATION</v>
          </cell>
          <cell r="I1184">
            <v>460</v>
          </cell>
          <cell r="J1184" t="str">
            <v>CC</v>
          </cell>
          <cell r="K1184" t="str">
            <v>Conseiller Client</v>
          </cell>
          <cell r="L1184">
            <v>0</v>
          </cell>
          <cell r="M1184" t="str">
            <v>Mme</v>
          </cell>
          <cell r="N1184" t="str">
            <v>DAOUST</v>
          </cell>
          <cell r="O1184" t="str">
            <v>PAULINE</v>
          </cell>
          <cell r="P1184" t="str">
            <v>4 AV MARIE ANTOINETTE TONNEL</v>
          </cell>
          <cell r="Q1184" t="str">
            <v>ZAC DE LA CHANTRERIE</v>
          </cell>
          <cell r="S1184">
            <v>44300</v>
          </cell>
          <cell r="T1184" t="str">
            <v>NANTES</v>
          </cell>
          <cell r="U1184" t="str">
            <v>ZAC DE LA CHANTRERIE</v>
          </cell>
          <cell r="W1184" t="str">
            <v>PAULINE.DAOUST@GENERALI.COM</v>
          </cell>
        </row>
        <row r="1185">
          <cell r="B1185">
            <v>305964</v>
          </cell>
          <cell r="C1185">
            <v>20240301</v>
          </cell>
          <cell r="E1185" t="str">
            <v>GPA</v>
          </cell>
          <cell r="F1185" t="str">
            <v>COMMERCIALE</v>
          </cell>
          <cell r="G1185" t="str">
            <v>REGION ILE DE FRANCE NORD EST</v>
          </cell>
          <cell r="H1185" t="str">
            <v>OD SEINE MARITIME</v>
          </cell>
          <cell r="I1185">
            <v>445</v>
          </cell>
          <cell r="J1185" t="str">
            <v>CCA</v>
          </cell>
          <cell r="K1185" t="str">
            <v>Conseiller Commercial Auxiliaire</v>
          </cell>
          <cell r="L1185">
            <v>105</v>
          </cell>
          <cell r="M1185" t="str">
            <v>Mme</v>
          </cell>
          <cell r="N1185" t="str">
            <v>ALLOUL</v>
          </cell>
          <cell r="O1185" t="str">
            <v>YASMINA</v>
          </cell>
          <cell r="P1185" t="str">
            <v>20 PASSAGE DE LA LUCILINE</v>
          </cell>
          <cell r="Q1185" t="str">
            <v>GENERALI BAT B</v>
          </cell>
          <cell r="S1185">
            <v>76000</v>
          </cell>
          <cell r="T1185" t="str">
            <v>ROUEN</v>
          </cell>
          <cell r="U1185" t="str">
            <v>GENERALI BAT B</v>
          </cell>
          <cell r="V1185">
            <v>658409368</v>
          </cell>
          <cell r="W1185" t="str">
            <v>YASMINA.ALLOUL@GENERALI.COM</v>
          </cell>
        </row>
        <row r="1186">
          <cell r="B1186">
            <v>305966</v>
          </cell>
          <cell r="C1186">
            <v>20240401</v>
          </cell>
          <cell r="E1186" t="str">
            <v>GPA</v>
          </cell>
          <cell r="F1186" t="str">
            <v>COMMERCIALE</v>
          </cell>
          <cell r="G1186" t="str">
            <v>REGION GRAND OUEST</v>
          </cell>
          <cell r="H1186" t="str">
            <v>OD LANDES-PYRENEES-GERS-HTE GARONNE SUD</v>
          </cell>
          <cell r="I1186">
            <v>445</v>
          </cell>
          <cell r="J1186" t="str">
            <v>CCA</v>
          </cell>
          <cell r="K1186" t="str">
            <v>Conseiller Commercial Auxiliaire</v>
          </cell>
          <cell r="L1186">
            <v>105</v>
          </cell>
          <cell r="M1186" t="str">
            <v>Mme</v>
          </cell>
          <cell r="N1186" t="str">
            <v>MACQUET</v>
          </cell>
          <cell r="O1186" t="str">
            <v>VALERIE</v>
          </cell>
          <cell r="P1186" t="str">
            <v>13 RUE FARADAY</v>
          </cell>
          <cell r="Q1186" t="str">
            <v>GENERALI CITE MULTIMEDIA BAT NEMO</v>
          </cell>
          <cell r="S1186">
            <v>64000</v>
          </cell>
          <cell r="T1186" t="str">
            <v>PAU</v>
          </cell>
          <cell r="U1186" t="str">
            <v>GENERALI CITE MULTIMEDIA BAT NEMO</v>
          </cell>
          <cell r="V1186">
            <v>662150707</v>
          </cell>
          <cell r="W1186" t="str">
            <v>VALERIE.MACQUET@GENERALI.COM</v>
          </cell>
        </row>
        <row r="1187">
          <cell r="B1187">
            <v>305970</v>
          </cell>
          <cell r="C1187">
            <v>20240401</v>
          </cell>
          <cell r="E1187" t="str">
            <v>GPA</v>
          </cell>
          <cell r="F1187" t="str">
            <v>COMMERCIALE</v>
          </cell>
          <cell r="G1187" t="str">
            <v>REGION GRAND EST</v>
          </cell>
          <cell r="H1187" t="str">
            <v>OD HAUTE SAVOIE AIN JURA AIX LES BAINS</v>
          </cell>
          <cell r="I1187">
            <v>445</v>
          </cell>
          <cell r="J1187" t="str">
            <v>CCA</v>
          </cell>
          <cell r="K1187" t="str">
            <v>Conseiller Commercial Auxiliaire</v>
          </cell>
          <cell r="L1187">
            <v>105</v>
          </cell>
          <cell r="M1187" t="str">
            <v>M.</v>
          </cell>
          <cell r="N1187" t="str">
            <v>SANCHES MARIA</v>
          </cell>
          <cell r="O1187" t="str">
            <v>JONATHAN</v>
          </cell>
          <cell r="P1187" t="str">
            <v>49 BD COSTA DE BEAUREGARD SEYNOD</v>
          </cell>
          <cell r="Q1187" t="str">
            <v>3ème étage</v>
          </cell>
          <cell r="S1187">
            <v>74600</v>
          </cell>
          <cell r="T1187" t="str">
            <v>ANNECY</v>
          </cell>
          <cell r="U1187" t="str">
            <v>3ème étage</v>
          </cell>
          <cell r="V1187">
            <v>662961323</v>
          </cell>
          <cell r="W1187" t="str">
            <v>JONATHAN.SANCHESMARIA@GENERALI.COM</v>
          </cell>
        </row>
        <row r="1188">
          <cell r="B1188">
            <v>305972</v>
          </cell>
          <cell r="C1188">
            <v>20240401</v>
          </cell>
          <cell r="E1188" t="str">
            <v>GPA</v>
          </cell>
          <cell r="F1188" t="str">
            <v>COMMERCIALE</v>
          </cell>
          <cell r="G1188" t="str">
            <v>REGION GRAND EST</v>
          </cell>
          <cell r="H1188" t="str">
            <v>OD PUY DE DOME - LOIRE - HAUTE LOIRE</v>
          </cell>
          <cell r="I1188">
            <v>445</v>
          </cell>
          <cell r="J1188" t="str">
            <v>CCA</v>
          </cell>
          <cell r="K1188" t="str">
            <v>Conseiller Commercial Auxiliaire</v>
          </cell>
          <cell r="L1188">
            <v>105</v>
          </cell>
          <cell r="M1188" t="str">
            <v>M.</v>
          </cell>
          <cell r="N1188" t="str">
            <v>CAMACHO</v>
          </cell>
          <cell r="O1188" t="str">
            <v>ANTOINE</v>
          </cell>
          <cell r="P1188" t="str">
            <v>32 RUE DE SARLIEVE</v>
          </cell>
          <cell r="Q1188" t="str">
            <v>GENERALI CENTRE D'AFFAIRE ZENITH</v>
          </cell>
          <cell r="S1188">
            <v>63800</v>
          </cell>
          <cell r="T1188" t="str">
            <v>COURNON D'AUVERGNE</v>
          </cell>
          <cell r="U1188" t="str">
            <v>GENERALI CENTRE D'AFFAIRE ZENITH</v>
          </cell>
          <cell r="V1188">
            <v>660993372</v>
          </cell>
          <cell r="W1188" t="str">
            <v>ANTOINE.CAMACHO@GENERALI.COM</v>
          </cell>
        </row>
        <row r="1189">
          <cell r="B1189">
            <v>305978</v>
          </cell>
          <cell r="C1189">
            <v>20240401</v>
          </cell>
          <cell r="E1189" t="str">
            <v>GPA</v>
          </cell>
          <cell r="F1189" t="str">
            <v>COMMERCIALE</v>
          </cell>
          <cell r="G1189" t="str">
            <v>REGION ILE DE FRANCE NORD EST</v>
          </cell>
          <cell r="H1189" t="str">
            <v>OD NORD LILLE</v>
          </cell>
          <cell r="I1189">
            <v>445</v>
          </cell>
          <cell r="J1189" t="str">
            <v>CCA</v>
          </cell>
          <cell r="K1189" t="str">
            <v>Conseiller Commercial Auxiliaire</v>
          </cell>
          <cell r="L1189">
            <v>105</v>
          </cell>
          <cell r="M1189" t="str">
            <v>M.</v>
          </cell>
          <cell r="N1189" t="str">
            <v>FERNAND</v>
          </cell>
          <cell r="O1189" t="str">
            <v>YOHAN</v>
          </cell>
          <cell r="P1189" t="str">
            <v>1A RUE LOUIS DUVANT</v>
          </cell>
          <cell r="S1189">
            <v>59328</v>
          </cell>
          <cell r="T1189" t="str">
            <v>VALENCIENNES CEDEX</v>
          </cell>
          <cell r="V1189">
            <v>663074516</v>
          </cell>
          <cell r="W1189" t="str">
            <v>YOHAN.FERNAND@GENERALI.COM</v>
          </cell>
        </row>
        <row r="1190">
          <cell r="B1190">
            <v>305980</v>
          </cell>
          <cell r="C1190">
            <v>20240401</v>
          </cell>
          <cell r="E1190" t="str">
            <v>GPA</v>
          </cell>
          <cell r="F1190" t="str">
            <v>COMMERCIALE</v>
          </cell>
          <cell r="G1190" t="str">
            <v>REGION GRAND EST</v>
          </cell>
          <cell r="H1190" t="str">
            <v>OD VAUCLUSE - DROME - ARDECHE - GARD</v>
          </cell>
          <cell r="I1190">
            <v>445</v>
          </cell>
          <cell r="J1190" t="str">
            <v>CCA</v>
          </cell>
          <cell r="K1190" t="str">
            <v>Conseiller Commercial Auxiliaire</v>
          </cell>
          <cell r="L1190">
            <v>105</v>
          </cell>
          <cell r="M1190" t="str">
            <v>M.</v>
          </cell>
          <cell r="N1190" t="str">
            <v>AUTARD</v>
          </cell>
          <cell r="O1190" t="str">
            <v>JEROME</v>
          </cell>
          <cell r="P1190" t="str">
            <v>170 RUE DU TRAITE DE ROME</v>
          </cell>
          <cell r="Q1190" t="str">
            <v>GENERALI LE GUILLAUMONT BP 21248</v>
          </cell>
          <cell r="S1190">
            <v>84911</v>
          </cell>
          <cell r="T1190" t="str">
            <v>AVIGNON CEDEX 9</v>
          </cell>
          <cell r="U1190" t="str">
            <v>GENERALI LE GUILLAUMONT BP 21248</v>
          </cell>
          <cell r="V1190">
            <v>658691662</v>
          </cell>
          <cell r="W1190" t="str">
            <v>JEROME.AUTARD@GENERALI.COM</v>
          </cell>
        </row>
        <row r="1191">
          <cell r="B1191">
            <v>305982</v>
          </cell>
          <cell r="C1191">
            <v>20240401</v>
          </cell>
          <cell r="E1191" t="str">
            <v>GPA</v>
          </cell>
          <cell r="F1191" t="str">
            <v>COMMERCIALE</v>
          </cell>
          <cell r="G1191" t="str">
            <v>REGION GRAND EST</v>
          </cell>
          <cell r="H1191" t="str">
            <v>OD VAUCLUSE - DROME - ARDECHE - GARD</v>
          </cell>
          <cell r="I1191">
            <v>445</v>
          </cell>
          <cell r="J1191" t="str">
            <v>CCA</v>
          </cell>
          <cell r="K1191" t="str">
            <v>Conseiller Commercial Auxiliaire</v>
          </cell>
          <cell r="L1191">
            <v>105</v>
          </cell>
          <cell r="M1191" t="str">
            <v>M.</v>
          </cell>
          <cell r="N1191" t="str">
            <v>PARDONNET</v>
          </cell>
          <cell r="O1191" t="str">
            <v>JEREMY</v>
          </cell>
          <cell r="P1191" t="str">
            <v>170 RUE DU TRAITE DE ROME</v>
          </cell>
          <cell r="Q1191" t="str">
            <v>GENERALI LE GUILLAUMONT BP 21248</v>
          </cell>
          <cell r="S1191">
            <v>84911</v>
          </cell>
          <cell r="T1191" t="str">
            <v>AVIGNON CEDEX 9</v>
          </cell>
          <cell r="U1191" t="str">
            <v>GENERALI LE GUILLAUMONT BP 21248</v>
          </cell>
          <cell r="V1191">
            <v>658691807</v>
          </cell>
          <cell r="W1191" t="str">
            <v>JEREMY.PARDONNET@GENERALI.COM</v>
          </cell>
        </row>
        <row r="1192">
          <cell r="B1192">
            <v>305984</v>
          </cell>
          <cell r="C1192">
            <v>20240401</v>
          </cell>
          <cell r="E1192" t="str">
            <v>GPA</v>
          </cell>
          <cell r="F1192" t="str">
            <v>COMMERCIALE</v>
          </cell>
          <cell r="G1192" t="str">
            <v>REGION ILE DE FRANCE NORD EST</v>
          </cell>
          <cell r="H1192" t="str">
            <v>OD GRAND PARIS 75-92-93-94</v>
          </cell>
          <cell r="I1192">
            <v>445</v>
          </cell>
          <cell r="J1192" t="str">
            <v>CCA</v>
          </cell>
          <cell r="K1192" t="str">
            <v>Conseiller Commercial Auxiliaire</v>
          </cell>
          <cell r="L1192">
            <v>105</v>
          </cell>
          <cell r="M1192" t="str">
            <v>M.</v>
          </cell>
          <cell r="N1192" t="str">
            <v>BERTON</v>
          </cell>
          <cell r="O1192" t="str">
            <v>TITOUAN</v>
          </cell>
          <cell r="P1192" t="str">
            <v>2 - 8 RUE LUIGI CHERUBINI</v>
          </cell>
          <cell r="Q1192" t="str">
            <v>IMMEUBLE INNO RSG</v>
          </cell>
          <cell r="S1192">
            <v>93200</v>
          </cell>
          <cell r="T1192" t="str">
            <v>SAINT DENIS</v>
          </cell>
          <cell r="U1192" t="str">
            <v>IMMEUBLE INNO RSG</v>
          </cell>
          <cell r="V1192">
            <v>662459947</v>
          </cell>
          <cell r="W1192" t="str">
            <v>TITOUAN.BERTON@GENERALI.COM</v>
          </cell>
        </row>
        <row r="1193">
          <cell r="B1193">
            <v>305986</v>
          </cell>
          <cell r="C1193">
            <v>20240401</v>
          </cell>
          <cell r="E1193" t="str">
            <v>GPA</v>
          </cell>
          <cell r="F1193" t="str">
            <v>COMMERCIALE</v>
          </cell>
          <cell r="G1193" t="str">
            <v>REGION GRAND EST</v>
          </cell>
          <cell r="H1193" t="str">
            <v>OD BOUCHES DU RHONE</v>
          </cell>
          <cell r="I1193">
            <v>445</v>
          </cell>
          <cell r="J1193" t="str">
            <v>CCA</v>
          </cell>
          <cell r="K1193" t="str">
            <v>Conseiller Commercial Auxiliaire</v>
          </cell>
          <cell r="L1193">
            <v>105</v>
          </cell>
          <cell r="M1193" t="str">
            <v>Mme</v>
          </cell>
          <cell r="N1193" t="str">
            <v>GLATIGNY</v>
          </cell>
          <cell r="O1193" t="str">
            <v>AUDREY</v>
          </cell>
          <cell r="P1193" t="str">
            <v>571 AVENUE RHIN DANUBE</v>
          </cell>
          <cell r="S1193">
            <v>13217</v>
          </cell>
          <cell r="T1193" t="str">
            <v>VITROLLES</v>
          </cell>
          <cell r="V1193">
            <v>662475006</v>
          </cell>
          <cell r="W1193" t="str">
            <v>AUDREY.GLATIGNY@GENERALI.COM</v>
          </cell>
        </row>
        <row r="1194">
          <cell r="B1194">
            <v>305990</v>
          </cell>
          <cell r="C1194">
            <v>20240401</v>
          </cell>
          <cell r="E1194" t="str">
            <v>GPA</v>
          </cell>
          <cell r="F1194" t="str">
            <v>COMMERCIALE</v>
          </cell>
          <cell r="G1194" t="str">
            <v>REGION ILE DE FRANCE NORD EST</v>
          </cell>
          <cell r="H1194" t="str">
            <v>OD NORD LILLE</v>
          </cell>
          <cell r="I1194">
            <v>445</v>
          </cell>
          <cell r="J1194" t="str">
            <v>CCA</v>
          </cell>
          <cell r="K1194" t="str">
            <v>Conseiller Commercial Auxiliaire</v>
          </cell>
          <cell r="L1194">
            <v>105</v>
          </cell>
          <cell r="M1194" t="str">
            <v>M.</v>
          </cell>
          <cell r="N1194" t="str">
            <v>CHATELAIN</v>
          </cell>
          <cell r="O1194" t="str">
            <v>ALEXANDRE</v>
          </cell>
          <cell r="P1194" t="str">
            <v>4 RUE CONRAD ADENAUER</v>
          </cell>
          <cell r="Q1194" t="str">
            <v>GENERALI LE GRAND COTTIGNIES</v>
          </cell>
          <cell r="S1194">
            <v>59290</v>
          </cell>
          <cell r="T1194" t="str">
            <v>WASQUEHAL</v>
          </cell>
          <cell r="U1194" t="str">
            <v>GENERALI LE GRAND COTTIGNIES</v>
          </cell>
          <cell r="V1194">
            <v>662481002</v>
          </cell>
          <cell r="W1194" t="str">
            <v>ALEXANDRE.CHATELAIN@GENERALI.COM</v>
          </cell>
        </row>
        <row r="1195">
          <cell r="B1195">
            <v>305992</v>
          </cell>
          <cell r="C1195">
            <v>20240401</v>
          </cell>
          <cell r="E1195" t="str">
            <v>GPA</v>
          </cell>
          <cell r="F1195" t="str">
            <v>COMMERCIALE</v>
          </cell>
          <cell r="G1195" t="str">
            <v>REGION GRAND EST</v>
          </cell>
          <cell r="H1195" t="str">
            <v>OD VAUCLUSE - DROME - ARDECHE - GARD</v>
          </cell>
          <cell r="I1195">
            <v>445</v>
          </cell>
          <cell r="J1195" t="str">
            <v>CCA</v>
          </cell>
          <cell r="K1195" t="str">
            <v>Conseiller Commercial Auxiliaire</v>
          </cell>
          <cell r="L1195">
            <v>105</v>
          </cell>
          <cell r="M1195" t="str">
            <v>Mme</v>
          </cell>
          <cell r="N1195" t="str">
            <v>MAGGIONI</v>
          </cell>
          <cell r="O1195" t="str">
            <v>AMANDINE</v>
          </cell>
          <cell r="P1195" t="str">
            <v>170 RUE DU TRAITE DE ROME</v>
          </cell>
          <cell r="Q1195" t="str">
            <v>GENERALI LE GUILLAUMONT BP 21248</v>
          </cell>
          <cell r="S1195">
            <v>84911</v>
          </cell>
          <cell r="T1195" t="str">
            <v>AVIGNON CEDEX 9</v>
          </cell>
          <cell r="U1195" t="str">
            <v>GENERALI LE GUILLAUMONT BP 21248</v>
          </cell>
          <cell r="V1195">
            <v>663333409</v>
          </cell>
          <cell r="W1195" t="str">
            <v>AMANDINE.MAGGIONI@GENERALI.COM</v>
          </cell>
        </row>
        <row r="1196">
          <cell r="B1196">
            <v>305994</v>
          </cell>
          <cell r="C1196">
            <v>20240401</v>
          </cell>
          <cell r="E1196" t="str">
            <v>GPA</v>
          </cell>
          <cell r="F1196" t="str">
            <v>COMMERCIALE</v>
          </cell>
          <cell r="G1196" t="str">
            <v>POLE PILOTAGE DU RESEAU COMMERCIAL</v>
          </cell>
          <cell r="H1196" t="str">
            <v>ORGANISATION DE FIDELISATION</v>
          </cell>
          <cell r="I1196">
            <v>460</v>
          </cell>
          <cell r="J1196" t="str">
            <v>CC</v>
          </cell>
          <cell r="K1196" t="str">
            <v>Conseiller Client</v>
          </cell>
          <cell r="L1196">
            <v>0</v>
          </cell>
          <cell r="M1196" t="str">
            <v>Mme</v>
          </cell>
          <cell r="N1196" t="str">
            <v>GRAVOILLE</v>
          </cell>
          <cell r="O1196" t="str">
            <v>ZOE</v>
          </cell>
          <cell r="P1196" t="str">
            <v>4 AV MARIE ANTOINETTE TONNEL</v>
          </cell>
          <cell r="Q1196" t="str">
            <v>ZAC DE LA CHANTRERIE</v>
          </cell>
          <cell r="S1196">
            <v>44300</v>
          </cell>
          <cell r="T1196" t="str">
            <v>NANTES</v>
          </cell>
          <cell r="U1196" t="str">
            <v>ZAC DE LA CHANTRERIE</v>
          </cell>
          <cell r="W1196" t="str">
            <v>ZOE.GRAVOILLE@GENERALI.COM</v>
          </cell>
        </row>
        <row r="1197">
          <cell r="B1197">
            <v>305996</v>
          </cell>
          <cell r="C1197">
            <v>20240401</v>
          </cell>
          <cell r="E1197" t="str">
            <v>GPA</v>
          </cell>
          <cell r="F1197" t="str">
            <v>COMMERCIALE</v>
          </cell>
          <cell r="G1197" t="str">
            <v>REGION ILE DE FRANCE NORD EST</v>
          </cell>
          <cell r="H1197" t="str">
            <v>OD ESSONNE - LOIRET</v>
          </cell>
          <cell r="I1197">
            <v>445</v>
          </cell>
          <cell r="J1197" t="str">
            <v>CCA</v>
          </cell>
          <cell r="K1197" t="str">
            <v>Conseiller Commercial Auxiliaire</v>
          </cell>
          <cell r="L1197">
            <v>105</v>
          </cell>
          <cell r="M1197" t="str">
            <v>M.</v>
          </cell>
          <cell r="N1197" t="str">
            <v>SEININ</v>
          </cell>
          <cell r="O1197" t="str">
            <v>PAUL</v>
          </cell>
          <cell r="P1197" t="str">
            <v>7 AV DU GENERAL DE GAULLE</v>
          </cell>
          <cell r="Q1197" t="str">
            <v>LA CROIX AUX BERGERS</v>
          </cell>
          <cell r="S1197">
            <v>91090</v>
          </cell>
          <cell r="T1197" t="str">
            <v>LISSES</v>
          </cell>
          <cell r="U1197" t="str">
            <v>LA CROIX AUX BERGERS</v>
          </cell>
          <cell r="V1197">
            <v>660237265</v>
          </cell>
          <cell r="W1197" t="str">
            <v>PAUL.SEININ@GENERALI.COM</v>
          </cell>
        </row>
        <row r="1198">
          <cell r="B1198">
            <v>305998</v>
          </cell>
          <cell r="C1198">
            <v>20240401</v>
          </cell>
          <cell r="E1198" t="str">
            <v>GPA</v>
          </cell>
          <cell r="F1198" t="str">
            <v>COMMERCIALE</v>
          </cell>
          <cell r="G1198" t="str">
            <v>REGION GRAND EST</v>
          </cell>
          <cell r="H1198" t="str">
            <v>OD VAUCLUSE - DROME - ARDECHE - GARD</v>
          </cell>
          <cell r="I1198">
            <v>445</v>
          </cell>
          <cell r="J1198" t="str">
            <v>CCA</v>
          </cell>
          <cell r="K1198" t="str">
            <v>Conseiller Commercial Auxiliaire</v>
          </cell>
          <cell r="L1198">
            <v>105</v>
          </cell>
          <cell r="M1198" t="str">
            <v>M.</v>
          </cell>
          <cell r="N1198" t="str">
            <v>PLANTIER</v>
          </cell>
          <cell r="O1198" t="str">
            <v>ANTHONY</v>
          </cell>
          <cell r="P1198" t="str">
            <v>170 RUE DU TRAITE DE ROME</v>
          </cell>
          <cell r="Q1198" t="str">
            <v>GENERALI LE GUILLAUMONT BP 21248</v>
          </cell>
          <cell r="S1198">
            <v>84911</v>
          </cell>
          <cell r="T1198" t="str">
            <v>AVIGNON CEDEX 9</v>
          </cell>
          <cell r="U1198" t="str">
            <v>GENERALI LE GUILLAUMONT BP 21248</v>
          </cell>
          <cell r="V1198">
            <v>660238298</v>
          </cell>
          <cell r="W1198" t="str">
            <v>ANTHONY.PLANTIER@GENERALI.COM</v>
          </cell>
        </row>
        <row r="1199">
          <cell r="B1199">
            <v>306002</v>
          </cell>
          <cell r="C1199">
            <v>20240401</v>
          </cell>
          <cell r="E1199" t="str">
            <v>GPA</v>
          </cell>
          <cell r="F1199" t="str">
            <v>COMMERCIALE</v>
          </cell>
          <cell r="G1199" t="str">
            <v>REGION GRAND EST</v>
          </cell>
          <cell r="H1199" t="str">
            <v>OD VAUCLUSE - DROME - ARDECHE - GARD</v>
          </cell>
          <cell r="I1199">
            <v>445</v>
          </cell>
          <cell r="J1199" t="str">
            <v>CCA</v>
          </cell>
          <cell r="K1199" t="str">
            <v>Conseiller Commercial Auxiliaire</v>
          </cell>
          <cell r="L1199">
            <v>105</v>
          </cell>
          <cell r="M1199" t="str">
            <v>M.</v>
          </cell>
          <cell r="N1199" t="str">
            <v>BALAYN</v>
          </cell>
          <cell r="O1199" t="str">
            <v>GREGORY</v>
          </cell>
          <cell r="P1199" t="str">
            <v>170 RUE DU TRAITE DE ROME</v>
          </cell>
          <cell r="Q1199" t="str">
            <v>GENERALI LE GUILLAUMONT BP 21248</v>
          </cell>
          <cell r="S1199">
            <v>84911</v>
          </cell>
          <cell r="T1199" t="str">
            <v>AVIGNON CEDEX 9</v>
          </cell>
          <cell r="U1199" t="str">
            <v>GENERALI LE GUILLAUMONT BP 21248</v>
          </cell>
          <cell r="V1199">
            <v>658638205</v>
          </cell>
          <cell r="W1199" t="str">
            <v>GREGORY.BALAYN@GENERALI.COM</v>
          </cell>
        </row>
        <row r="1200">
          <cell r="B1200">
            <v>306004</v>
          </cell>
          <cell r="C1200">
            <v>20240401</v>
          </cell>
          <cell r="E1200" t="str">
            <v>GPA</v>
          </cell>
          <cell r="F1200" t="str">
            <v>COMMERCIALE</v>
          </cell>
          <cell r="G1200" t="str">
            <v>POLE PILOTAGE DU RESEAU COMMERCIAL</v>
          </cell>
          <cell r="H1200" t="str">
            <v>ORGANISATION DE FIDELISATION</v>
          </cell>
          <cell r="I1200">
            <v>460</v>
          </cell>
          <cell r="J1200" t="str">
            <v>CC</v>
          </cell>
          <cell r="K1200" t="str">
            <v>Conseiller Client</v>
          </cell>
          <cell r="L1200">
            <v>0</v>
          </cell>
          <cell r="M1200" t="str">
            <v>M.</v>
          </cell>
          <cell r="N1200" t="str">
            <v>PHUNG</v>
          </cell>
          <cell r="O1200" t="str">
            <v>MICKAEL</v>
          </cell>
          <cell r="P1200" t="str">
            <v>4 AV MARIE ANTOINETTE TONNEL</v>
          </cell>
          <cell r="Q1200" t="str">
            <v>ZAC DE LA CHANTRERIE</v>
          </cell>
          <cell r="S1200">
            <v>44300</v>
          </cell>
          <cell r="T1200" t="str">
            <v>NANTES</v>
          </cell>
          <cell r="U1200" t="str">
            <v>ZAC DE LA CHANTRERIE</v>
          </cell>
          <cell r="W1200" t="str">
            <v>MICKAEL.PHUNG@GENERALI.COM</v>
          </cell>
        </row>
        <row r="1201">
          <cell r="B1201">
            <v>306006</v>
          </cell>
          <cell r="C1201">
            <v>20240501</v>
          </cell>
          <cell r="E1201" t="str">
            <v>GPA</v>
          </cell>
          <cell r="F1201" t="str">
            <v>COMMERCIALE</v>
          </cell>
          <cell r="G1201" t="str">
            <v>REGION GRAND OUEST</v>
          </cell>
          <cell r="H1201" t="str">
            <v>OD MANCHE - CALVADOS - ORNE - MAYENNE</v>
          </cell>
          <cell r="I1201">
            <v>445</v>
          </cell>
          <cell r="J1201" t="str">
            <v>CCA</v>
          </cell>
          <cell r="K1201" t="str">
            <v>Conseiller Commercial Auxiliaire</v>
          </cell>
          <cell r="L1201">
            <v>105</v>
          </cell>
          <cell r="M1201" t="str">
            <v>M.</v>
          </cell>
          <cell r="N1201" t="str">
            <v>JOSSE</v>
          </cell>
          <cell r="O1201" t="str">
            <v>NICOLAS</v>
          </cell>
          <cell r="P1201" t="str">
            <v>147 RUE DE LA DELIVRANDE</v>
          </cell>
          <cell r="Q1201" t="str">
            <v>GENERALI PERICENTRE 4 3EME ETAGE</v>
          </cell>
          <cell r="S1201">
            <v>14000</v>
          </cell>
          <cell r="T1201" t="str">
            <v>CAEN</v>
          </cell>
          <cell r="U1201" t="str">
            <v>GENERALI PERICENTRE 4 3EME ETAGE</v>
          </cell>
          <cell r="V1201">
            <v>660958336</v>
          </cell>
          <cell r="W1201" t="str">
            <v>NICOLAS.JOSSE@GENERALI.COM</v>
          </cell>
        </row>
        <row r="1202">
          <cell r="B1202">
            <v>306008</v>
          </cell>
          <cell r="C1202">
            <v>20240501</v>
          </cell>
          <cell r="E1202" t="str">
            <v>GPA</v>
          </cell>
          <cell r="F1202" t="str">
            <v>COMMERCIALE</v>
          </cell>
          <cell r="G1202" t="str">
            <v>REGION GRAND OUEST</v>
          </cell>
          <cell r="H1202" t="str">
            <v>OD LOT-TARN-TARN ET GARONNE-HTE GARONNE</v>
          </cell>
          <cell r="I1202">
            <v>445</v>
          </cell>
          <cell r="J1202" t="str">
            <v>CCA</v>
          </cell>
          <cell r="K1202" t="str">
            <v>Conseiller Commercial Auxiliaire</v>
          </cell>
          <cell r="L1202">
            <v>105</v>
          </cell>
          <cell r="M1202" t="str">
            <v>Mme</v>
          </cell>
          <cell r="N1202" t="str">
            <v>EDOUARD</v>
          </cell>
          <cell r="O1202" t="str">
            <v>ALEXANDRA</v>
          </cell>
          <cell r="P1202" t="str">
            <v>9 RUE MICHEL LABROUSSE</v>
          </cell>
          <cell r="Q1202" t="str">
            <v>GENERALI PARK AVENUE BERRYL 2</v>
          </cell>
          <cell r="S1202">
            <v>31100</v>
          </cell>
          <cell r="T1202" t="str">
            <v>TOULOUSE</v>
          </cell>
          <cell r="U1202" t="str">
            <v>GENERALI PARK AVENUE BERRYL 2</v>
          </cell>
          <cell r="V1202">
            <v>660958526</v>
          </cell>
          <cell r="W1202" t="str">
            <v>ALEXANDRA.EDOUARD@GENERALI.COM</v>
          </cell>
        </row>
        <row r="1203">
          <cell r="B1203">
            <v>306010</v>
          </cell>
          <cell r="C1203">
            <v>20240501</v>
          </cell>
          <cell r="E1203" t="str">
            <v>GPA</v>
          </cell>
          <cell r="F1203" t="str">
            <v>COMMERCIALE</v>
          </cell>
          <cell r="G1203" t="str">
            <v>REGION GRAND OUEST</v>
          </cell>
          <cell r="H1203" t="str">
            <v>OD MANCHE - CALVADOS - ORNE - MAYENNE</v>
          </cell>
          <cell r="I1203">
            <v>445</v>
          </cell>
          <cell r="J1203" t="str">
            <v>CCA</v>
          </cell>
          <cell r="K1203" t="str">
            <v>Conseiller Commercial Auxiliaire</v>
          </cell>
          <cell r="L1203">
            <v>105</v>
          </cell>
          <cell r="M1203" t="str">
            <v>Mme</v>
          </cell>
          <cell r="N1203" t="str">
            <v>DELISLE</v>
          </cell>
          <cell r="O1203" t="str">
            <v>AURELIE</v>
          </cell>
          <cell r="P1203" t="str">
            <v>147 RUE DE LA DELIVRANDE</v>
          </cell>
          <cell r="Q1203" t="str">
            <v>GENERALI PERICENTRE 4 3EME ETAGE</v>
          </cell>
          <cell r="S1203">
            <v>14000</v>
          </cell>
          <cell r="T1203" t="str">
            <v>CAEN</v>
          </cell>
          <cell r="U1203" t="str">
            <v>GENERALI PERICENTRE 4 3EME ETAGE</v>
          </cell>
          <cell r="V1203">
            <v>660958785</v>
          </cell>
          <cell r="W1203" t="str">
            <v>AURELIE.DELISLE@GENERALI.COM</v>
          </cell>
        </row>
        <row r="1204">
          <cell r="B1204">
            <v>306012</v>
          </cell>
          <cell r="C1204">
            <v>20240501</v>
          </cell>
          <cell r="E1204" t="str">
            <v>GPA</v>
          </cell>
          <cell r="F1204" t="str">
            <v>COMMERCIALE</v>
          </cell>
          <cell r="G1204" t="str">
            <v>REGION GRAND OUEST</v>
          </cell>
          <cell r="H1204" t="str">
            <v>OD YVELINES - EURE ET LOIR</v>
          </cell>
          <cell r="I1204">
            <v>445</v>
          </cell>
          <cell r="J1204" t="str">
            <v>CCA</v>
          </cell>
          <cell r="K1204" t="str">
            <v>Conseiller Commercial Auxiliaire</v>
          </cell>
          <cell r="L1204">
            <v>105</v>
          </cell>
          <cell r="M1204" t="str">
            <v>M.</v>
          </cell>
          <cell r="N1204" t="str">
            <v>ROUSSEAU</v>
          </cell>
          <cell r="O1204" t="str">
            <v>NICOLAS</v>
          </cell>
          <cell r="P1204" t="str">
            <v>3 BOULEVARD JEAN MOULIN</v>
          </cell>
          <cell r="Q1204" t="str">
            <v>GENERALI OMEGA PARC BAT 4 1ER ETAGE</v>
          </cell>
          <cell r="S1204">
            <v>78990</v>
          </cell>
          <cell r="T1204" t="str">
            <v>ELANCOURT</v>
          </cell>
          <cell r="U1204" t="str">
            <v>GENERALI OMEGA PARC BAT 4 1ER ETAGE</v>
          </cell>
          <cell r="V1204">
            <v>659626135</v>
          </cell>
          <cell r="W1204" t="str">
            <v>NICOLAS.ROUSSEAU@GENERALI.COM</v>
          </cell>
        </row>
        <row r="1205">
          <cell r="B1205">
            <v>306014</v>
          </cell>
          <cell r="C1205">
            <v>20240501</v>
          </cell>
          <cell r="E1205" t="str">
            <v>GPA</v>
          </cell>
          <cell r="F1205" t="str">
            <v>COMMERCIALE</v>
          </cell>
          <cell r="G1205" t="str">
            <v>POLE PILOTAGE DU RESEAU COMMERCIAL</v>
          </cell>
          <cell r="H1205" t="str">
            <v>ORGANISATION DE FIDELISATION</v>
          </cell>
          <cell r="I1205">
            <v>460</v>
          </cell>
          <cell r="J1205" t="str">
            <v>CC</v>
          </cell>
          <cell r="K1205" t="str">
            <v>Conseiller Client</v>
          </cell>
          <cell r="L1205">
            <v>0</v>
          </cell>
          <cell r="M1205" t="str">
            <v>Mme</v>
          </cell>
          <cell r="N1205" t="str">
            <v>ROUAUD</v>
          </cell>
          <cell r="O1205" t="str">
            <v>VIRGINIE</v>
          </cell>
          <cell r="P1205" t="str">
            <v>4 AV MARIE ANTOINETTE TONNEL</v>
          </cell>
          <cell r="Q1205" t="str">
            <v>ZAC DE LA CHANTRERIE</v>
          </cell>
          <cell r="S1205">
            <v>44300</v>
          </cell>
          <cell r="T1205" t="str">
            <v>NANTES</v>
          </cell>
          <cell r="U1205" t="str">
            <v>ZAC DE LA CHANTRERIE</v>
          </cell>
          <cell r="W1205" t="str">
            <v>VIRGINIE.ROUAUD@GENERALI.COM</v>
          </cell>
        </row>
        <row r="1206">
          <cell r="B1206">
            <v>306017</v>
          </cell>
          <cell r="C1206">
            <v>20240501</v>
          </cell>
          <cell r="E1206" t="str">
            <v>GPA</v>
          </cell>
          <cell r="F1206" t="str">
            <v>COMMERCIALE</v>
          </cell>
          <cell r="G1206" t="str">
            <v>REGION GRAND EST</v>
          </cell>
          <cell r="H1206" t="str">
            <v>OD VOSGES-HT RHIN-TR BEL-DOUBS-HTE MARNE</v>
          </cell>
          <cell r="I1206">
            <v>445</v>
          </cell>
          <cell r="J1206" t="str">
            <v>CCA</v>
          </cell>
          <cell r="K1206" t="str">
            <v>Conseiller Commercial Auxiliaire</v>
          </cell>
          <cell r="L1206">
            <v>105</v>
          </cell>
          <cell r="M1206" t="str">
            <v>M.</v>
          </cell>
          <cell r="N1206" t="str">
            <v>AYARI</v>
          </cell>
          <cell r="O1206" t="str">
            <v>WILLIAM</v>
          </cell>
          <cell r="P1206" t="str">
            <v>7 RUE GUSTAVE HIRN</v>
          </cell>
          <cell r="Q1206" t="str">
            <v>GENERALI BAT B5 RDC DROITE</v>
          </cell>
          <cell r="S1206">
            <v>68100</v>
          </cell>
          <cell r="T1206" t="str">
            <v>MULHOUSE</v>
          </cell>
          <cell r="U1206" t="str">
            <v>GENERALI BAT B5 RDC DROITE</v>
          </cell>
          <cell r="V1206">
            <v>664388784</v>
          </cell>
          <cell r="W1206" t="str">
            <v>WILIAM.AYARI@GENERALI.COM</v>
          </cell>
        </row>
        <row r="1207">
          <cell r="B1207">
            <v>306019</v>
          </cell>
          <cell r="C1207">
            <v>20240501</v>
          </cell>
          <cell r="E1207" t="str">
            <v>GPA</v>
          </cell>
          <cell r="F1207" t="str">
            <v>COMMERCIALE</v>
          </cell>
          <cell r="G1207" t="str">
            <v>REGION GRAND EST</v>
          </cell>
          <cell r="H1207" t="str">
            <v>OD ISERE ALBERTVILLE</v>
          </cell>
          <cell r="I1207">
            <v>445</v>
          </cell>
          <cell r="J1207" t="str">
            <v>CCA</v>
          </cell>
          <cell r="K1207" t="str">
            <v>Conseiller Commercial Auxiliaire</v>
          </cell>
          <cell r="L1207">
            <v>105</v>
          </cell>
          <cell r="M1207" t="str">
            <v>Mme</v>
          </cell>
          <cell r="N1207" t="str">
            <v>GONDARD</v>
          </cell>
          <cell r="O1207" t="str">
            <v>ISABELLE</v>
          </cell>
          <cell r="P1207" t="str">
            <v>110 RUE BLAISE PASCAL</v>
          </cell>
          <cell r="Q1207" t="str">
            <v>GENERALI BAT D2 2EME ETAGE</v>
          </cell>
          <cell r="S1207">
            <v>38330</v>
          </cell>
          <cell r="T1207" t="str">
            <v>MONTBONNOT SAINT MARTIN</v>
          </cell>
          <cell r="U1207" t="str">
            <v>GENERALI BAT D2 2EME ETAGE</v>
          </cell>
          <cell r="V1207">
            <v>664389421</v>
          </cell>
          <cell r="W1207" t="str">
            <v>ISABELLE.GONDARD@GENERALI.COM</v>
          </cell>
        </row>
        <row r="1208">
          <cell r="B1208">
            <v>306023</v>
          </cell>
          <cell r="C1208">
            <v>20240501</v>
          </cell>
          <cell r="E1208" t="str">
            <v>GPA</v>
          </cell>
          <cell r="F1208" t="str">
            <v>COMMERCIALE</v>
          </cell>
          <cell r="G1208" t="str">
            <v>REGION GRAND EST</v>
          </cell>
          <cell r="H1208" t="str">
            <v>OD PUY DE DOME - LOIRE - HAUTE LOIRE</v>
          </cell>
          <cell r="I1208">
            <v>445</v>
          </cell>
          <cell r="J1208" t="str">
            <v>CCA</v>
          </cell>
          <cell r="K1208" t="str">
            <v>Conseiller Commercial Auxiliaire</v>
          </cell>
          <cell r="L1208">
            <v>105</v>
          </cell>
          <cell r="M1208" t="str">
            <v>Mme</v>
          </cell>
          <cell r="N1208" t="str">
            <v>DURAND</v>
          </cell>
          <cell r="O1208" t="str">
            <v>CELINE</v>
          </cell>
          <cell r="P1208" t="str">
            <v>32 RUE DE SARLIEVE</v>
          </cell>
          <cell r="Q1208" t="str">
            <v>GENERALI CENTRE D'AFFAIRE ZENITH</v>
          </cell>
          <cell r="S1208">
            <v>63800</v>
          </cell>
          <cell r="T1208" t="str">
            <v>COURNON D'AUVERGNE</v>
          </cell>
          <cell r="U1208" t="str">
            <v>GENERALI CENTRE D'AFFAIRE ZENITH</v>
          </cell>
          <cell r="V1208">
            <v>664388947</v>
          </cell>
          <cell r="W1208" t="str">
            <v>CELINE.DURAND@GENERALI.COM</v>
          </cell>
        </row>
        <row r="1209">
          <cell r="B1209">
            <v>306028</v>
          </cell>
          <cell r="C1209">
            <v>20240501</v>
          </cell>
          <cell r="E1209" t="str">
            <v>GPA</v>
          </cell>
          <cell r="F1209" t="str">
            <v>COMMERCIALE</v>
          </cell>
          <cell r="G1209" t="str">
            <v>REGION GRAND OUEST</v>
          </cell>
          <cell r="H1209" t="str">
            <v>OD LANDES-PYRENEES-GERS-HTE GARONNE SUD</v>
          </cell>
          <cell r="I1209">
            <v>385</v>
          </cell>
          <cell r="J1209" t="str">
            <v>I.ES</v>
          </cell>
          <cell r="K1209" t="str">
            <v>Inspecteur à l'Essai</v>
          </cell>
          <cell r="L1209">
            <v>105</v>
          </cell>
          <cell r="M1209" t="str">
            <v>M.</v>
          </cell>
          <cell r="N1209" t="str">
            <v>BROCA</v>
          </cell>
          <cell r="O1209" t="str">
            <v>THOMAS</v>
          </cell>
          <cell r="P1209" t="str">
            <v>13 RUE FARADAY</v>
          </cell>
          <cell r="Q1209" t="str">
            <v>GENERALI CITE MULTIMEDIA BAT NEMO</v>
          </cell>
          <cell r="S1209">
            <v>64000</v>
          </cell>
          <cell r="T1209" t="str">
            <v>PAU</v>
          </cell>
          <cell r="U1209" t="str">
            <v>GENERALI CITE MULTIMEDIA BAT NEMO</v>
          </cell>
          <cell r="V1209">
            <v>664389448</v>
          </cell>
          <cell r="W1209" t="str">
            <v>THOMAS.BROCA@GENERALI.COM</v>
          </cell>
        </row>
        <row r="1210">
          <cell r="B1210">
            <v>306030</v>
          </cell>
          <cell r="C1210">
            <v>20240501</v>
          </cell>
          <cell r="E1210" t="str">
            <v>GPA</v>
          </cell>
          <cell r="F1210" t="str">
            <v>COMMERCIALE</v>
          </cell>
          <cell r="G1210" t="str">
            <v>REGION GRAND OUEST</v>
          </cell>
          <cell r="H1210" t="str">
            <v>OD VAL D'OISE - EURE</v>
          </cell>
          <cell r="I1210">
            <v>445</v>
          </cell>
          <cell r="J1210" t="str">
            <v>CCA</v>
          </cell>
          <cell r="K1210" t="str">
            <v>Conseiller Commercial Auxiliaire</v>
          </cell>
          <cell r="L1210">
            <v>105</v>
          </cell>
          <cell r="M1210" t="str">
            <v>M.</v>
          </cell>
          <cell r="N1210" t="str">
            <v>HUET</v>
          </cell>
          <cell r="O1210" t="str">
            <v>ALAIN</v>
          </cell>
          <cell r="P1210" t="str">
            <v>181 RUE CLEMENT ADER ETAGE 1</v>
          </cell>
          <cell r="Q1210" t="str">
            <v>GENERALI ZAC DU LONG BUISSON ENTREE B</v>
          </cell>
          <cell r="S1210">
            <v>27000</v>
          </cell>
          <cell r="T1210" t="str">
            <v>EVREUX</v>
          </cell>
          <cell r="U1210" t="str">
            <v>GENERALI ZAC DU LONG BUISSON ENTREE B</v>
          </cell>
          <cell r="V1210">
            <v>664565243</v>
          </cell>
          <cell r="W1210" t="str">
            <v>ALAIN.HUET@GENERALI.COM</v>
          </cell>
        </row>
        <row r="1211">
          <cell r="B1211">
            <v>306032</v>
          </cell>
          <cell r="C1211">
            <v>20240501</v>
          </cell>
          <cell r="E1211" t="str">
            <v>GPA</v>
          </cell>
          <cell r="F1211" t="str">
            <v>COMMERCIALE</v>
          </cell>
          <cell r="G1211" t="str">
            <v>REGION GRAND EST</v>
          </cell>
          <cell r="H1211" t="str">
            <v>OD HAUTE SAVOIE AIN JURA AIX LES BAINS</v>
          </cell>
          <cell r="I1211">
            <v>445</v>
          </cell>
          <cell r="J1211" t="str">
            <v>CCA</v>
          </cell>
          <cell r="K1211" t="str">
            <v>Conseiller Commercial Auxiliaire</v>
          </cell>
          <cell r="L1211">
            <v>105</v>
          </cell>
          <cell r="M1211" t="str">
            <v>M.</v>
          </cell>
          <cell r="N1211" t="str">
            <v>VIGOUREUX</v>
          </cell>
          <cell r="O1211" t="str">
            <v>JIMMY</v>
          </cell>
          <cell r="P1211" t="str">
            <v>49 BD COSTA DE BEAUREGARD SEYNOD</v>
          </cell>
          <cell r="Q1211" t="str">
            <v>3ème étage</v>
          </cell>
          <cell r="S1211">
            <v>74600</v>
          </cell>
          <cell r="T1211" t="str">
            <v>ANNECY</v>
          </cell>
          <cell r="U1211" t="str">
            <v>3ème étage</v>
          </cell>
          <cell r="V1211">
            <v>664565362</v>
          </cell>
          <cell r="W1211" t="str">
            <v>JIMMY.VIGOUREUX@GENERALI.COM</v>
          </cell>
        </row>
        <row r="1212">
          <cell r="B1212">
            <v>306037</v>
          </cell>
          <cell r="C1212">
            <v>20240501</v>
          </cell>
          <cell r="E1212" t="str">
            <v>GPA</v>
          </cell>
          <cell r="F1212" t="str">
            <v>COMMERCIALE</v>
          </cell>
          <cell r="G1212" t="str">
            <v>POLE PILOTAGE DU RESEAU COMMERCIAL</v>
          </cell>
          <cell r="H1212" t="str">
            <v>ORGANISATION DE FIDELISATION</v>
          </cell>
          <cell r="I1212">
            <v>460</v>
          </cell>
          <cell r="J1212" t="str">
            <v>CC</v>
          </cell>
          <cell r="K1212" t="str">
            <v>Conseiller Client</v>
          </cell>
          <cell r="L1212">
            <v>0</v>
          </cell>
          <cell r="M1212" t="str">
            <v>Mme</v>
          </cell>
          <cell r="N1212" t="str">
            <v>ABADA</v>
          </cell>
          <cell r="O1212" t="str">
            <v>LINA</v>
          </cell>
          <cell r="P1212" t="str">
            <v>4 AV MARIE ANTOINETTE TONNEL</v>
          </cell>
          <cell r="Q1212" t="str">
            <v>ZAC DE LA CHANTRERIE</v>
          </cell>
          <cell r="S1212">
            <v>44300</v>
          </cell>
          <cell r="T1212" t="str">
            <v>NANTES</v>
          </cell>
          <cell r="U1212" t="str">
            <v>ZAC DE LA CHANTRERIE</v>
          </cell>
          <cell r="W1212" t="str">
            <v>LINA.ABADA@GENERALI.COM</v>
          </cell>
        </row>
        <row r="1213">
          <cell r="B1213">
            <v>306039</v>
          </cell>
          <cell r="C1213">
            <v>20240501</v>
          </cell>
          <cell r="E1213" t="str">
            <v>GPA</v>
          </cell>
          <cell r="F1213" t="str">
            <v>COMMERCIALE</v>
          </cell>
          <cell r="G1213" t="str">
            <v>REGION GRAND EST</v>
          </cell>
          <cell r="H1213" t="str">
            <v>OD HAUTE SAVOIE AIN JURA AIX LES BAINS</v>
          </cell>
          <cell r="I1213">
            <v>445</v>
          </cell>
          <cell r="J1213" t="str">
            <v>CCA</v>
          </cell>
          <cell r="K1213" t="str">
            <v>Conseiller Commercial Auxiliaire</v>
          </cell>
          <cell r="L1213">
            <v>105</v>
          </cell>
          <cell r="M1213" t="str">
            <v>M.</v>
          </cell>
          <cell r="N1213" t="str">
            <v>BORGNE</v>
          </cell>
          <cell r="O1213" t="str">
            <v>ALEXIS</v>
          </cell>
          <cell r="P1213" t="str">
            <v>49 BD COSTA DE BEAUREGARD SEYNOD</v>
          </cell>
          <cell r="Q1213" t="str">
            <v>3ème étage</v>
          </cell>
          <cell r="S1213">
            <v>74600</v>
          </cell>
          <cell r="T1213" t="str">
            <v>ANNECY</v>
          </cell>
          <cell r="U1213" t="str">
            <v>3ème étage</v>
          </cell>
          <cell r="V1213">
            <v>664565206</v>
          </cell>
          <cell r="W1213" t="str">
            <v>ALEXIS.BORGNE@GENERALI.COM</v>
          </cell>
        </row>
        <row r="1214">
          <cell r="B1214">
            <v>306041</v>
          </cell>
          <cell r="C1214">
            <v>20240501</v>
          </cell>
          <cell r="E1214" t="str">
            <v>GPA</v>
          </cell>
          <cell r="F1214" t="str">
            <v>COMMERCIALE</v>
          </cell>
          <cell r="G1214" t="str">
            <v>REGION GRAND OUEST</v>
          </cell>
          <cell r="H1214" t="str">
            <v>OD YVELINES - EURE ET LOIR</v>
          </cell>
          <cell r="I1214">
            <v>445</v>
          </cell>
          <cell r="J1214" t="str">
            <v>CCA</v>
          </cell>
          <cell r="K1214" t="str">
            <v>Conseiller Commercial Auxiliaire</v>
          </cell>
          <cell r="L1214">
            <v>105</v>
          </cell>
          <cell r="M1214" t="str">
            <v>M.</v>
          </cell>
          <cell r="N1214" t="str">
            <v>SCAFIDI</v>
          </cell>
          <cell r="O1214" t="str">
            <v>ALVIN</v>
          </cell>
          <cell r="P1214" t="str">
            <v>3 BOULEVARD JEAN MOULIN</v>
          </cell>
          <cell r="Q1214" t="str">
            <v>GENERALI OMEGA PARC BAT 4 1ER ETAGE</v>
          </cell>
          <cell r="S1214">
            <v>78990</v>
          </cell>
          <cell r="T1214" t="str">
            <v>ELANCOURT</v>
          </cell>
          <cell r="U1214" t="str">
            <v>GENERALI OMEGA PARC BAT 4 1ER ETAGE</v>
          </cell>
          <cell r="V1214">
            <v>664598018</v>
          </cell>
          <cell r="W1214" t="str">
            <v>ALVIN.SCAFIDI@GENERALI.COM</v>
          </cell>
        </row>
        <row r="1215">
          <cell r="B1215">
            <v>306043</v>
          </cell>
          <cell r="C1215">
            <v>20240501</v>
          </cell>
          <cell r="E1215" t="str">
            <v>GPA</v>
          </cell>
          <cell r="F1215" t="str">
            <v>COMMERCIALE</v>
          </cell>
          <cell r="G1215" t="str">
            <v>REGION GRAND OUEST</v>
          </cell>
          <cell r="H1215" t="str">
            <v>OD INDRE-INDRE &amp; LOIRE-CHER-LOIR &amp; CHER</v>
          </cell>
          <cell r="I1215">
            <v>445</v>
          </cell>
          <cell r="J1215" t="str">
            <v>CCA</v>
          </cell>
          <cell r="K1215" t="str">
            <v>Conseiller Commercial Auxiliaire</v>
          </cell>
          <cell r="L1215">
            <v>105</v>
          </cell>
          <cell r="M1215" t="str">
            <v>M.</v>
          </cell>
          <cell r="N1215" t="str">
            <v>SERI</v>
          </cell>
          <cell r="O1215" t="str">
            <v>CHERIF</v>
          </cell>
          <cell r="P1215" t="str">
            <v>27 RUE JAMES WATT</v>
          </cell>
          <cell r="Q1215" t="str">
            <v>LES LIONS D AZUR BAT C</v>
          </cell>
          <cell r="S1215">
            <v>37200</v>
          </cell>
          <cell r="T1215" t="str">
            <v>TOURS</v>
          </cell>
          <cell r="U1215" t="str">
            <v>LES LIONS D AZUR BAT C</v>
          </cell>
          <cell r="V1215">
            <v>664598016</v>
          </cell>
          <cell r="W1215" t="str">
            <v>CHERIF.SERI@GENERALI.COM</v>
          </cell>
        </row>
        <row r="1216">
          <cell r="B1216">
            <v>306045</v>
          </cell>
          <cell r="C1216">
            <v>20240501</v>
          </cell>
          <cell r="E1216" t="str">
            <v>GPA</v>
          </cell>
          <cell r="F1216" t="str">
            <v>COMMERCIALE</v>
          </cell>
          <cell r="G1216" t="str">
            <v>POLE PILOTAGE DU RESEAU COMMERCIAL</v>
          </cell>
          <cell r="H1216" t="str">
            <v>ORGANISATION DE FIDELISATION</v>
          </cell>
          <cell r="I1216">
            <v>460</v>
          </cell>
          <cell r="J1216" t="str">
            <v>CC</v>
          </cell>
          <cell r="K1216" t="str">
            <v>Conseiller Client</v>
          </cell>
          <cell r="L1216">
            <v>0</v>
          </cell>
          <cell r="M1216" t="str">
            <v>M.</v>
          </cell>
          <cell r="N1216" t="str">
            <v>BOROWSKI</v>
          </cell>
          <cell r="O1216" t="str">
            <v>ALAIN</v>
          </cell>
          <cell r="P1216" t="str">
            <v>4 AV MARIE ANTOINETTE TONNEL</v>
          </cell>
          <cell r="Q1216" t="str">
            <v>ZAC DE LA CHANTRERIE</v>
          </cell>
          <cell r="S1216">
            <v>44300</v>
          </cell>
          <cell r="T1216" t="str">
            <v>NANTES</v>
          </cell>
          <cell r="U1216" t="str">
            <v>ZAC DE LA CHANTRERIE</v>
          </cell>
          <cell r="W1216" t="str">
            <v>ALAIN.BOROWSKI@GENERALI.COM</v>
          </cell>
        </row>
        <row r="1217">
          <cell r="B1217">
            <v>306047</v>
          </cell>
          <cell r="C1217">
            <v>20240501</v>
          </cell>
          <cell r="E1217" t="str">
            <v>GPA</v>
          </cell>
          <cell r="F1217" t="str">
            <v>COMMERCIALE</v>
          </cell>
          <cell r="G1217" t="str">
            <v>POLE PILOTAGE DU RESEAU COMMERCIAL</v>
          </cell>
          <cell r="H1217" t="str">
            <v>ORGANISATION DE FIDELISATION</v>
          </cell>
          <cell r="I1217">
            <v>460</v>
          </cell>
          <cell r="J1217" t="str">
            <v>CC</v>
          </cell>
          <cell r="K1217" t="str">
            <v>Conseiller Client</v>
          </cell>
          <cell r="L1217">
            <v>0</v>
          </cell>
          <cell r="M1217" t="str">
            <v>Mme</v>
          </cell>
          <cell r="N1217" t="str">
            <v>LELONG</v>
          </cell>
          <cell r="O1217" t="str">
            <v>ESTELLE</v>
          </cell>
          <cell r="P1217" t="str">
            <v>4 AV MARIE ANTOINETTE TONNEL</v>
          </cell>
          <cell r="Q1217" t="str">
            <v>ZAC DE LA CHANTRERIE</v>
          </cell>
          <cell r="S1217">
            <v>44300</v>
          </cell>
          <cell r="T1217" t="str">
            <v>NANTES</v>
          </cell>
          <cell r="U1217" t="str">
            <v>ZAC DE LA CHANTRERIE</v>
          </cell>
          <cell r="W1217" t="str">
            <v>ESTELLE.LELONG@GENERALI.COM</v>
          </cell>
        </row>
        <row r="1218">
          <cell r="B1218">
            <v>306049</v>
          </cell>
          <cell r="C1218">
            <v>20240501</v>
          </cell>
          <cell r="E1218" t="str">
            <v>GPA</v>
          </cell>
          <cell r="F1218" t="str">
            <v>COMMERCIALE</v>
          </cell>
          <cell r="G1218" t="str">
            <v>POLE PILOTAGE DU RESEAU COMMERCIAL</v>
          </cell>
          <cell r="H1218" t="str">
            <v>ORGANISATION DE FIDELISATION</v>
          </cell>
          <cell r="I1218">
            <v>460</v>
          </cell>
          <cell r="J1218" t="str">
            <v>CC</v>
          </cell>
          <cell r="K1218" t="str">
            <v>Conseiller Client</v>
          </cell>
          <cell r="L1218">
            <v>0</v>
          </cell>
          <cell r="M1218" t="str">
            <v>M.</v>
          </cell>
          <cell r="N1218" t="str">
            <v>BERTRAND</v>
          </cell>
          <cell r="O1218" t="str">
            <v>KEVIN</v>
          </cell>
          <cell r="P1218" t="str">
            <v>4 AV MARIE ANTOINETTE TONNEL</v>
          </cell>
          <cell r="Q1218" t="str">
            <v>ZAC DE LA CHANTRERIE</v>
          </cell>
          <cell r="S1218">
            <v>44300</v>
          </cell>
          <cell r="T1218" t="str">
            <v>NANTES</v>
          </cell>
          <cell r="U1218" t="str">
            <v>ZAC DE LA CHANTRERIE</v>
          </cell>
          <cell r="W1218" t="str">
            <v>KEVIN.BERTRAND@GENERALI.COM</v>
          </cell>
        </row>
        <row r="1219">
          <cell r="B1219">
            <v>306051</v>
          </cell>
          <cell r="C1219">
            <v>20240501</v>
          </cell>
          <cell r="E1219" t="str">
            <v>GPA</v>
          </cell>
          <cell r="F1219" t="str">
            <v>COMMERCIALE</v>
          </cell>
          <cell r="G1219" t="str">
            <v>REGION ILE DE FRANCE NORD EST</v>
          </cell>
          <cell r="H1219" t="str">
            <v>OD NORD LITTORAL</v>
          </cell>
          <cell r="I1219">
            <v>445</v>
          </cell>
          <cell r="J1219" t="str">
            <v>CCA</v>
          </cell>
          <cell r="K1219" t="str">
            <v>Conseiller Commercial Auxiliaire</v>
          </cell>
          <cell r="L1219">
            <v>105</v>
          </cell>
          <cell r="M1219" t="str">
            <v>M.</v>
          </cell>
          <cell r="N1219" t="str">
            <v>LIBBRECHT</v>
          </cell>
          <cell r="O1219" t="str">
            <v>MATTHIEU</v>
          </cell>
          <cell r="P1219" t="str">
            <v>4 RUE CONRAD ADENAUER</v>
          </cell>
          <cell r="Q1219" t="str">
            <v>GENERALI LE GRAND COTTIGNIES</v>
          </cell>
          <cell r="S1219">
            <v>59290</v>
          </cell>
          <cell r="T1219" t="str">
            <v>WASQUEHAL</v>
          </cell>
          <cell r="U1219" t="str">
            <v>GENERALI LE GRAND COTTIGNIES</v>
          </cell>
          <cell r="V1219">
            <v>664565195</v>
          </cell>
          <cell r="W1219" t="str">
            <v>MATTHIEU.LIBBRECHT@GENERALI.COM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 Calzone"/>
      <sheetName val="La Calzone par OD"/>
      <sheetName val="RECAP"/>
      <sheetName val="LdapM"/>
      <sheetName val="liste cn-folio"/>
      <sheetName val="Comptage"/>
    </sheetNames>
    <sheetDataSet>
      <sheetData sheetId="0"/>
      <sheetData sheetId="1"/>
      <sheetData sheetId="2"/>
      <sheetData sheetId="3">
        <row r="2">
          <cell r="B2">
            <v>142251</v>
          </cell>
          <cell r="C2">
            <v>19890901</v>
          </cell>
          <cell r="E2" t="str">
            <v>GPA</v>
          </cell>
          <cell r="F2" t="str">
            <v>COMMERCIALE</v>
          </cell>
          <cell r="G2" t="str">
            <v>REGION GRAND OUEST</v>
          </cell>
          <cell r="H2" t="str">
            <v>OD YVELINES - EURE ET LOIR</v>
          </cell>
          <cell r="I2">
            <v>386</v>
          </cell>
          <cell r="J2" t="str">
            <v>IE</v>
          </cell>
          <cell r="K2" t="str">
            <v>Inspecteur Expert</v>
          </cell>
          <cell r="L2">
            <v>105</v>
          </cell>
          <cell r="M2" t="str">
            <v>M.</v>
          </cell>
          <cell r="N2" t="str">
            <v>MERCIER</v>
          </cell>
          <cell r="O2" t="str">
            <v>JEAN-PIERRE</v>
          </cell>
          <cell r="P2" t="str">
            <v>33 RUE ALEXANDRE GOISLARD</v>
          </cell>
          <cell r="S2">
            <v>28210</v>
          </cell>
          <cell r="T2" t="str">
            <v>LORMAYE</v>
          </cell>
          <cell r="V2">
            <v>617105996</v>
          </cell>
          <cell r="W2" t="str">
            <v>JEAN-PIERRE.MERCIER@GENERALI.COM</v>
          </cell>
        </row>
        <row r="3">
          <cell r="B3">
            <v>143589</v>
          </cell>
          <cell r="C3">
            <v>19810301</v>
          </cell>
          <cell r="E3" t="str">
            <v>GPA</v>
          </cell>
          <cell r="F3" t="str">
            <v>COMMERCIALE</v>
          </cell>
          <cell r="G3" t="str">
            <v>REGION GRAND OUEST</v>
          </cell>
          <cell r="I3">
            <v>38</v>
          </cell>
          <cell r="J3" t="str">
            <v>IEM</v>
          </cell>
          <cell r="K3" t="str">
            <v>Inspecteur en Mission</v>
          </cell>
          <cell r="L3">
            <v>0</v>
          </cell>
          <cell r="M3" t="str">
            <v>Mme</v>
          </cell>
          <cell r="N3" t="str">
            <v>MAILLARD</v>
          </cell>
          <cell r="O3" t="str">
            <v>CATHERINE</v>
          </cell>
          <cell r="P3" t="str">
            <v>120 BLD JACQUES CARTIER</v>
          </cell>
          <cell r="S3">
            <v>35000</v>
          </cell>
          <cell r="T3" t="str">
            <v>RENNES</v>
          </cell>
          <cell r="V3">
            <v>615743945</v>
          </cell>
          <cell r="W3" t="str">
            <v>CATHERINE.MAILLARD@GENERALI.COM</v>
          </cell>
        </row>
        <row r="4">
          <cell r="B4">
            <v>148084</v>
          </cell>
          <cell r="C4">
            <v>19940501</v>
          </cell>
          <cell r="D4">
            <v>20240930</v>
          </cell>
          <cell r="E4" t="str">
            <v>GPA</v>
          </cell>
          <cell r="G4" t="str">
            <v>REGION ILE DE FRANCE NORD EST</v>
          </cell>
          <cell r="H4" t="str">
            <v>OD SOMME - OISE - AISNE</v>
          </cell>
          <cell r="I4">
            <v>386</v>
          </cell>
          <cell r="J4" t="str">
            <v>IE</v>
          </cell>
          <cell r="K4" t="str">
            <v>Inspecteur Expert</v>
          </cell>
          <cell r="L4">
            <v>105</v>
          </cell>
          <cell r="M4" t="str">
            <v>M.</v>
          </cell>
          <cell r="N4" t="str">
            <v>DUVETTE</v>
          </cell>
          <cell r="O4" t="str">
            <v>DIDIER</v>
          </cell>
          <cell r="P4" t="str">
            <v>10 RUE DE LA GRANDE MARE</v>
          </cell>
          <cell r="S4">
            <v>80540</v>
          </cell>
          <cell r="T4" t="str">
            <v>FLUY</v>
          </cell>
          <cell r="V4">
            <v>617105662</v>
          </cell>
          <cell r="W4" t="str">
            <v>DIDIER.DUVETTE@GENERALI.COM</v>
          </cell>
        </row>
        <row r="5">
          <cell r="B5">
            <v>148339</v>
          </cell>
          <cell r="C5">
            <v>19950501</v>
          </cell>
          <cell r="E5" t="str">
            <v>GPA</v>
          </cell>
          <cell r="F5" t="str">
            <v>COMMERCIALE</v>
          </cell>
          <cell r="G5" t="str">
            <v>REGION ILE DE FRANCE NORD EST</v>
          </cell>
          <cell r="I5">
            <v>104</v>
          </cell>
          <cell r="J5" t="str">
            <v>IDD</v>
          </cell>
          <cell r="K5" t="str">
            <v>Inspecteur Délégué au Développement</v>
          </cell>
          <cell r="L5">
            <v>0</v>
          </cell>
          <cell r="M5" t="str">
            <v>M.</v>
          </cell>
          <cell r="N5" t="str">
            <v>VERKEMPINCK</v>
          </cell>
          <cell r="O5" t="str">
            <v>PHILIPPE</v>
          </cell>
          <cell r="P5" t="str">
            <v>19 RUE HOXTER CORVEY</v>
          </cell>
          <cell r="S5">
            <v>80800</v>
          </cell>
          <cell r="T5" t="str">
            <v>CORBIE</v>
          </cell>
          <cell r="V5">
            <v>634334511</v>
          </cell>
          <cell r="W5" t="str">
            <v>PHILIPPE.VERKEMPINCK@GENERALI.COM</v>
          </cell>
        </row>
        <row r="6">
          <cell r="B6">
            <v>148585</v>
          </cell>
          <cell r="C6">
            <v>19830506</v>
          </cell>
          <cell r="E6" t="str">
            <v>GPA</v>
          </cell>
          <cell r="F6" t="str">
            <v>COMMERCIALE</v>
          </cell>
          <cell r="G6" t="str">
            <v>POLE PILOTAGE DU RESEAU COMMERCIAL</v>
          </cell>
          <cell r="H6" t="str">
            <v>ASSISTANCE DU RESEAU COMMERCIAL</v>
          </cell>
          <cell r="I6">
            <v>855</v>
          </cell>
          <cell r="J6" t="str">
            <v>AD</v>
          </cell>
          <cell r="K6" t="str">
            <v>Assistant Division</v>
          </cell>
          <cell r="M6" t="str">
            <v>M.</v>
          </cell>
          <cell r="N6" t="str">
            <v>CALVET</v>
          </cell>
          <cell r="O6" t="str">
            <v>JEAN</v>
          </cell>
          <cell r="P6" t="str">
            <v>9 rue Michel Labrousse</v>
          </cell>
          <cell r="Q6" t="str">
            <v>Generali, Park avenue Berryl 2</v>
          </cell>
          <cell r="S6">
            <v>31100</v>
          </cell>
          <cell r="T6" t="str">
            <v>TOULOUSE</v>
          </cell>
          <cell r="U6" t="str">
            <v>Generali, Park avenue Berryl 2</v>
          </cell>
          <cell r="W6" t="str">
            <v>JEAN.CALVET@GENERALI.COM</v>
          </cell>
        </row>
        <row r="7">
          <cell r="B7">
            <v>148596</v>
          </cell>
          <cell r="C7">
            <v>19830601</v>
          </cell>
          <cell r="E7" t="str">
            <v>GPA</v>
          </cell>
          <cell r="F7" t="str">
            <v>COMMERCIALE</v>
          </cell>
          <cell r="G7" t="str">
            <v>POLE PILOTAGE DU RESEAU COMMERCIAL</v>
          </cell>
          <cell r="H7" t="str">
            <v>CELLULE SENIORS</v>
          </cell>
          <cell r="I7">
            <v>448</v>
          </cell>
          <cell r="J7" t="str">
            <v>CRC</v>
          </cell>
          <cell r="K7" t="str">
            <v>Chargé de Relations Commerciales</v>
          </cell>
          <cell r="L7">
            <v>0</v>
          </cell>
          <cell r="M7" t="str">
            <v>Mme</v>
          </cell>
          <cell r="N7" t="str">
            <v>DUBOIS</v>
          </cell>
          <cell r="O7" t="str">
            <v>MIREILLE</v>
          </cell>
          <cell r="P7" t="str">
            <v>3 BIS RUE PASSE DEMOISELLES</v>
          </cell>
          <cell r="S7">
            <v>51100</v>
          </cell>
          <cell r="T7" t="str">
            <v>REIMS</v>
          </cell>
          <cell r="V7">
            <v>629956128</v>
          </cell>
          <cell r="W7" t="str">
            <v>MIREILLE.DUBOIS@GENERALI.COM</v>
          </cell>
        </row>
        <row r="8">
          <cell r="B8">
            <v>153393</v>
          </cell>
          <cell r="C8">
            <v>19951201</v>
          </cell>
          <cell r="E8" t="str">
            <v>GPA</v>
          </cell>
          <cell r="F8" t="str">
            <v>COMMERCIALE</v>
          </cell>
          <cell r="G8" t="str">
            <v>SUPPORT COMMERCIAL</v>
          </cell>
          <cell r="H8" t="str">
            <v>OD FICTIVE</v>
          </cell>
          <cell r="I8">
            <v>105</v>
          </cell>
          <cell r="J8" t="str">
            <v>IMD</v>
          </cell>
          <cell r="K8" t="str">
            <v>Inspecteur Manager Developpement</v>
          </cell>
          <cell r="L8">
            <v>103</v>
          </cell>
          <cell r="M8" t="str">
            <v>M.</v>
          </cell>
          <cell r="N8" t="str">
            <v>BOURGEON</v>
          </cell>
          <cell r="O8" t="str">
            <v>BRUNO</v>
          </cell>
          <cell r="P8" t="str">
            <v>74 RUE JABOULAY</v>
          </cell>
          <cell r="S8">
            <v>69007</v>
          </cell>
          <cell r="T8" t="str">
            <v>LYON</v>
          </cell>
          <cell r="V8">
            <v>612479510</v>
          </cell>
          <cell r="W8" t="str">
            <v>BRUNO.BOURGEON@GENERALI.COM</v>
          </cell>
        </row>
        <row r="9">
          <cell r="B9">
            <v>153432</v>
          </cell>
          <cell r="C9">
            <v>19850601</v>
          </cell>
          <cell r="E9" t="str">
            <v>GPA</v>
          </cell>
          <cell r="F9" t="str">
            <v>COMMERCIALE</v>
          </cell>
          <cell r="G9" t="str">
            <v>REGION GRAND EST</v>
          </cell>
          <cell r="H9" t="str">
            <v>OD VAUCLUSE - DROME - ARDECHE - GARD</v>
          </cell>
          <cell r="I9">
            <v>386</v>
          </cell>
          <cell r="J9" t="str">
            <v>IE</v>
          </cell>
          <cell r="K9" t="str">
            <v>Inspecteur Expert</v>
          </cell>
          <cell r="L9">
            <v>105</v>
          </cell>
          <cell r="M9" t="str">
            <v>M.</v>
          </cell>
          <cell r="N9" t="str">
            <v>ANGELI</v>
          </cell>
          <cell r="O9" t="str">
            <v>XAVIER</v>
          </cell>
          <cell r="P9" t="str">
            <v>173 CHEMIN DES PRES</v>
          </cell>
          <cell r="S9">
            <v>26600</v>
          </cell>
          <cell r="T9" t="str">
            <v>TAIN L HERMITAGE</v>
          </cell>
          <cell r="V9">
            <v>625763810</v>
          </cell>
          <cell r="W9" t="str">
            <v>XAVIER.ANGELI@GENERALI.COM</v>
          </cell>
        </row>
        <row r="10">
          <cell r="B10">
            <v>154413</v>
          </cell>
          <cell r="C10">
            <v>19851201</v>
          </cell>
          <cell r="E10" t="str">
            <v>GPA</v>
          </cell>
          <cell r="F10" t="str">
            <v>COMMERCIALE</v>
          </cell>
          <cell r="G10" t="str">
            <v>REGION ILE DE FRANCE NORD EST</v>
          </cell>
          <cell r="H10" t="str">
            <v>OD SOMME - OISE - AISNE</v>
          </cell>
          <cell r="I10">
            <v>386</v>
          </cell>
          <cell r="J10" t="str">
            <v>IE</v>
          </cell>
          <cell r="K10" t="str">
            <v>Inspecteur Expert</v>
          </cell>
          <cell r="L10">
            <v>105</v>
          </cell>
          <cell r="M10" t="str">
            <v>M.</v>
          </cell>
          <cell r="N10" t="str">
            <v>KLIMENKO</v>
          </cell>
          <cell r="O10" t="str">
            <v>PATRICE</v>
          </cell>
          <cell r="P10" t="str">
            <v>28 RUE DE LA BIGAUDEL</v>
          </cell>
          <cell r="S10">
            <v>80260</v>
          </cell>
          <cell r="T10" t="str">
            <v>RUBEMPRE</v>
          </cell>
          <cell r="V10">
            <v>617105723</v>
          </cell>
          <cell r="W10" t="str">
            <v>PATRICE.KLIMENKO@GENERALI.COM</v>
          </cell>
        </row>
        <row r="11">
          <cell r="B11">
            <v>155191</v>
          </cell>
          <cell r="C11">
            <v>19880701</v>
          </cell>
          <cell r="E11" t="str">
            <v>GPA</v>
          </cell>
          <cell r="F11" t="str">
            <v>COMMERCIALE</v>
          </cell>
          <cell r="G11" t="str">
            <v>REGION ILE DE FRANCE NORD EST</v>
          </cell>
          <cell r="H11" t="str">
            <v>OD MOSELLE - MEURTHE ET MOSELLE</v>
          </cell>
          <cell r="I11">
            <v>370</v>
          </cell>
          <cell r="J11" t="str">
            <v>CC.E</v>
          </cell>
          <cell r="K11" t="str">
            <v>Conseiller Commercial Expert</v>
          </cell>
          <cell r="L11">
            <v>105</v>
          </cell>
          <cell r="M11" t="str">
            <v>M.</v>
          </cell>
          <cell r="N11" t="str">
            <v>CUNY</v>
          </cell>
          <cell r="O11" t="str">
            <v>JOEL</v>
          </cell>
          <cell r="P11" t="str">
            <v>7 RUE DES VERGERS</v>
          </cell>
          <cell r="S11">
            <v>57420</v>
          </cell>
          <cell r="T11" t="str">
            <v>POMMERIEUX</v>
          </cell>
          <cell r="V11">
            <v>670174667</v>
          </cell>
          <cell r="W11" t="str">
            <v>JOEL.CUNY@GENERALI.COM</v>
          </cell>
        </row>
        <row r="12">
          <cell r="B12">
            <v>155992</v>
          </cell>
          <cell r="C12">
            <v>19860801</v>
          </cell>
          <cell r="E12" t="str">
            <v>GPA</v>
          </cell>
          <cell r="F12" t="str">
            <v>COMMERCIALE</v>
          </cell>
          <cell r="G12" t="str">
            <v>POLE PILOTAGE DU RESEAU COMMERCIAL</v>
          </cell>
          <cell r="H12" t="str">
            <v>CELLULE RECRUTEMENT</v>
          </cell>
          <cell r="I12">
            <v>104</v>
          </cell>
          <cell r="J12" t="str">
            <v>IDD</v>
          </cell>
          <cell r="K12" t="str">
            <v>Inspecteur Délégué au Développement</v>
          </cell>
          <cell r="L12">
            <v>0</v>
          </cell>
          <cell r="M12" t="str">
            <v>M.</v>
          </cell>
          <cell r="N12" t="str">
            <v>TARRICONE</v>
          </cell>
          <cell r="O12" t="str">
            <v>PAOLO</v>
          </cell>
          <cell r="P12" t="str">
            <v>Campus Saint-Denis, 11-17 avenue François Mit</v>
          </cell>
          <cell r="Q12" t="str">
            <v>/ 2-8 rue Luigi Cherubini</v>
          </cell>
          <cell r="S12">
            <v>93210</v>
          </cell>
          <cell r="T12" t="str">
            <v>SAINT DENIS</v>
          </cell>
          <cell r="U12" t="str">
            <v>/ 2-8 rue Luigi Cherubini</v>
          </cell>
          <cell r="V12">
            <v>698643946</v>
          </cell>
          <cell r="W12" t="str">
            <v>PAOLO.TARRICONE@GENERALI.COM</v>
          </cell>
        </row>
        <row r="13">
          <cell r="B13">
            <v>156298</v>
          </cell>
          <cell r="C13">
            <v>19861001</v>
          </cell>
          <cell r="E13" t="str">
            <v>GPA</v>
          </cell>
          <cell r="F13" t="str">
            <v>COMMERCIALE</v>
          </cell>
          <cell r="G13" t="str">
            <v>REGION GRAND EST</v>
          </cell>
          <cell r="H13" t="str">
            <v>OD PUY DE DOME - LOIRE - HAUTE LOIRE</v>
          </cell>
          <cell r="I13">
            <v>370</v>
          </cell>
          <cell r="J13" t="str">
            <v>CC.E</v>
          </cell>
          <cell r="K13" t="str">
            <v>Conseiller Commercial Expert</v>
          </cell>
          <cell r="L13">
            <v>105</v>
          </cell>
          <cell r="M13" t="str">
            <v>M.</v>
          </cell>
          <cell r="N13" t="str">
            <v>TOSONI</v>
          </cell>
          <cell r="O13" t="str">
            <v>PATRICK</v>
          </cell>
          <cell r="P13" t="str">
            <v>18 BIS RUE DE LA BOUSSADET</v>
          </cell>
          <cell r="S13">
            <v>63118</v>
          </cell>
          <cell r="T13" t="str">
            <v>CEBAZAT</v>
          </cell>
          <cell r="V13">
            <v>615744321</v>
          </cell>
          <cell r="W13" t="str">
            <v>PATRICK.TOSONI@GENERALI.COM</v>
          </cell>
        </row>
        <row r="14">
          <cell r="B14">
            <v>156632</v>
          </cell>
          <cell r="C14">
            <v>19980601</v>
          </cell>
          <cell r="E14" t="str">
            <v>GPA</v>
          </cell>
          <cell r="F14" t="str">
            <v>COMMERCIALE</v>
          </cell>
          <cell r="G14" t="str">
            <v>REGION ILE DE FRANCE NORD EST</v>
          </cell>
          <cell r="H14" t="str">
            <v>OD NORD LITTORAL</v>
          </cell>
          <cell r="I14">
            <v>200</v>
          </cell>
          <cell r="J14" t="str">
            <v>IMP</v>
          </cell>
          <cell r="K14" t="str">
            <v>Inspecteur Manager Performance</v>
          </cell>
          <cell r="L14">
            <v>104</v>
          </cell>
          <cell r="M14" t="str">
            <v>M.</v>
          </cell>
          <cell r="N14" t="str">
            <v>TALON</v>
          </cell>
          <cell r="O14" t="str">
            <v>CHRISTIAN</v>
          </cell>
          <cell r="P14" t="str">
            <v>49 LE COLOMBIER</v>
          </cell>
          <cell r="S14">
            <v>62250</v>
          </cell>
          <cell r="T14" t="str">
            <v>AUDEMBERT</v>
          </cell>
          <cell r="V14">
            <v>670361413</v>
          </cell>
          <cell r="W14" t="str">
            <v>CHRISTIAN.TALON@GENERALI.COM</v>
          </cell>
        </row>
        <row r="15">
          <cell r="B15">
            <v>157077</v>
          </cell>
          <cell r="C15">
            <v>20060101</v>
          </cell>
          <cell r="E15" t="str">
            <v>GPA</v>
          </cell>
          <cell r="F15" t="str">
            <v>COMMERCIALE</v>
          </cell>
          <cell r="G15" t="str">
            <v>SUPPORT COMMERCIAL</v>
          </cell>
          <cell r="I15">
            <v>18</v>
          </cell>
          <cell r="J15" t="str">
            <v>DRC</v>
          </cell>
          <cell r="K15" t="str">
            <v>Directeur du Reseau Commercial</v>
          </cell>
          <cell r="M15" t="str">
            <v>M.</v>
          </cell>
          <cell r="N15" t="str">
            <v>LEMERCIER</v>
          </cell>
          <cell r="O15" t="str">
            <v>ERIC</v>
          </cell>
          <cell r="P15" t="str">
            <v>Campus Saint-Denis, 11-17 avenue François Mit</v>
          </cell>
          <cell r="Q15" t="str">
            <v>/ 2-8 rue Luigi Cherubini</v>
          </cell>
          <cell r="S15">
            <v>93210</v>
          </cell>
          <cell r="T15" t="str">
            <v>ST DENIS</v>
          </cell>
          <cell r="U15" t="str">
            <v>/ 2-8 rue Luigi Cherubini</v>
          </cell>
          <cell r="V15">
            <v>670270729</v>
          </cell>
          <cell r="W15" t="str">
            <v>ERIC.LEMERCIER@GENERALI.COM</v>
          </cell>
        </row>
        <row r="16">
          <cell r="B16">
            <v>157759</v>
          </cell>
          <cell r="C16">
            <v>19870501</v>
          </cell>
          <cell r="E16" t="str">
            <v>GPA</v>
          </cell>
          <cell r="F16" t="str">
            <v>COMMERCIALE</v>
          </cell>
          <cell r="G16" t="str">
            <v>REGION GRAND EST</v>
          </cell>
          <cell r="H16" t="str">
            <v>OD ALLIER-SAONE &amp; LOIRE-NIEVRE-COTE D'OR</v>
          </cell>
          <cell r="I16">
            <v>200</v>
          </cell>
          <cell r="J16" t="str">
            <v>IMP</v>
          </cell>
          <cell r="K16" t="str">
            <v>Inspecteur Manager Performance</v>
          </cell>
          <cell r="L16">
            <v>104</v>
          </cell>
          <cell r="M16" t="str">
            <v>M.</v>
          </cell>
          <cell r="N16" t="str">
            <v>DESBROSSE</v>
          </cell>
          <cell r="O16" t="str">
            <v>LUC</v>
          </cell>
          <cell r="P16" t="str">
            <v>10 RUE BASSE</v>
          </cell>
          <cell r="S16">
            <v>21120</v>
          </cell>
          <cell r="T16" t="str">
            <v>CHAIGNAY</v>
          </cell>
          <cell r="V16">
            <v>626078123</v>
          </cell>
          <cell r="W16" t="str">
            <v>LUC.DESBROSSE@GENERALI.COM</v>
          </cell>
        </row>
        <row r="17">
          <cell r="B17">
            <v>158005</v>
          </cell>
          <cell r="C17">
            <v>19870601</v>
          </cell>
          <cell r="E17" t="str">
            <v>GPA</v>
          </cell>
          <cell r="F17" t="str">
            <v>COMMERCIALE</v>
          </cell>
          <cell r="G17" t="str">
            <v>REGION GRAND EST</v>
          </cell>
          <cell r="H17" t="str">
            <v>OD VAR - BOUCHES DU RHONE</v>
          </cell>
          <cell r="I17">
            <v>386</v>
          </cell>
          <cell r="J17" t="str">
            <v>IE</v>
          </cell>
          <cell r="K17" t="str">
            <v>Inspecteur Expert</v>
          </cell>
          <cell r="L17">
            <v>105</v>
          </cell>
          <cell r="M17" t="str">
            <v>M.</v>
          </cell>
          <cell r="N17" t="str">
            <v>MARZI</v>
          </cell>
          <cell r="O17" t="str">
            <v>THIERRY</v>
          </cell>
          <cell r="P17" t="str">
            <v>179 ALLEE DU PHOENIX</v>
          </cell>
          <cell r="Q17" t="str">
            <v>RES DE L OREE DU PARC</v>
          </cell>
          <cell r="S17">
            <v>83600</v>
          </cell>
          <cell r="T17" t="str">
            <v>FREJUS</v>
          </cell>
          <cell r="U17" t="str">
            <v>RES DE L OREE DU PARC</v>
          </cell>
          <cell r="V17">
            <v>619266032</v>
          </cell>
          <cell r="W17" t="str">
            <v>THIERRY.MARZI@GENERALI.COM</v>
          </cell>
        </row>
        <row r="18">
          <cell r="B18">
            <v>158196</v>
          </cell>
          <cell r="C18">
            <v>19990101</v>
          </cell>
          <cell r="E18" t="str">
            <v>GPA</v>
          </cell>
          <cell r="F18" t="str">
            <v>COMMERCIALE</v>
          </cell>
          <cell r="G18" t="str">
            <v>REGION GRAND OUEST</v>
          </cell>
          <cell r="H18" t="str">
            <v>OD GIRONDE - DORDOGNE</v>
          </cell>
          <cell r="I18">
            <v>440</v>
          </cell>
          <cell r="J18" t="str">
            <v>CCT</v>
          </cell>
          <cell r="K18" t="str">
            <v>Conseiller Commercial Titulaire</v>
          </cell>
          <cell r="L18">
            <v>105</v>
          </cell>
          <cell r="M18" t="str">
            <v>M.</v>
          </cell>
          <cell r="N18" t="str">
            <v>CAILLAUD</v>
          </cell>
          <cell r="O18" t="str">
            <v>JACKY</v>
          </cell>
          <cell r="P18" t="str">
            <v>11 RUE DES PORTES DE L OCEAN</v>
          </cell>
          <cell r="S18">
            <v>33950</v>
          </cell>
          <cell r="T18" t="str">
            <v>LEGE CAP FERRET</v>
          </cell>
          <cell r="V18">
            <v>646827057</v>
          </cell>
          <cell r="W18" t="str">
            <v>JACKY.CAILLAUD@GENERALI.COM</v>
          </cell>
        </row>
        <row r="19">
          <cell r="B19">
            <v>158441</v>
          </cell>
          <cell r="C19">
            <v>19870901</v>
          </cell>
          <cell r="E19" t="str">
            <v>GPA</v>
          </cell>
          <cell r="F19" t="str">
            <v>COMMERCIALE</v>
          </cell>
          <cell r="G19" t="str">
            <v>REGION ILE DE FRANCE NORD EST</v>
          </cell>
          <cell r="H19" t="str">
            <v>OD NORD ARTOIS</v>
          </cell>
          <cell r="I19">
            <v>386</v>
          </cell>
          <cell r="J19" t="str">
            <v>IE</v>
          </cell>
          <cell r="K19" t="str">
            <v>Inspecteur Expert</v>
          </cell>
          <cell r="L19">
            <v>105</v>
          </cell>
          <cell r="M19" t="str">
            <v>M.</v>
          </cell>
          <cell r="N19" t="str">
            <v>LANVIN</v>
          </cell>
          <cell r="O19" t="str">
            <v>BRUNO</v>
          </cell>
          <cell r="P19" t="str">
            <v>19 RUE DES COURLIS</v>
          </cell>
          <cell r="S19">
            <v>62223</v>
          </cell>
          <cell r="T19" t="str">
            <v>ANZIN ST AUBIN</v>
          </cell>
          <cell r="V19">
            <v>686863656</v>
          </cell>
          <cell r="W19" t="str">
            <v>BRUNO.LANVIN@GENERALI.COM</v>
          </cell>
        </row>
        <row r="20">
          <cell r="B20">
            <v>159732</v>
          </cell>
          <cell r="C20">
            <v>19880501</v>
          </cell>
          <cell r="E20" t="str">
            <v>GPA</v>
          </cell>
          <cell r="F20" t="str">
            <v>COMMERCIALE</v>
          </cell>
          <cell r="G20" t="str">
            <v>REGION GRAND EST</v>
          </cell>
          <cell r="H20" t="str">
            <v>OD PUY DE DOME - LOIRE - HAUTE LOIRE</v>
          </cell>
          <cell r="I20">
            <v>440</v>
          </cell>
          <cell r="J20" t="str">
            <v>CCT</v>
          </cell>
          <cell r="K20" t="str">
            <v>Conseiller Commercial Titulaire</v>
          </cell>
          <cell r="L20">
            <v>105</v>
          </cell>
          <cell r="M20" t="str">
            <v>M.</v>
          </cell>
          <cell r="N20" t="str">
            <v>FARYNIARZ</v>
          </cell>
          <cell r="O20" t="str">
            <v>BORIS</v>
          </cell>
          <cell r="P20" t="str">
            <v>33 RUE DE LA REPUBLIQUE</v>
          </cell>
          <cell r="S20">
            <v>42270</v>
          </cell>
          <cell r="T20" t="str">
            <v>ST PRIEST EN JAREZ</v>
          </cell>
          <cell r="V20">
            <v>779555746</v>
          </cell>
          <cell r="W20" t="str">
            <v>BORIS.FARYNIARZ@GENERALI.COM</v>
          </cell>
        </row>
        <row r="21">
          <cell r="B21">
            <v>160058</v>
          </cell>
          <cell r="C21">
            <v>20040901</v>
          </cell>
          <cell r="E21" t="str">
            <v>GPA</v>
          </cell>
          <cell r="F21" t="str">
            <v>COMMERCIALE</v>
          </cell>
          <cell r="G21" t="str">
            <v>REGION GRAND OUEST</v>
          </cell>
          <cell r="H21" t="str">
            <v>OD SARTHE - MAINE ET LOIRE</v>
          </cell>
          <cell r="I21">
            <v>386</v>
          </cell>
          <cell r="J21" t="str">
            <v>IE</v>
          </cell>
          <cell r="K21" t="str">
            <v>Inspecteur Expert</v>
          </cell>
          <cell r="L21">
            <v>105</v>
          </cell>
          <cell r="M21" t="str">
            <v>M.</v>
          </cell>
          <cell r="N21" t="str">
            <v>BROSSARD</v>
          </cell>
          <cell r="O21" t="str">
            <v>GILLES</v>
          </cell>
          <cell r="P21" t="str">
            <v>2028 ROUTE DE ST MICHEL</v>
          </cell>
          <cell r="S21">
            <v>72190</v>
          </cell>
          <cell r="T21" t="str">
            <v>SARGE LES LE MANS</v>
          </cell>
          <cell r="V21">
            <v>684191828</v>
          </cell>
          <cell r="W21" t="str">
            <v>GILLES.BROSSARD@GENERALI.COM</v>
          </cell>
        </row>
        <row r="22">
          <cell r="B22">
            <v>160082</v>
          </cell>
          <cell r="C22">
            <v>19880501</v>
          </cell>
          <cell r="E22" t="str">
            <v>GPA</v>
          </cell>
          <cell r="F22" t="str">
            <v>COMMERCIALE</v>
          </cell>
          <cell r="G22" t="str">
            <v>REGION GRAND EST</v>
          </cell>
          <cell r="H22" t="str">
            <v>OD ALLIER-SAONE &amp; LOIRE-NIEVRE-COTE D'OR</v>
          </cell>
          <cell r="I22">
            <v>443</v>
          </cell>
          <cell r="J22" t="str">
            <v>CCT.S</v>
          </cell>
          <cell r="K22" t="str">
            <v>Conseiller Commercial Titulaire Sénior</v>
          </cell>
          <cell r="L22">
            <v>105</v>
          </cell>
          <cell r="M22" t="str">
            <v>M.</v>
          </cell>
          <cell r="N22" t="str">
            <v>GRIMALDI</v>
          </cell>
          <cell r="O22" t="str">
            <v>BERNARD</v>
          </cell>
          <cell r="P22" t="str">
            <v>9 RUE DES RYOTIS</v>
          </cell>
          <cell r="S22">
            <v>71380</v>
          </cell>
          <cell r="T22" t="str">
            <v>ST MARCEL</v>
          </cell>
          <cell r="V22">
            <v>621413116</v>
          </cell>
          <cell r="W22" t="str">
            <v>BERNARD.GRIMALDI@GENERALI.COM</v>
          </cell>
        </row>
        <row r="23">
          <cell r="B23">
            <v>160103</v>
          </cell>
          <cell r="C23">
            <v>19880501</v>
          </cell>
          <cell r="E23" t="str">
            <v>GPA</v>
          </cell>
          <cell r="F23" t="str">
            <v>COMMERCIALE</v>
          </cell>
          <cell r="G23" t="str">
            <v>REGION ILE DE FRANCE NORD EST</v>
          </cell>
          <cell r="H23" t="str">
            <v>OD SOMME - OISE - AISNE</v>
          </cell>
          <cell r="I23">
            <v>440</v>
          </cell>
          <cell r="J23" t="str">
            <v>CCT</v>
          </cell>
          <cell r="K23" t="str">
            <v>Conseiller Commercial Titulaire</v>
          </cell>
          <cell r="L23">
            <v>105</v>
          </cell>
          <cell r="M23" t="str">
            <v>M.</v>
          </cell>
          <cell r="N23" t="str">
            <v>DELAHAYE</v>
          </cell>
          <cell r="O23" t="str">
            <v>CHRISTOPHE</v>
          </cell>
          <cell r="P23" t="str">
            <v>2 RUE VERTE</v>
          </cell>
          <cell r="S23">
            <v>80240</v>
          </cell>
          <cell r="T23" t="str">
            <v>ROISEL</v>
          </cell>
          <cell r="V23">
            <v>617105630</v>
          </cell>
          <cell r="W23" t="str">
            <v>CHRISTOPHE.DELAHAYE@GENERALI.COM</v>
          </cell>
        </row>
        <row r="24">
          <cell r="B24">
            <v>160299</v>
          </cell>
          <cell r="C24">
            <v>19880601</v>
          </cell>
          <cell r="E24" t="str">
            <v>GPA</v>
          </cell>
          <cell r="F24" t="str">
            <v>COMMERCIALE</v>
          </cell>
          <cell r="G24" t="str">
            <v>REGION GRAND EST</v>
          </cell>
          <cell r="H24" t="str">
            <v>OD VAUCLUSE - DROME - ARDECHE - GARD</v>
          </cell>
          <cell r="I24">
            <v>370</v>
          </cell>
          <cell r="J24" t="str">
            <v>CC.E</v>
          </cell>
          <cell r="K24" t="str">
            <v>Conseiller Commercial Expert</v>
          </cell>
          <cell r="L24">
            <v>105</v>
          </cell>
          <cell r="M24" t="str">
            <v>M.</v>
          </cell>
          <cell r="N24" t="str">
            <v>MARTIN</v>
          </cell>
          <cell r="O24" t="str">
            <v>PASCAL</v>
          </cell>
          <cell r="P24" t="str">
            <v>83 IMPASSE DE PROVENCE</v>
          </cell>
          <cell r="S24">
            <v>84420</v>
          </cell>
          <cell r="T24" t="str">
            <v>PIOLENC</v>
          </cell>
          <cell r="V24">
            <v>614364411</v>
          </cell>
          <cell r="W24" t="str">
            <v>PASCAL.MARTIN@GENERALI.COM</v>
          </cell>
        </row>
        <row r="25">
          <cell r="B25">
            <v>160628</v>
          </cell>
          <cell r="C25">
            <v>19880901</v>
          </cell>
          <cell r="E25" t="str">
            <v>GPA</v>
          </cell>
          <cell r="F25" t="str">
            <v>COMMERCIALE</v>
          </cell>
          <cell r="G25" t="str">
            <v>REGION GRAND OUEST</v>
          </cell>
          <cell r="H25" t="str">
            <v>OD GIRONDE - DORDOGNE</v>
          </cell>
          <cell r="I25">
            <v>440</v>
          </cell>
          <cell r="J25" t="str">
            <v>CCT</v>
          </cell>
          <cell r="K25" t="str">
            <v>Conseiller Commercial Titulaire</v>
          </cell>
          <cell r="L25">
            <v>105</v>
          </cell>
          <cell r="M25" t="str">
            <v>M.</v>
          </cell>
          <cell r="N25" t="str">
            <v>MIRAMBEAU</v>
          </cell>
          <cell r="O25" t="str">
            <v>DANIEL</v>
          </cell>
          <cell r="P25" t="str">
            <v>60 RUE DE CASTILLON</v>
          </cell>
          <cell r="S25">
            <v>33110</v>
          </cell>
          <cell r="T25" t="str">
            <v>LE BOUSCAT</v>
          </cell>
          <cell r="V25">
            <v>646827144</v>
          </cell>
          <cell r="W25" t="str">
            <v>DANIEL.MIRAMBEAU@GENERALI.COM</v>
          </cell>
        </row>
        <row r="26">
          <cell r="B26">
            <v>160652</v>
          </cell>
          <cell r="C26">
            <v>19880901</v>
          </cell>
          <cell r="E26" t="str">
            <v>GPA</v>
          </cell>
          <cell r="F26" t="str">
            <v>COMMERCIALE</v>
          </cell>
          <cell r="G26" t="str">
            <v>REGION GRAND OUEST</v>
          </cell>
          <cell r="H26" t="str">
            <v>OD CHARENTES-VIENNES-DEUX SEVRES</v>
          </cell>
          <cell r="I26">
            <v>440</v>
          </cell>
          <cell r="J26" t="str">
            <v>CCT</v>
          </cell>
          <cell r="K26" t="str">
            <v>Conseiller Commercial Titulaire</v>
          </cell>
          <cell r="L26">
            <v>105</v>
          </cell>
          <cell r="M26" t="str">
            <v>M.</v>
          </cell>
          <cell r="N26" t="str">
            <v>PHILIPPON</v>
          </cell>
          <cell r="O26" t="str">
            <v>THIERRY</v>
          </cell>
          <cell r="P26" t="str">
            <v>12 RUE SAINT JEAN</v>
          </cell>
          <cell r="S26">
            <v>17170</v>
          </cell>
          <cell r="T26" t="str">
            <v>ST JEAN DE LIVERSAY</v>
          </cell>
          <cell r="V26">
            <v>603954696</v>
          </cell>
          <cell r="W26" t="str">
            <v>THIERRY.PHILIPPON@GENERALI.COM</v>
          </cell>
        </row>
        <row r="27">
          <cell r="B27">
            <v>161125</v>
          </cell>
          <cell r="C27">
            <v>19901001</v>
          </cell>
          <cell r="E27" t="str">
            <v>GPA</v>
          </cell>
          <cell r="F27" t="str">
            <v>COMMERCIALE</v>
          </cell>
          <cell r="G27" t="str">
            <v>REGION GRAND EST</v>
          </cell>
          <cell r="H27" t="str">
            <v>OD PUY DE DOME - LOIRE - HAUTE LOIRE</v>
          </cell>
          <cell r="I27">
            <v>386</v>
          </cell>
          <cell r="J27" t="str">
            <v>IE</v>
          </cell>
          <cell r="K27" t="str">
            <v>Inspecteur Expert</v>
          </cell>
          <cell r="L27">
            <v>105</v>
          </cell>
          <cell r="M27" t="str">
            <v>M.</v>
          </cell>
          <cell r="N27" t="str">
            <v>TARRICONE</v>
          </cell>
          <cell r="O27" t="str">
            <v>DOMENICO</v>
          </cell>
          <cell r="P27" t="str">
            <v>5 ALLEE DES CAPUCINES</v>
          </cell>
          <cell r="S27">
            <v>42340</v>
          </cell>
          <cell r="T27" t="str">
            <v>VEAUCHE</v>
          </cell>
          <cell r="V27">
            <v>629813039</v>
          </cell>
          <cell r="W27" t="str">
            <v>DOMENICO.TARRICONE@GENERALI.COM</v>
          </cell>
        </row>
        <row r="28">
          <cell r="B28">
            <v>161288</v>
          </cell>
          <cell r="C28">
            <v>19890201</v>
          </cell>
          <cell r="E28" t="str">
            <v>GPA</v>
          </cell>
          <cell r="F28" t="str">
            <v>COMMERCIALE</v>
          </cell>
          <cell r="G28" t="str">
            <v>REGION GRAND OUEST</v>
          </cell>
          <cell r="H28" t="str">
            <v>OD LOIRE ATLANTIQUE - VENDEE</v>
          </cell>
          <cell r="I28">
            <v>370</v>
          </cell>
          <cell r="J28" t="str">
            <v>CC.E</v>
          </cell>
          <cell r="K28" t="str">
            <v>Conseiller Commercial Expert</v>
          </cell>
          <cell r="L28">
            <v>105</v>
          </cell>
          <cell r="M28" t="str">
            <v>Mme</v>
          </cell>
          <cell r="N28" t="str">
            <v>LE SOMMER</v>
          </cell>
          <cell r="O28" t="str">
            <v>LAURENCE</v>
          </cell>
          <cell r="P28" t="str">
            <v>LE PARELLAIS</v>
          </cell>
          <cell r="S28">
            <v>44240</v>
          </cell>
          <cell r="T28" t="str">
            <v>LA CHAPELLE SUR ERDRE</v>
          </cell>
          <cell r="V28">
            <v>626512658</v>
          </cell>
          <cell r="W28" t="str">
            <v>LAURENCE.LESOMMER@GENERALI.COM</v>
          </cell>
        </row>
        <row r="29">
          <cell r="B29">
            <v>161430</v>
          </cell>
          <cell r="C29">
            <v>19931001</v>
          </cell>
          <cell r="E29" t="str">
            <v>GPA</v>
          </cell>
          <cell r="F29" t="str">
            <v>COMMERCIALE</v>
          </cell>
          <cell r="G29" t="str">
            <v>REGION GRAND OUEST</v>
          </cell>
          <cell r="H29" t="str">
            <v>OD LOT-TARN-TARN ET GARONNE-HTE GARONNE</v>
          </cell>
          <cell r="I29">
            <v>855</v>
          </cell>
          <cell r="J29" t="str">
            <v>AD</v>
          </cell>
          <cell r="K29" t="str">
            <v>Assistant Division</v>
          </cell>
          <cell r="M29" t="str">
            <v>Mme</v>
          </cell>
          <cell r="N29" t="str">
            <v>LE MEUR</v>
          </cell>
          <cell r="O29" t="str">
            <v>SABINE</v>
          </cell>
          <cell r="P29" t="str">
            <v>9 rue Michel Labrousse</v>
          </cell>
          <cell r="Q29" t="str">
            <v>Generali, Park avenue Berryl 2</v>
          </cell>
          <cell r="S29">
            <v>31100</v>
          </cell>
          <cell r="T29" t="str">
            <v>TOULOUSE</v>
          </cell>
          <cell r="U29" t="str">
            <v>Generali, Park avenue Berryl 2</v>
          </cell>
          <cell r="W29" t="str">
            <v>SABINE.LEMEUR@GENERALI.COM</v>
          </cell>
        </row>
        <row r="30">
          <cell r="B30">
            <v>161481</v>
          </cell>
          <cell r="C30">
            <v>20061201</v>
          </cell>
          <cell r="E30" t="str">
            <v>GPA</v>
          </cell>
          <cell r="F30" t="str">
            <v>COMMERCIALE</v>
          </cell>
          <cell r="G30" t="str">
            <v>REGION GRAND EST</v>
          </cell>
          <cell r="H30" t="str">
            <v>OD BOUCHES DU RHONE</v>
          </cell>
          <cell r="I30">
            <v>440</v>
          </cell>
          <cell r="J30" t="str">
            <v>CCT</v>
          </cell>
          <cell r="K30" t="str">
            <v>Conseiller Commercial Titulaire</v>
          </cell>
          <cell r="L30">
            <v>105</v>
          </cell>
          <cell r="M30" t="str">
            <v>Mme</v>
          </cell>
          <cell r="N30" t="str">
            <v>SANTOS</v>
          </cell>
          <cell r="O30" t="str">
            <v>HELENE</v>
          </cell>
          <cell r="P30" t="str">
            <v>18 RUE FERNAND CHABOT</v>
          </cell>
          <cell r="Q30" t="str">
            <v>LES OLIVES</v>
          </cell>
          <cell r="S30">
            <v>13013</v>
          </cell>
          <cell r="T30" t="str">
            <v>MARSEILLE</v>
          </cell>
          <cell r="U30" t="str">
            <v>LES OLIVES</v>
          </cell>
          <cell r="V30">
            <v>667901860</v>
          </cell>
          <cell r="W30" t="str">
            <v>HELENE.SANTOS@GENERALI.COM</v>
          </cell>
        </row>
        <row r="31">
          <cell r="B31">
            <v>162078</v>
          </cell>
          <cell r="C31">
            <v>19891201</v>
          </cell>
          <cell r="E31" t="str">
            <v>GPA</v>
          </cell>
          <cell r="F31" t="str">
            <v>COMMERCIALE</v>
          </cell>
          <cell r="G31" t="str">
            <v>REGION GRAND OUEST</v>
          </cell>
          <cell r="H31" t="str">
            <v>OD LANDES-PYRENEES-GERS-HTE GARONNE SUD</v>
          </cell>
          <cell r="I31">
            <v>200</v>
          </cell>
          <cell r="J31" t="str">
            <v>IMP</v>
          </cell>
          <cell r="K31" t="str">
            <v>Inspecteur Manager Performance</v>
          </cell>
          <cell r="L31">
            <v>104</v>
          </cell>
          <cell r="M31" t="str">
            <v>M.</v>
          </cell>
          <cell r="N31" t="str">
            <v>VIGNERES</v>
          </cell>
          <cell r="O31" t="str">
            <v>JEAN-MICHEL</v>
          </cell>
          <cell r="P31" t="str">
            <v>SAUCEDE</v>
          </cell>
          <cell r="S31">
            <v>31480</v>
          </cell>
          <cell r="T31" t="str">
            <v>LE GRES</v>
          </cell>
          <cell r="V31">
            <v>646313950</v>
          </cell>
          <cell r="W31" t="str">
            <v>JEAN-MICHEL.VIGNERES@GENERALI.COM</v>
          </cell>
        </row>
        <row r="32">
          <cell r="B32">
            <v>162394</v>
          </cell>
          <cell r="C32">
            <v>19891101</v>
          </cell>
          <cell r="E32" t="str">
            <v>GPA</v>
          </cell>
          <cell r="F32" t="str">
            <v>COMMERCIALE</v>
          </cell>
          <cell r="G32" t="str">
            <v>REGION GRAND OUEST</v>
          </cell>
          <cell r="H32" t="str">
            <v>OD LOT-TARN-TARN ET GARONNE-HTE GARONNE</v>
          </cell>
          <cell r="I32">
            <v>386</v>
          </cell>
          <cell r="J32" t="str">
            <v>IE</v>
          </cell>
          <cell r="K32" t="str">
            <v>Inspecteur Expert</v>
          </cell>
          <cell r="L32">
            <v>105</v>
          </cell>
          <cell r="M32" t="str">
            <v>M.</v>
          </cell>
          <cell r="N32" t="str">
            <v>BRETON</v>
          </cell>
          <cell r="O32" t="str">
            <v>DIDIER</v>
          </cell>
          <cell r="P32" t="str">
            <v>2 IMPASSE DES COLIBRIS</v>
          </cell>
          <cell r="S32">
            <v>82290</v>
          </cell>
          <cell r="T32" t="str">
            <v>LA VILLE DIEU DU TEMPLE</v>
          </cell>
          <cell r="V32">
            <v>660934495</v>
          </cell>
          <cell r="W32" t="str">
            <v>DIDIER.BRETON@GENERALI.COM</v>
          </cell>
        </row>
        <row r="33">
          <cell r="B33">
            <v>163397</v>
          </cell>
          <cell r="C33">
            <v>20050201</v>
          </cell>
          <cell r="E33" t="str">
            <v>GPA</v>
          </cell>
          <cell r="F33" t="str">
            <v>COMMERCIALE</v>
          </cell>
          <cell r="G33" t="str">
            <v>REGION GRAND EST</v>
          </cell>
          <cell r="H33" t="str">
            <v>OD AVEYRON-HERAULT-AUDE-PYRENEES ORIENT.</v>
          </cell>
          <cell r="I33">
            <v>100</v>
          </cell>
          <cell r="J33" t="str">
            <v>IMD</v>
          </cell>
          <cell r="K33" t="str">
            <v>Inspecteur Manager Developpement</v>
          </cell>
          <cell r="L33">
            <v>103</v>
          </cell>
          <cell r="M33" t="str">
            <v>M.</v>
          </cell>
          <cell r="N33" t="str">
            <v>ZENOU</v>
          </cell>
          <cell r="O33" t="str">
            <v>FRANCK</v>
          </cell>
          <cell r="P33" t="str">
            <v>159 rue de Thor</v>
          </cell>
          <cell r="Q33" t="str">
            <v>Generali, Park Eureka</v>
          </cell>
          <cell r="S33">
            <v>34000</v>
          </cell>
          <cell r="T33" t="str">
            <v>MONTPELLIER</v>
          </cell>
          <cell r="U33" t="str">
            <v>Generali, Park Eureka</v>
          </cell>
          <cell r="V33">
            <v>699547846</v>
          </cell>
          <cell r="W33" t="str">
            <v>FRANCK.ZENOU@GENERALI.COM</v>
          </cell>
        </row>
        <row r="34">
          <cell r="B34">
            <v>163460</v>
          </cell>
          <cell r="C34">
            <v>19891001</v>
          </cell>
          <cell r="E34" t="str">
            <v>GPA</v>
          </cell>
          <cell r="F34" t="str">
            <v>COMMERCIALE</v>
          </cell>
          <cell r="G34" t="str">
            <v>REGION ILE DE FRANCE NORD EST</v>
          </cell>
          <cell r="H34" t="str">
            <v>OD GRAND PARIS 75-92-93-94</v>
          </cell>
          <cell r="I34">
            <v>443</v>
          </cell>
          <cell r="J34" t="str">
            <v>CCT.S</v>
          </cell>
          <cell r="K34" t="str">
            <v>Conseiller Commercial Titulaire Sénior</v>
          </cell>
          <cell r="L34">
            <v>105</v>
          </cell>
          <cell r="M34" t="str">
            <v>M.</v>
          </cell>
          <cell r="N34" t="str">
            <v>ZANTOUT</v>
          </cell>
          <cell r="O34" t="str">
            <v>BASSEM</v>
          </cell>
          <cell r="P34" t="str">
            <v>2 RUE DE LA RANGEE</v>
          </cell>
          <cell r="S34">
            <v>77940</v>
          </cell>
          <cell r="T34" t="str">
            <v>LA BROSSE MONTCEAUX</v>
          </cell>
          <cell r="V34">
            <v>619265918</v>
          </cell>
          <cell r="W34" t="str">
            <v>BASSEM.ZANTOUT@GENERALI.COM</v>
          </cell>
        </row>
        <row r="35">
          <cell r="B35">
            <v>164211</v>
          </cell>
          <cell r="C35">
            <v>19900401</v>
          </cell>
          <cell r="E35" t="str">
            <v>GPA</v>
          </cell>
          <cell r="F35" t="str">
            <v>COMMERCIALE</v>
          </cell>
          <cell r="G35" t="str">
            <v>REGION GRAND EST</v>
          </cell>
          <cell r="H35" t="str">
            <v>OD VAUCLUSE - DROME - ARDECHE - GARD</v>
          </cell>
          <cell r="I35">
            <v>440</v>
          </cell>
          <cell r="J35" t="str">
            <v>CCT</v>
          </cell>
          <cell r="K35" t="str">
            <v>Conseiller Commercial Titulaire</v>
          </cell>
          <cell r="L35">
            <v>105</v>
          </cell>
          <cell r="M35" t="str">
            <v>M.</v>
          </cell>
          <cell r="N35" t="str">
            <v>JAFFUEL</v>
          </cell>
          <cell r="O35" t="str">
            <v>PATRICE</v>
          </cell>
          <cell r="P35" t="str">
            <v>116 RUE HENRI BARBUSSE</v>
          </cell>
          <cell r="Q35" t="str">
            <v>22 HAMEAU DES SOURCES</v>
          </cell>
          <cell r="S35">
            <v>84100</v>
          </cell>
          <cell r="T35" t="str">
            <v>ORANGE</v>
          </cell>
          <cell r="U35" t="str">
            <v>22 HAMEAU DES SOURCES</v>
          </cell>
          <cell r="V35">
            <v>615446754</v>
          </cell>
          <cell r="W35" t="str">
            <v>PATRICE.JAFFUEL@GENERALI.COM</v>
          </cell>
        </row>
        <row r="36">
          <cell r="B36">
            <v>164360</v>
          </cell>
          <cell r="C36">
            <v>19901101</v>
          </cell>
          <cell r="E36" t="str">
            <v>GPA</v>
          </cell>
          <cell r="F36" t="str">
            <v>COMMERCIALE</v>
          </cell>
          <cell r="G36" t="str">
            <v>REGION ILE DE FRANCE NORD EST</v>
          </cell>
          <cell r="I36">
            <v>38</v>
          </cell>
          <cell r="J36" t="str">
            <v>IEM</v>
          </cell>
          <cell r="K36" t="str">
            <v>Inspecteur en Mission</v>
          </cell>
          <cell r="L36">
            <v>0</v>
          </cell>
          <cell r="M36" t="str">
            <v>M.</v>
          </cell>
          <cell r="N36" t="str">
            <v>FLAHOU</v>
          </cell>
          <cell r="O36" t="str">
            <v>OLIVIER</v>
          </cell>
          <cell r="P36" t="str">
            <v>100 RUE D ESTAIRES</v>
          </cell>
          <cell r="Q36" t="str">
            <v>RESIDENCE DE LA COURONNE</v>
          </cell>
          <cell r="S36">
            <v>59232</v>
          </cell>
          <cell r="T36" t="str">
            <v>VIEUX BERQUIN</v>
          </cell>
          <cell r="U36" t="str">
            <v>RESIDENCE DE LA COURONNE</v>
          </cell>
          <cell r="V36">
            <v>615744058</v>
          </cell>
          <cell r="W36" t="str">
            <v>OLIVIER.FLAHOU@GENERALI.COM</v>
          </cell>
        </row>
        <row r="37">
          <cell r="B37">
            <v>164365</v>
          </cell>
          <cell r="C37">
            <v>20050501</v>
          </cell>
          <cell r="E37" t="str">
            <v>GPA</v>
          </cell>
          <cell r="F37" t="str">
            <v>COMMERCIALE</v>
          </cell>
          <cell r="G37" t="str">
            <v>REGION GRAND OUEST</v>
          </cell>
          <cell r="H37" t="str">
            <v>OD LOIRE ATLANTIQUE - VENDEE</v>
          </cell>
          <cell r="I37">
            <v>386</v>
          </cell>
          <cell r="J37" t="str">
            <v>IE</v>
          </cell>
          <cell r="K37" t="str">
            <v>Inspecteur Expert</v>
          </cell>
          <cell r="L37">
            <v>105</v>
          </cell>
          <cell r="M37" t="str">
            <v>Mme</v>
          </cell>
          <cell r="N37" t="str">
            <v>FLORIO</v>
          </cell>
          <cell r="O37" t="str">
            <v>PASCALE</v>
          </cell>
          <cell r="P37" t="str">
            <v>61 LA MAINGUAIS</v>
          </cell>
          <cell r="S37">
            <v>44260</v>
          </cell>
          <cell r="T37" t="str">
            <v>SAVENAY</v>
          </cell>
          <cell r="V37">
            <v>635434705</v>
          </cell>
          <cell r="W37" t="str">
            <v>PASCALE.FLORIO@GENERALI.COM</v>
          </cell>
        </row>
        <row r="38">
          <cell r="B38">
            <v>164862</v>
          </cell>
          <cell r="C38">
            <v>20010401</v>
          </cell>
          <cell r="E38" t="str">
            <v>GPA</v>
          </cell>
          <cell r="F38" t="str">
            <v>COMMERCIALE</v>
          </cell>
          <cell r="G38" t="str">
            <v>REGION ILE DE FRANCE NORD EST</v>
          </cell>
          <cell r="H38" t="str">
            <v>OD BAS RHIN - MOSELLE</v>
          </cell>
          <cell r="I38">
            <v>440</v>
          </cell>
          <cell r="J38" t="str">
            <v>CCT</v>
          </cell>
          <cell r="K38" t="str">
            <v>Conseiller Commercial Titulaire</v>
          </cell>
          <cell r="L38">
            <v>105</v>
          </cell>
          <cell r="M38" t="str">
            <v>M.</v>
          </cell>
          <cell r="N38" t="str">
            <v>MEYER</v>
          </cell>
          <cell r="O38" t="str">
            <v>PASCAL</v>
          </cell>
          <cell r="P38" t="str">
            <v>27 AVENUE DE L EUROP</v>
          </cell>
          <cell r="S38">
            <v>67170</v>
          </cell>
          <cell r="T38" t="str">
            <v>BRUMATH</v>
          </cell>
          <cell r="V38">
            <v>619703692</v>
          </cell>
          <cell r="W38" t="str">
            <v>PASCAL.MEYER@GENERALI.COM</v>
          </cell>
        </row>
        <row r="39">
          <cell r="B39">
            <v>165440</v>
          </cell>
          <cell r="C39">
            <v>19900801</v>
          </cell>
          <cell r="E39" t="str">
            <v>GPA</v>
          </cell>
          <cell r="F39" t="str">
            <v>COMMERCIALE</v>
          </cell>
          <cell r="G39" t="str">
            <v>REGION GRAND OUEST</v>
          </cell>
          <cell r="H39" t="str">
            <v>OD MANCHE - CALVADOS - ORNE - MAYENNE</v>
          </cell>
          <cell r="I39">
            <v>440</v>
          </cell>
          <cell r="J39" t="str">
            <v>CCT</v>
          </cell>
          <cell r="K39" t="str">
            <v>Conseiller Commercial Titulaire</v>
          </cell>
          <cell r="L39">
            <v>105</v>
          </cell>
          <cell r="M39" t="str">
            <v>M.</v>
          </cell>
          <cell r="N39" t="str">
            <v>HUCHET</v>
          </cell>
          <cell r="O39" t="str">
            <v>HERVE</v>
          </cell>
          <cell r="P39" t="str">
            <v>4 LE BOURG</v>
          </cell>
          <cell r="S39">
            <v>50690</v>
          </cell>
          <cell r="T39" t="str">
            <v>ST MARTIN LE GREARD</v>
          </cell>
          <cell r="V39">
            <v>613556030</v>
          </cell>
          <cell r="W39" t="str">
            <v>HERVE.HUCHET@GENERALI.COM</v>
          </cell>
        </row>
        <row r="40">
          <cell r="B40">
            <v>165473</v>
          </cell>
          <cell r="C40">
            <v>19900801</v>
          </cell>
          <cell r="E40" t="str">
            <v>GPA</v>
          </cell>
          <cell r="F40" t="str">
            <v>COMMERCIALE</v>
          </cell>
          <cell r="G40" t="str">
            <v>REGION GRAND OUEST</v>
          </cell>
          <cell r="H40" t="str">
            <v>OD CHARENTES-VIENNES-DEUX SEVRES</v>
          </cell>
          <cell r="I40">
            <v>386</v>
          </cell>
          <cell r="J40" t="str">
            <v>IE</v>
          </cell>
          <cell r="K40" t="str">
            <v>Inspecteur Expert</v>
          </cell>
          <cell r="L40">
            <v>105</v>
          </cell>
          <cell r="M40" t="str">
            <v>M.</v>
          </cell>
          <cell r="N40" t="str">
            <v>LAINE</v>
          </cell>
          <cell r="O40" t="str">
            <v>FRANCK</v>
          </cell>
          <cell r="P40" t="str">
            <v>3 IMPASSE DES VIOLETTES</v>
          </cell>
          <cell r="S40">
            <v>17250</v>
          </cell>
          <cell r="T40" t="str">
            <v>PLASSAY</v>
          </cell>
          <cell r="V40">
            <v>603954687</v>
          </cell>
          <cell r="W40" t="str">
            <v>FRANCK.LAINE@GENERALI.COM</v>
          </cell>
        </row>
        <row r="41">
          <cell r="B41">
            <v>165969</v>
          </cell>
          <cell r="C41">
            <v>19901201</v>
          </cell>
          <cell r="E41" t="str">
            <v>GPA</v>
          </cell>
          <cell r="F41" t="str">
            <v>COMMERCIALE</v>
          </cell>
          <cell r="G41" t="str">
            <v>REGION ILE DE FRANCE NORD EST</v>
          </cell>
          <cell r="H41" t="str">
            <v>OD NORD LITTORAL</v>
          </cell>
          <cell r="I41">
            <v>386</v>
          </cell>
          <cell r="J41" t="str">
            <v>IE</v>
          </cell>
          <cell r="K41" t="str">
            <v>Inspecteur Expert</v>
          </cell>
          <cell r="L41">
            <v>105</v>
          </cell>
          <cell r="M41" t="str">
            <v>M.</v>
          </cell>
          <cell r="N41" t="str">
            <v>NOGA</v>
          </cell>
          <cell r="O41" t="str">
            <v>STEPHANE</v>
          </cell>
          <cell r="P41" t="str">
            <v>8 DOMAINE DES CERISIERS</v>
          </cell>
          <cell r="S41">
            <v>62840</v>
          </cell>
          <cell r="T41" t="str">
            <v>LAVENTIE</v>
          </cell>
          <cell r="V41">
            <v>617726697</v>
          </cell>
          <cell r="W41" t="str">
            <v>STEPHANE.NOGA@GENERALI.COM</v>
          </cell>
        </row>
        <row r="42">
          <cell r="B42">
            <v>165975</v>
          </cell>
          <cell r="C42">
            <v>19901201</v>
          </cell>
          <cell r="E42" t="str">
            <v>GPA</v>
          </cell>
          <cell r="F42" t="str">
            <v>COMMERCIALE</v>
          </cell>
          <cell r="G42" t="str">
            <v>REGION GRAND OUEST</v>
          </cell>
          <cell r="H42" t="str">
            <v>OD FINISTERE - MORBIHAN</v>
          </cell>
          <cell r="I42">
            <v>100</v>
          </cell>
          <cell r="J42" t="str">
            <v>IMD</v>
          </cell>
          <cell r="K42" t="str">
            <v>Inspecteur Manager Developpement</v>
          </cell>
          <cell r="L42">
            <v>103</v>
          </cell>
          <cell r="M42" t="str">
            <v>M.</v>
          </cell>
          <cell r="N42" t="str">
            <v>TRANCHAND</v>
          </cell>
          <cell r="O42" t="str">
            <v>JEAN-MARC</v>
          </cell>
          <cell r="P42" t="str">
            <v>rue du Danemark RDC</v>
          </cell>
          <cell r="Q42" t="str">
            <v>Generali, esplanade Tertiaire Pte Oceane 2</v>
          </cell>
          <cell r="S42">
            <v>56400</v>
          </cell>
          <cell r="T42" t="str">
            <v>BREC'H</v>
          </cell>
          <cell r="U42" t="str">
            <v>Generali, esplanade Tertiaire Pte Oceane 2</v>
          </cell>
          <cell r="V42">
            <v>760413683</v>
          </cell>
          <cell r="W42" t="str">
            <v>JEAN-MARC.TRANCHAND@GENERALI.COM</v>
          </cell>
        </row>
        <row r="43">
          <cell r="B43">
            <v>166114</v>
          </cell>
          <cell r="C43">
            <v>19910102</v>
          </cell>
          <cell r="E43" t="str">
            <v>GPA</v>
          </cell>
          <cell r="F43" t="str">
            <v>COMMERCIALE</v>
          </cell>
          <cell r="G43" t="str">
            <v>REGION ILE DE FRANCE NORD EST</v>
          </cell>
          <cell r="H43" t="str">
            <v>OD SOMME - OISE - AISNE</v>
          </cell>
          <cell r="I43">
            <v>855</v>
          </cell>
          <cell r="J43" t="str">
            <v>AD</v>
          </cell>
          <cell r="K43" t="str">
            <v>Assistant Division</v>
          </cell>
          <cell r="M43" t="str">
            <v>Mme</v>
          </cell>
          <cell r="N43" t="str">
            <v>PREVOT</v>
          </cell>
          <cell r="O43" t="str">
            <v>SYLVIE</v>
          </cell>
          <cell r="P43" t="str">
            <v>Centre Oasis AlL de ma Pépinière</v>
          </cell>
          <cell r="Q43" t="str">
            <v>Bat Les Cytises</v>
          </cell>
          <cell r="S43">
            <v>80480</v>
          </cell>
          <cell r="T43" t="str">
            <v>DURY</v>
          </cell>
          <cell r="U43" t="str">
            <v>Bat Les Cytises</v>
          </cell>
          <cell r="W43" t="str">
            <v>SYLVIE.PREVOT@GENERALI.COM</v>
          </cell>
        </row>
        <row r="44">
          <cell r="B44">
            <v>167187</v>
          </cell>
          <cell r="C44">
            <v>19910801</v>
          </cell>
          <cell r="E44" t="str">
            <v>GPA</v>
          </cell>
          <cell r="F44" t="str">
            <v>COMMERCIALE</v>
          </cell>
          <cell r="G44" t="str">
            <v>REGION GRAND EST</v>
          </cell>
          <cell r="H44" t="str">
            <v>OD PUY DE DOME - LOIRE - HAUTE LOIRE</v>
          </cell>
          <cell r="I44">
            <v>200</v>
          </cell>
          <cell r="J44" t="str">
            <v>IMP</v>
          </cell>
          <cell r="K44" t="str">
            <v>Inspecteur Manager Performance</v>
          </cell>
          <cell r="L44">
            <v>104</v>
          </cell>
          <cell r="M44" t="str">
            <v>M.</v>
          </cell>
          <cell r="N44" t="str">
            <v>FOUILLOUSE</v>
          </cell>
          <cell r="O44" t="str">
            <v>CHRISTOPHE</v>
          </cell>
          <cell r="P44" t="str">
            <v>233 ROUTE DE SAY</v>
          </cell>
          <cell r="S44">
            <v>42130</v>
          </cell>
          <cell r="T44" t="str">
            <v>MARCILLY LE CHATEL</v>
          </cell>
          <cell r="V44">
            <v>634434682</v>
          </cell>
          <cell r="W44" t="str">
            <v>CHRISTOPHE.FOUILLOUSE@GENERALI.COM</v>
          </cell>
        </row>
        <row r="45">
          <cell r="B45">
            <v>167285</v>
          </cell>
          <cell r="C45">
            <v>19911001</v>
          </cell>
          <cell r="E45" t="str">
            <v>GPA</v>
          </cell>
          <cell r="F45" t="str">
            <v>COMMERCIALE</v>
          </cell>
          <cell r="G45" t="str">
            <v>REGION ILE DE FRANCE NORD EST</v>
          </cell>
          <cell r="H45" t="str">
            <v>OD NORD LILLE</v>
          </cell>
          <cell r="I45">
            <v>440</v>
          </cell>
          <cell r="J45" t="str">
            <v>CCT</v>
          </cell>
          <cell r="K45" t="str">
            <v>Conseiller Commercial Titulaire</v>
          </cell>
          <cell r="L45">
            <v>105</v>
          </cell>
          <cell r="M45" t="str">
            <v>Mme</v>
          </cell>
          <cell r="N45" t="str">
            <v>DECUPERE CROIN</v>
          </cell>
          <cell r="O45" t="str">
            <v>MARTINE</v>
          </cell>
          <cell r="P45" t="str">
            <v>13 BIS RUE DE SAINS</v>
          </cell>
          <cell r="Q45" t="str">
            <v>LES MARQU</v>
          </cell>
          <cell r="S45">
            <v>62860</v>
          </cell>
          <cell r="T45" t="str">
            <v>INCHY EN ARTOIS</v>
          </cell>
          <cell r="U45" t="str">
            <v>LES MARQU</v>
          </cell>
          <cell r="V45">
            <v>621412985</v>
          </cell>
          <cell r="W45" t="str">
            <v>MARTINE.DECUPERECROIN@GENERALI.COM</v>
          </cell>
        </row>
        <row r="46">
          <cell r="B46">
            <v>167439</v>
          </cell>
          <cell r="C46">
            <v>19911101</v>
          </cell>
          <cell r="E46" t="str">
            <v>GPA</v>
          </cell>
          <cell r="F46" t="str">
            <v>COMMERCIALE</v>
          </cell>
          <cell r="G46" t="str">
            <v>REGION GRAND OUEST</v>
          </cell>
          <cell r="H46" t="str">
            <v>OD VAL D'OISE - EURE</v>
          </cell>
          <cell r="I46">
            <v>443</v>
          </cell>
          <cell r="J46" t="str">
            <v>CCT.S</v>
          </cell>
          <cell r="K46" t="str">
            <v>Conseiller Commercial Titulaire Sénior</v>
          </cell>
          <cell r="L46">
            <v>105</v>
          </cell>
          <cell r="M46" t="str">
            <v>M.</v>
          </cell>
          <cell r="N46" t="str">
            <v>PISANI</v>
          </cell>
          <cell r="O46" t="str">
            <v>JEAN-CHRISTOPHE</v>
          </cell>
          <cell r="P46" t="str">
            <v>8 T RUE DU VAL SERY</v>
          </cell>
          <cell r="Q46" t="str">
            <v>APPARTEMENT 3</v>
          </cell>
          <cell r="S46">
            <v>27110</v>
          </cell>
          <cell r="T46" t="str">
            <v>LE NEUBOURG</v>
          </cell>
          <cell r="U46" t="str">
            <v>APPARTEMENT 3</v>
          </cell>
          <cell r="V46">
            <v>617105482</v>
          </cell>
          <cell r="W46" t="str">
            <v>JEAN-CHRISTOPHE.PISANI@GENERALI.COM</v>
          </cell>
        </row>
        <row r="47">
          <cell r="B47">
            <v>167815</v>
          </cell>
          <cell r="C47">
            <v>19920801</v>
          </cell>
          <cell r="E47" t="str">
            <v>GPA</v>
          </cell>
          <cell r="F47" t="str">
            <v>COMMERCIALE</v>
          </cell>
          <cell r="G47" t="str">
            <v>REGION GRAND OUEST</v>
          </cell>
          <cell r="H47" t="str">
            <v>OD GIRONDE - DORDOGNE</v>
          </cell>
          <cell r="I47">
            <v>443</v>
          </cell>
          <cell r="J47" t="str">
            <v>CCT.S</v>
          </cell>
          <cell r="K47" t="str">
            <v>Conseiller Commercial Titulaire Sénior</v>
          </cell>
          <cell r="L47">
            <v>105</v>
          </cell>
          <cell r="M47" t="str">
            <v>M.</v>
          </cell>
          <cell r="N47" t="str">
            <v>REBIERE</v>
          </cell>
          <cell r="O47" t="str">
            <v>PASCAL</v>
          </cell>
          <cell r="P47" t="str">
            <v>15 AV DU GENERAL DE GAULLE</v>
          </cell>
          <cell r="S47">
            <v>33350</v>
          </cell>
          <cell r="T47" t="str">
            <v>ST MAGNE DE CASTILLON</v>
          </cell>
          <cell r="V47">
            <v>646825044</v>
          </cell>
          <cell r="W47" t="str">
            <v>PASCAL.REBIERE@GENERALI.COM</v>
          </cell>
        </row>
        <row r="48">
          <cell r="B48">
            <v>168094</v>
          </cell>
          <cell r="C48">
            <v>19931201</v>
          </cell>
          <cell r="E48" t="str">
            <v>GPA</v>
          </cell>
          <cell r="F48" t="str">
            <v>COMMERCIALE</v>
          </cell>
          <cell r="G48" t="str">
            <v>REGION GRAND EST</v>
          </cell>
          <cell r="H48" t="str">
            <v>OD VAUCLUSE - DROME - ARDECHE - GARD</v>
          </cell>
          <cell r="I48">
            <v>370</v>
          </cell>
          <cell r="J48" t="str">
            <v>CC.E</v>
          </cell>
          <cell r="K48" t="str">
            <v>Conseiller Commercial Expert</v>
          </cell>
          <cell r="L48">
            <v>105</v>
          </cell>
          <cell r="M48" t="str">
            <v>M.</v>
          </cell>
          <cell r="N48" t="str">
            <v>BARLES</v>
          </cell>
          <cell r="O48" t="str">
            <v>FLORIAN</v>
          </cell>
          <cell r="P48" t="str">
            <v>AVENUE DE PROVENCE</v>
          </cell>
          <cell r="Q48" t="str">
            <v>CHEMIN DU JAS</v>
          </cell>
          <cell r="S48">
            <v>84420</v>
          </cell>
          <cell r="T48" t="str">
            <v>PIOLENC</v>
          </cell>
          <cell r="U48" t="str">
            <v>CHEMIN DU JAS</v>
          </cell>
          <cell r="V48">
            <v>615446734</v>
          </cell>
          <cell r="W48" t="str">
            <v>FLORIAN.BARLES@GENERALI.COM</v>
          </cell>
        </row>
        <row r="49">
          <cell r="B49">
            <v>168175</v>
          </cell>
          <cell r="C49">
            <v>19920901</v>
          </cell>
          <cell r="E49" t="str">
            <v>GPA</v>
          </cell>
          <cell r="F49" t="str">
            <v>COMMERCIALE</v>
          </cell>
          <cell r="G49" t="str">
            <v>REGION GRAND EST</v>
          </cell>
          <cell r="H49" t="str">
            <v>OD HAUTE SAVOIE AIN JURA AIX LES BAINS</v>
          </cell>
          <cell r="I49">
            <v>371</v>
          </cell>
          <cell r="J49" t="str">
            <v>CCM.E</v>
          </cell>
          <cell r="K49" t="str">
            <v>Conseiller Commercial Moniteur Expert</v>
          </cell>
          <cell r="L49">
            <v>105</v>
          </cell>
          <cell r="M49" t="str">
            <v>M.</v>
          </cell>
          <cell r="N49" t="str">
            <v>DURAND</v>
          </cell>
          <cell r="O49" t="str">
            <v>RENAUD</v>
          </cell>
          <cell r="P49" t="str">
            <v>128 IMPASSE BAJAILLET</v>
          </cell>
          <cell r="S49">
            <v>1090</v>
          </cell>
          <cell r="T49" t="str">
            <v>GENOUILLEUX</v>
          </cell>
          <cell r="V49">
            <v>603704665</v>
          </cell>
          <cell r="W49" t="str">
            <v>RENAUD.DURAND@GENERALI.COM</v>
          </cell>
        </row>
        <row r="50">
          <cell r="B50">
            <v>168209</v>
          </cell>
          <cell r="C50">
            <v>19920301</v>
          </cell>
          <cell r="E50" t="str">
            <v>GPA</v>
          </cell>
          <cell r="F50" t="str">
            <v>COMMERCIALE</v>
          </cell>
          <cell r="G50" t="str">
            <v>REGION ILE DE FRANCE NORD EST</v>
          </cell>
          <cell r="H50" t="str">
            <v>OD NORD ARTOIS</v>
          </cell>
          <cell r="I50">
            <v>386</v>
          </cell>
          <cell r="J50" t="str">
            <v>IE</v>
          </cell>
          <cell r="K50" t="str">
            <v>Inspecteur Expert</v>
          </cell>
          <cell r="L50">
            <v>105</v>
          </cell>
          <cell r="M50" t="str">
            <v>M.</v>
          </cell>
          <cell r="N50" t="str">
            <v>CAMPAGNE</v>
          </cell>
          <cell r="O50" t="str">
            <v>CHRISTIAN</v>
          </cell>
          <cell r="P50" t="str">
            <v>235 ROUTE DE BAPAUME</v>
          </cell>
          <cell r="S50">
            <v>62000</v>
          </cell>
          <cell r="T50" t="str">
            <v>ARRAS</v>
          </cell>
          <cell r="V50">
            <v>635435075</v>
          </cell>
          <cell r="W50" t="str">
            <v>CHRISTIAN.CAMPAGNE@GENERALI.COM</v>
          </cell>
        </row>
        <row r="51">
          <cell r="B51">
            <v>168797</v>
          </cell>
          <cell r="C51">
            <v>19920801</v>
          </cell>
          <cell r="E51" t="str">
            <v>GPA</v>
          </cell>
          <cell r="F51" t="str">
            <v>COMMERCIALE</v>
          </cell>
          <cell r="G51" t="str">
            <v>REGION GRAND OUEST</v>
          </cell>
          <cell r="H51" t="str">
            <v>OD VAL D'OISE - EURE</v>
          </cell>
          <cell r="I51">
            <v>386</v>
          </cell>
          <cell r="J51" t="str">
            <v>IE</v>
          </cell>
          <cell r="K51" t="str">
            <v>Inspecteur Expert</v>
          </cell>
          <cell r="L51">
            <v>105</v>
          </cell>
          <cell r="M51" t="str">
            <v>M.</v>
          </cell>
          <cell r="N51" t="str">
            <v>HIREL</v>
          </cell>
          <cell r="O51" t="str">
            <v>JEAN-FRANCOIS</v>
          </cell>
          <cell r="P51" t="str">
            <v>53 RUE DE VERDUN</v>
          </cell>
          <cell r="S51">
            <v>27240</v>
          </cell>
          <cell r="T51" t="str">
            <v>DAMVILLE</v>
          </cell>
          <cell r="V51">
            <v>617105959</v>
          </cell>
          <cell r="W51" t="str">
            <v>JEAN-FRANCOIS.HIREL@GENERALI.COM</v>
          </cell>
        </row>
        <row r="52">
          <cell r="B52">
            <v>168904</v>
          </cell>
          <cell r="C52">
            <v>19930401</v>
          </cell>
          <cell r="E52" t="str">
            <v>GPA</v>
          </cell>
          <cell r="F52" t="str">
            <v>COMMERCIALE</v>
          </cell>
          <cell r="G52" t="str">
            <v>REGION GRAND EST</v>
          </cell>
          <cell r="H52" t="str">
            <v>OD VOSGES-HT RHIN-TR BEL-DOUBS-HTE MARNE</v>
          </cell>
          <cell r="I52">
            <v>440</v>
          </cell>
          <cell r="J52" t="str">
            <v>CCT</v>
          </cell>
          <cell r="K52" t="str">
            <v>Conseiller Commercial Titulaire</v>
          </cell>
          <cell r="L52">
            <v>105</v>
          </cell>
          <cell r="M52" t="str">
            <v>M.</v>
          </cell>
          <cell r="N52" t="str">
            <v>DUMONTEIL</v>
          </cell>
          <cell r="O52" t="str">
            <v>ANTHONY</v>
          </cell>
          <cell r="P52" t="str">
            <v>2 CHEMIN DU MOULIN</v>
          </cell>
          <cell r="S52">
            <v>90110</v>
          </cell>
          <cell r="T52" t="str">
            <v>FELON</v>
          </cell>
          <cell r="V52">
            <v>662352698</v>
          </cell>
          <cell r="W52" t="str">
            <v>ANTHONY.DUMONTEIL@GENERALI.COM</v>
          </cell>
        </row>
        <row r="53">
          <cell r="B53">
            <v>169166</v>
          </cell>
          <cell r="C53">
            <v>19920901</v>
          </cell>
          <cell r="E53" t="str">
            <v>GPA</v>
          </cell>
          <cell r="F53" t="str">
            <v>COMMERCIALE</v>
          </cell>
          <cell r="G53" t="str">
            <v>REGION GRAND OUEST</v>
          </cell>
          <cell r="H53" t="str">
            <v>OD SARTHE - MAINE ET LOIRE</v>
          </cell>
          <cell r="I53">
            <v>386</v>
          </cell>
          <cell r="J53" t="str">
            <v>IE</v>
          </cell>
          <cell r="K53" t="str">
            <v>Inspecteur Expert</v>
          </cell>
          <cell r="L53">
            <v>105</v>
          </cell>
          <cell r="M53" t="str">
            <v>Mme</v>
          </cell>
          <cell r="N53" t="str">
            <v>BOUCHET-NGUYEN</v>
          </cell>
          <cell r="O53" t="str">
            <v>PATRICIA THUY</v>
          </cell>
          <cell r="P53" t="str">
            <v>11 C ROUTE DE LA HERIPIERE</v>
          </cell>
          <cell r="S53">
            <v>49125</v>
          </cell>
          <cell r="T53" t="str">
            <v>BRIOLLAY</v>
          </cell>
          <cell r="V53">
            <v>664146988</v>
          </cell>
          <cell r="W53" t="str">
            <v>PATRICIATHUY.BOUCHET-NGUYEN@GENERALI.COM</v>
          </cell>
        </row>
        <row r="54">
          <cell r="B54">
            <v>169438</v>
          </cell>
          <cell r="C54">
            <v>19921101</v>
          </cell>
          <cell r="E54" t="str">
            <v>GPA</v>
          </cell>
          <cell r="F54" t="str">
            <v>COMMERCIALE</v>
          </cell>
          <cell r="G54" t="str">
            <v>POLE PILOTAGE DU RESEAU COMMERCIAL</v>
          </cell>
          <cell r="H54" t="str">
            <v>OD FICTIVE</v>
          </cell>
          <cell r="I54">
            <v>105</v>
          </cell>
          <cell r="J54" t="str">
            <v>IMD</v>
          </cell>
          <cell r="K54" t="str">
            <v>Inspecteur Manager Developpement</v>
          </cell>
          <cell r="L54">
            <v>103</v>
          </cell>
          <cell r="M54" t="str">
            <v>M.</v>
          </cell>
          <cell r="N54" t="str">
            <v>VINCENT</v>
          </cell>
          <cell r="O54" t="str">
            <v>FRANCKY</v>
          </cell>
          <cell r="P54" t="str">
            <v>Campus Saint-Denis, 11-17 avenue François Mit</v>
          </cell>
          <cell r="Q54" t="str">
            <v>/ 2-8 rue Luigi Cherubini</v>
          </cell>
          <cell r="S54">
            <v>93210</v>
          </cell>
          <cell r="T54" t="str">
            <v>ST DENIS</v>
          </cell>
          <cell r="U54" t="str">
            <v>/ 2-8 rue Luigi Cherubini</v>
          </cell>
          <cell r="V54">
            <v>634922741</v>
          </cell>
          <cell r="W54" t="str">
            <v>FRANCKY.VINCENT@GENERALI.COM</v>
          </cell>
        </row>
        <row r="55">
          <cell r="B55">
            <v>169918</v>
          </cell>
          <cell r="C55">
            <v>19930101</v>
          </cell>
          <cell r="E55" t="str">
            <v>GPA</v>
          </cell>
          <cell r="F55" t="str">
            <v>COMMERCIALE</v>
          </cell>
          <cell r="G55" t="str">
            <v>REGION ILE DE FRANCE NORD EST</v>
          </cell>
          <cell r="H55" t="str">
            <v>OD NORD LITTORAL</v>
          </cell>
          <cell r="I55">
            <v>440</v>
          </cell>
          <cell r="J55" t="str">
            <v>CCT</v>
          </cell>
          <cell r="K55" t="str">
            <v>Conseiller Commercial Titulaire</v>
          </cell>
          <cell r="L55">
            <v>105</v>
          </cell>
          <cell r="M55" t="str">
            <v>M.</v>
          </cell>
          <cell r="N55" t="str">
            <v>SCHOTTEY</v>
          </cell>
          <cell r="O55" t="str">
            <v>FABRICE</v>
          </cell>
          <cell r="P55" t="str">
            <v>26 RUE DES JACANAS</v>
          </cell>
          <cell r="Q55" t="str">
            <v>LA CHARMELIERE</v>
          </cell>
          <cell r="S55">
            <v>59123</v>
          </cell>
          <cell r="T55" t="str">
            <v>BRAY DUNES</v>
          </cell>
          <cell r="U55" t="str">
            <v>LA CHARMELIERE</v>
          </cell>
          <cell r="V55">
            <v>615744172</v>
          </cell>
          <cell r="W55" t="str">
            <v>FABRICE.SCHOTTEY@GENERALI.COM</v>
          </cell>
        </row>
        <row r="56">
          <cell r="B56">
            <v>169923</v>
          </cell>
          <cell r="C56">
            <v>19930101</v>
          </cell>
          <cell r="E56" t="str">
            <v>GPA</v>
          </cell>
          <cell r="F56" t="str">
            <v>COMMERCIALE</v>
          </cell>
          <cell r="G56" t="str">
            <v>REGION GRAND OUEST</v>
          </cell>
          <cell r="H56" t="str">
            <v>OD ILLE ET VILAINE-COTES D'ARMOR</v>
          </cell>
          <cell r="I56">
            <v>370</v>
          </cell>
          <cell r="J56" t="str">
            <v>CC.E</v>
          </cell>
          <cell r="K56" t="str">
            <v>Conseiller Commercial Expert</v>
          </cell>
          <cell r="L56">
            <v>105</v>
          </cell>
          <cell r="M56" t="str">
            <v>M.</v>
          </cell>
          <cell r="N56" t="str">
            <v>DENIEL</v>
          </cell>
          <cell r="O56" t="str">
            <v>SERGE</v>
          </cell>
          <cell r="P56" t="str">
            <v>LA CONUAIS</v>
          </cell>
          <cell r="S56">
            <v>35580</v>
          </cell>
          <cell r="T56" t="str">
            <v>GOVEN</v>
          </cell>
          <cell r="V56">
            <v>613556164</v>
          </cell>
          <cell r="W56" t="str">
            <v>SERGE.DENIEL@GENERALI.COM</v>
          </cell>
        </row>
        <row r="57">
          <cell r="B57">
            <v>170189</v>
          </cell>
          <cell r="C57">
            <v>19930901</v>
          </cell>
          <cell r="E57" t="str">
            <v>GPA</v>
          </cell>
          <cell r="F57" t="str">
            <v>COMMERCIALE</v>
          </cell>
          <cell r="G57" t="str">
            <v>REGION GRAND OUEST</v>
          </cell>
          <cell r="H57" t="str">
            <v>OD MANCHE - CALVADOS - ORNE - MAYENNE</v>
          </cell>
          <cell r="I57">
            <v>100</v>
          </cell>
          <cell r="J57" t="str">
            <v>IMD</v>
          </cell>
          <cell r="K57" t="str">
            <v>Inspecteur Manager Developpement</v>
          </cell>
          <cell r="L57">
            <v>103</v>
          </cell>
          <cell r="M57" t="str">
            <v>M.</v>
          </cell>
          <cell r="N57" t="str">
            <v>PLANCON</v>
          </cell>
          <cell r="O57" t="str">
            <v>SEBASTIEN</v>
          </cell>
          <cell r="P57" t="str">
            <v>147 rue de la Délivrande</v>
          </cell>
          <cell r="Q57" t="str">
            <v>Generali, péricentre 4 3ème étage</v>
          </cell>
          <cell r="S57">
            <v>14000</v>
          </cell>
          <cell r="T57" t="str">
            <v>CAEN</v>
          </cell>
          <cell r="U57" t="str">
            <v>Generali, péricentre 4 3ème étage</v>
          </cell>
          <cell r="V57">
            <v>760413984</v>
          </cell>
          <cell r="W57" t="str">
            <v>SEBASTIEN.PLANCON@GENERALI.COM</v>
          </cell>
        </row>
        <row r="58">
          <cell r="B58">
            <v>170288</v>
          </cell>
          <cell r="C58">
            <v>19980901</v>
          </cell>
          <cell r="E58" t="str">
            <v>GPA</v>
          </cell>
          <cell r="F58" t="str">
            <v>COMMERCIALE</v>
          </cell>
          <cell r="G58" t="str">
            <v>REGION ILE DE FRANCE NORD EST</v>
          </cell>
          <cell r="H58" t="str">
            <v>OD NORD LITTORAL</v>
          </cell>
          <cell r="I58">
            <v>390</v>
          </cell>
          <cell r="J58" t="str">
            <v>CCEI</v>
          </cell>
          <cell r="K58" t="str">
            <v>Conseiller Commercial Echelon Intermédiaire</v>
          </cell>
          <cell r="L58">
            <v>105</v>
          </cell>
          <cell r="M58" t="str">
            <v>M.</v>
          </cell>
          <cell r="N58" t="str">
            <v>DESVIGNES</v>
          </cell>
          <cell r="O58" t="str">
            <v>PATRICE</v>
          </cell>
          <cell r="P58" t="str">
            <v>3 RUE CHALANT</v>
          </cell>
          <cell r="Q58" t="str">
            <v>APPARTEMENT C32</v>
          </cell>
          <cell r="S58">
            <v>59790</v>
          </cell>
          <cell r="T58" t="str">
            <v>RONCHIN</v>
          </cell>
          <cell r="U58" t="str">
            <v>APPARTEMENT C32</v>
          </cell>
          <cell r="V58">
            <v>603772231</v>
          </cell>
          <cell r="W58" t="str">
            <v>PATRICE.DESVIGNES@GENERALI.COM</v>
          </cell>
        </row>
        <row r="59">
          <cell r="B59">
            <v>170893</v>
          </cell>
          <cell r="C59">
            <v>19930601</v>
          </cell>
          <cell r="E59" t="str">
            <v>GPA</v>
          </cell>
          <cell r="F59" t="str">
            <v>COMMERCIALE</v>
          </cell>
          <cell r="G59" t="str">
            <v>REGION GRAND EST</v>
          </cell>
          <cell r="H59" t="str">
            <v>OD VAUCLUSE - DROME - ARDECHE - GARD</v>
          </cell>
          <cell r="I59">
            <v>386</v>
          </cell>
          <cell r="J59" t="str">
            <v>IE</v>
          </cell>
          <cell r="K59" t="str">
            <v>Inspecteur Expert</v>
          </cell>
          <cell r="L59">
            <v>105</v>
          </cell>
          <cell r="M59" t="str">
            <v>M.</v>
          </cell>
          <cell r="N59" t="str">
            <v>HUGUET</v>
          </cell>
          <cell r="O59" t="str">
            <v>CHRISTOPHE</v>
          </cell>
          <cell r="P59" t="str">
            <v>80 CHEMIN DE LA JASSE</v>
          </cell>
          <cell r="S59">
            <v>30520</v>
          </cell>
          <cell r="T59" t="str">
            <v>ST MARTIN DE VALGALGUES</v>
          </cell>
          <cell r="V59">
            <v>616772242</v>
          </cell>
          <cell r="W59" t="str">
            <v>CHRISTOPHE.HUGUET@GENERALI.COM</v>
          </cell>
        </row>
        <row r="60">
          <cell r="B60">
            <v>171028</v>
          </cell>
          <cell r="C60">
            <v>19950101</v>
          </cell>
          <cell r="E60" t="str">
            <v>GPA</v>
          </cell>
          <cell r="F60" t="str">
            <v>COMMERCIALE</v>
          </cell>
          <cell r="G60" t="str">
            <v>REGION GRAND EST</v>
          </cell>
          <cell r="H60" t="str">
            <v>OD VAUCLUSE - DROME - ARDECHE - GARD</v>
          </cell>
          <cell r="I60">
            <v>390</v>
          </cell>
          <cell r="J60" t="str">
            <v>CCEI</v>
          </cell>
          <cell r="K60" t="str">
            <v>Conseiller Commercial Echelon Intermédiaire</v>
          </cell>
          <cell r="L60">
            <v>105</v>
          </cell>
          <cell r="M60" t="str">
            <v>M.</v>
          </cell>
          <cell r="N60" t="str">
            <v>DUBURQUE</v>
          </cell>
          <cell r="O60" t="str">
            <v>XAVIER</v>
          </cell>
          <cell r="P60" t="str">
            <v>15 RUE DES COMTES</v>
          </cell>
          <cell r="S60">
            <v>7200</v>
          </cell>
          <cell r="T60" t="str">
            <v>ST PRIVAT</v>
          </cell>
          <cell r="V60">
            <v>625763834</v>
          </cell>
          <cell r="W60" t="str">
            <v>XAVIER.DUBURQUE@GENERALI.COM</v>
          </cell>
        </row>
        <row r="61">
          <cell r="B61">
            <v>171210</v>
          </cell>
          <cell r="C61">
            <v>19930801</v>
          </cell>
          <cell r="E61" t="str">
            <v>GPA</v>
          </cell>
          <cell r="F61" t="str">
            <v>COMMERCIALE</v>
          </cell>
          <cell r="G61" t="str">
            <v>REGION GRAND OUEST</v>
          </cell>
          <cell r="H61" t="str">
            <v>OD VAL D'OISE - EURE</v>
          </cell>
          <cell r="I61">
            <v>386</v>
          </cell>
          <cell r="J61" t="str">
            <v>IE</v>
          </cell>
          <cell r="K61" t="str">
            <v>Inspecteur Expert</v>
          </cell>
          <cell r="L61">
            <v>105</v>
          </cell>
          <cell r="M61" t="str">
            <v>M.</v>
          </cell>
          <cell r="N61" t="str">
            <v>KLEINA</v>
          </cell>
          <cell r="O61" t="str">
            <v>DIDIER</v>
          </cell>
          <cell r="P61" t="str">
            <v>16 RUE OULGATE</v>
          </cell>
          <cell r="S61">
            <v>27150</v>
          </cell>
          <cell r="T61" t="str">
            <v>GAMACHES EN VEXIN</v>
          </cell>
          <cell r="V61">
            <v>617105966</v>
          </cell>
          <cell r="W61" t="str">
            <v>DIDIER.KLEINA@GENERALI.COM</v>
          </cell>
        </row>
        <row r="62">
          <cell r="B62">
            <v>171377</v>
          </cell>
          <cell r="C62">
            <v>19930901</v>
          </cell>
          <cell r="E62" t="str">
            <v>GPA</v>
          </cell>
          <cell r="F62" t="str">
            <v>COMMERCIALE</v>
          </cell>
          <cell r="G62" t="str">
            <v>POLE PILOTAGE DU RESEAU COMMERCIAL</v>
          </cell>
          <cell r="I62">
            <v>11</v>
          </cell>
          <cell r="J62" t="str">
            <v>RR</v>
          </cell>
          <cell r="K62" t="str">
            <v>Responsable Régional</v>
          </cell>
          <cell r="L62">
            <v>101</v>
          </cell>
          <cell r="M62" t="str">
            <v>M.</v>
          </cell>
          <cell r="N62" t="str">
            <v>GATHELIER</v>
          </cell>
          <cell r="O62" t="str">
            <v>CHRISTOPHE</v>
          </cell>
          <cell r="P62" t="str">
            <v>Campus Saint-Denis, 11-17 avenue François Mit</v>
          </cell>
          <cell r="Q62" t="str">
            <v>/ 2-8 rue Luigi Cherubini</v>
          </cell>
          <cell r="S62">
            <v>93210</v>
          </cell>
          <cell r="T62" t="str">
            <v>ST DENIS</v>
          </cell>
          <cell r="U62" t="str">
            <v>/ 2-8 rue Luigi Cherubini</v>
          </cell>
          <cell r="V62">
            <v>778219494</v>
          </cell>
          <cell r="W62" t="str">
            <v>CHRISTOPHE.GATHELIER@GENERALI.COM</v>
          </cell>
        </row>
        <row r="63">
          <cell r="B63">
            <v>171400</v>
          </cell>
          <cell r="C63">
            <v>19930701</v>
          </cell>
          <cell r="E63" t="str">
            <v>GPA</v>
          </cell>
          <cell r="F63" t="str">
            <v>COMMERCIALE</v>
          </cell>
          <cell r="G63" t="str">
            <v>REGION ILE DE FRANCE NORD EST</v>
          </cell>
          <cell r="H63" t="str">
            <v>OD MOSELLE - MEURTHE ET MOSELLE</v>
          </cell>
          <cell r="I63">
            <v>855</v>
          </cell>
          <cell r="J63" t="str">
            <v>AD</v>
          </cell>
          <cell r="K63" t="str">
            <v>Assistant Division</v>
          </cell>
          <cell r="M63" t="str">
            <v>Mme</v>
          </cell>
          <cell r="N63" t="str">
            <v>BRUNEL</v>
          </cell>
          <cell r="O63" t="str">
            <v>ANN VALERIE</v>
          </cell>
          <cell r="P63" t="str">
            <v>92 quater B boulevard Solidarite</v>
          </cell>
          <cell r="Q63" t="str">
            <v>Generali, immeuble First Plaza lot 34</v>
          </cell>
          <cell r="S63">
            <v>57070</v>
          </cell>
          <cell r="T63" t="str">
            <v>METZ</v>
          </cell>
          <cell r="U63" t="str">
            <v>Generali, immeuble First Plaza lot 34</v>
          </cell>
          <cell r="W63" t="str">
            <v>ANNVALERIE.BRUNEL@GENERALI.COM</v>
          </cell>
        </row>
        <row r="64">
          <cell r="B64">
            <v>171477</v>
          </cell>
          <cell r="C64">
            <v>19931101</v>
          </cell>
          <cell r="E64" t="str">
            <v>GPA</v>
          </cell>
          <cell r="F64" t="str">
            <v>COMMERCIALE</v>
          </cell>
          <cell r="G64" t="str">
            <v>REGION ILE DE FRANCE NORD EST</v>
          </cell>
          <cell r="H64" t="str">
            <v>OD NORD ARTOIS</v>
          </cell>
          <cell r="I64">
            <v>440</v>
          </cell>
          <cell r="J64" t="str">
            <v>CCT</v>
          </cell>
          <cell r="K64" t="str">
            <v>Conseiller Commercial Titulaire</v>
          </cell>
          <cell r="L64">
            <v>105</v>
          </cell>
          <cell r="M64" t="str">
            <v>M.</v>
          </cell>
          <cell r="N64" t="str">
            <v>LO CALZO</v>
          </cell>
          <cell r="O64" t="str">
            <v>JIMMY</v>
          </cell>
          <cell r="P64" t="str">
            <v>4 RUE BASSE</v>
          </cell>
          <cell r="S64">
            <v>62770</v>
          </cell>
          <cell r="T64" t="str">
            <v>VIEIL HESDIN</v>
          </cell>
          <cell r="V64">
            <v>771447457</v>
          </cell>
          <cell r="W64" t="str">
            <v>JIMMY.LOCALZO@GENERALI.COM</v>
          </cell>
        </row>
        <row r="65">
          <cell r="B65">
            <v>171535</v>
          </cell>
          <cell r="C65">
            <v>19930920</v>
          </cell>
          <cell r="E65" t="str">
            <v>GPA</v>
          </cell>
          <cell r="F65" t="str">
            <v>COMMERCIALE</v>
          </cell>
          <cell r="G65" t="str">
            <v>POLE PILOTAGE DU RESEAU COMMERCIAL</v>
          </cell>
          <cell r="H65" t="str">
            <v>CELLULE RECRUTEMENT</v>
          </cell>
          <cell r="I65">
            <v>855</v>
          </cell>
          <cell r="J65" t="str">
            <v>AD</v>
          </cell>
          <cell r="K65" t="str">
            <v>Assistant Division</v>
          </cell>
          <cell r="M65" t="str">
            <v>Mme</v>
          </cell>
          <cell r="N65" t="str">
            <v>PEYROT</v>
          </cell>
          <cell r="O65" t="str">
            <v>NATHALIE</v>
          </cell>
          <cell r="P65" t="str">
            <v>Campus Saint-Denis, 11-17 avenue François Mit</v>
          </cell>
          <cell r="Q65" t="str">
            <v>/ 2-8 rue Luigi Cherubini</v>
          </cell>
          <cell r="S65">
            <v>93210</v>
          </cell>
          <cell r="T65" t="str">
            <v>ST DENIS</v>
          </cell>
          <cell r="U65" t="str">
            <v>/ 2-8 rue Luigi Cherubini</v>
          </cell>
          <cell r="V65">
            <v>760448868</v>
          </cell>
          <cell r="W65" t="str">
            <v>NATHALIE.PEYROT@GENERALI.COM</v>
          </cell>
        </row>
        <row r="66">
          <cell r="B66">
            <v>171589</v>
          </cell>
          <cell r="C66">
            <v>19960902</v>
          </cell>
          <cell r="E66" t="str">
            <v>GPA</v>
          </cell>
          <cell r="F66" t="str">
            <v>COMMERCIALE</v>
          </cell>
          <cell r="G66" t="str">
            <v>REGION GRAND EST</v>
          </cell>
          <cell r="H66" t="str">
            <v>OD ALPES MARITIMES</v>
          </cell>
          <cell r="I66">
            <v>855</v>
          </cell>
          <cell r="J66" t="str">
            <v>AD</v>
          </cell>
          <cell r="K66" t="str">
            <v>Assistant Division</v>
          </cell>
          <cell r="M66" t="str">
            <v>Mme</v>
          </cell>
          <cell r="N66" t="str">
            <v>BERTIN</v>
          </cell>
          <cell r="O66" t="str">
            <v>MARIE JOSE</v>
          </cell>
          <cell r="P66" t="str">
            <v>455 promenade des Anglais</v>
          </cell>
          <cell r="Q66" t="str">
            <v>Generali, RSG ZAC Arenas Imm Nice Plaza</v>
          </cell>
          <cell r="S66">
            <v>6000</v>
          </cell>
          <cell r="T66" t="str">
            <v>NICE</v>
          </cell>
          <cell r="U66" t="str">
            <v>Generali, RSG ZAC Arenas Imm Nice Plaza</v>
          </cell>
          <cell r="W66" t="str">
            <v>MARIEJOSE.BERTIN@GENERALI.COM</v>
          </cell>
        </row>
        <row r="67">
          <cell r="B67">
            <v>171854</v>
          </cell>
          <cell r="C67">
            <v>19931108</v>
          </cell>
          <cell r="E67" t="str">
            <v>GPA</v>
          </cell>
          <cell r="F67" t="str">
            <v>COMMERCIALE</v>
          </cell>
          <cell r="G67" t="str">
            <v>REGION ILE DE FRANCE NORD EST</v>
          </cell>
          <cell r="H67" t="str">
            <v>OD SEINE MARITIME</v>
          </cell>
          <cell r="I67">
            <v>855</v>
          </cell>
          <cell r="J67" t="str">
            <v>AD</v>
          </cell>
          <cell r="K67" t="str">
            <v>Assistant Division</v>
          </cell>
          <cell r="M67" t="str">
            <v>Mme</v>
          </cell>
          <cell r="N67" t="str">
            <v>ANTHORE</v>
          </cell>
          <cell r="O67" t="str">
            <v>VALERIE</v>
          </cell>
          <cell r="P67" t="str">
            <v>20 passage de la Luciline</v>
          </cell>
          <cell r="Q67" t="str">
            <v>Generali, bâtiment B</v>
          </cell>
          <cell r="S67">
            <v>76000</v>
          </cell>
          <cell r="T67" t="str">
            <v>ROUEN</v>
          </cell>
          <cell r="U67" t="str">
            <v>Generali, bâtiment B</v>
          </cell>
          <cell r="W67" t="str">
            <v>VALERIE.ANTHORE@GENERALI.COM</v>
          </cell>
        </row>
        <row r="68">
          <cell r="B68">
            <v>172086</v>
          </cell>
          <cell r="C68">
            <v>19940101</v>
          </cell>
          <cell r="E68" t="str">
            <v>GPA</v>
          </cell>
          <cell r="F68" t="str">
            <v>COMMERCIALE</v>
          </cell>
          <cell r="G68" t="str">
            <v>REGION GRAND EST</v>
          </cell>
          <cell r="H68" t="str">
            <v>OD ALLIER-SAONE &amp; LOIRE-NIEVRE-COTE D'OR</v>
          </cell>
          <cell r="I68">
            <v>386</v>
          </cell>
          <cell r="J68" t="str">
            <v>IE</v>
          </cell>
          <cell r="K68" t="str">
            <v>Inspecteur Expert</v>
          </cell>
          <cell r="L68">
            <v>105</v>
          </cell>
          <cell r="M68" t="str">
            <v>M.</v>
          </cell>
          <cell r="N68" t="str">
            <v>KAYSER</v>
          </cell>
          <cell r="O68" t="str">
            <v>VINCENT</v>
          </cell>
          <cell r="P68" t="str">
            <v>22 ROUTE DE LANGRES</v>
          </cell>
          <cell r="S68">
            <v>21490</v>
          </cell>
          <cell r="T68" t="str">
            <v>NORGES LA VILLE</v>
          </cell>
          <cell r="V68">
            <v>608532521</v>
          </cell>
          <cell r="W68" t="str">
            <v>VINCENT.KAYSER@GENERALI.COM</v>
          </cell>
        </row>
        <row r="69">
          <cell r="B69">
            <v>172115</v>
          </cell>
          <cell r="C69">
            <v>19940201</v>
          </cell>
          <cell r="E69" t="str">
            <v>GPA</v>
          </cell>
          <cell r="F69" t="str">
            <v>COMMERCIALE</v>
          </cell>
          <cell r="G69" t="str">
            <v>REGION ILE DE FRANCE NORD EST</v>
          </cell>
          <cell r="H69" t="str">
            <v>OD ARDENNES - MARNE - MEUSE - AUBE</v>
          </cell>
          <cell r="I69">
            <v>100</v>
          </cell>
          <cell r="J69" t="str">
            <v>IMD</v>
          </cell>
          <cell r="K69" t="str">
            <v>Inspecteur Manager Developpement</v>
          </cell>
          <cell r="L69">
            <v>103</v>
          </cell>
          <cell r="M69" t="str">
            <v>M.</v>
          </cell>
          <cell r="N69" t="str">
            <v>BACQUET</v>
          </cell>
          <cell r="O69" t="str">
            <v>GREGORY</v>
          </cell>
          <cell r="P69" t="str">
            <v>4 rue Henri Moissan</v>
          </cell>
          <cell r="Q69" t="str">
            <v>immeuble l'Echiquier</v>
          </cell>
          <cell r="S69">
            <v>51430</v>
          </cell>
          <cell r="T69" t="str">
            <v>BEZANNES</v>
          </cell>
          <cell r="U69" t="str">
            <v>immeuble l'Echiquier</v>
          </cell>
          <cell r="V69">
            <v>699547895</v>
          </cell>
          <cell r="W69" t="str">
            <v>GREGORY.BACQUET@GENERALI.COM</v>
          </cell>
        </row>
        <row r="70">
          <cell r="B70">
            <v>172201</v>
          </cell>
          <cell r="C70">
            <v>19940124</v>
          </cell>
          <cell r="E70" t="str">
            <v>GPA</v>
          </cell>
          <cell r="F70" t="str">
            <v>COMMERCIALE</v>
          </cell>
          <cell r="G70" t="str">
            <v>REGION ILE DE FRANCE NORD EST</v>
          </cell>
          <cell r="H70" t="str">
            <v>OD BAS RHIN - MOSELLE</v>
          </cell>
          <cell r="I70">
            <v>855</v>
          </cell>
          <cell r="J70" t="str">
            <v>AD</v>
          </cell>
          <cell r="K70" t="str">
            <v>Assistant Division</v>
          </cell>
          <cell r="M70" t="str">
            <v>Mme</v>
          </cell>
          <cell r="N70" t="str">
            <v>CORREIA DOS REIS</v>
          </cell>
          <cell r="O70" t="str">
            <v>MARIA</v>
          </cell>
          <cell r="P70" t="str">
            <v>11 B rue de Madrid Espace Européen</v>
          </cell>
          <cell r="Q70" t="str">
            <v>bâtiment B, le VERSEAU Generali</v>
          </cell>
          <cell r="S70">
            <v>67300</v>
          </cell>
          <cell r="T70" t="str">
            <v>SCHILTIGHEIM</v>
          </cell>
          <cell r="U70" t="str">
            <v>bâtiment B, le VERSEAU Generali</v>
          </cell>
          <cell r="V70">
            <v>663370538</v>
          </cell>
          <cell r="W70" t="str">
            <v>MARIA.CORREIADOSREIS@GENERALI.COM</v>
          </cell>
        </row>
        <row r="71">
          <cell r="B71">
            <v>172318</v>
          </cell>
          <cell r="C71">
            <v>19940301</v>
          </cell>
          <cell r="E71" t="str">
            <v>GPA</v>
          </cell>
          <cell r="F71" t="str">
            <v>COMMERCIALE</v>
          </cell>
          <cell r="G71" t="str">
            <v>REGION GRAND OUEST</v>
          </cell>
          <cell r="H71" t="str">
            <v>OD CHARENTES-VIENNES-DEUX SEVRES</v>
          </cell>
          <cell r="I71">
            <v>370</v>
          </cell>
          <cell r="J71" t="str">
            <v>CC.E</v>
          </cell>
          <cell r="K71" t="str">
            <v>Conseiller Commercial Expert</v>
          </cell>
          <cell r="L71">
            <v>105</v>
          </cell>
          <cell r="M71" t="str">
            <v>M.</v>
          </cell>
          <cell r="N71" t="str">
            <v>PENIN</v>
          </cell>
          <cell r="O71" t="str">
            <v>BRUNO</v>
          </cell>
          <cell r="P71" t="str">
            <v>108 RUE FRANCOIS PERRIN</v>
          </cell>
          <cell r="S71">
            <v>87000</v>
          </cell>
          <cell r="T71" t="str">
            <v>LIMOGES</v>
          </cell>
          <cell r="V71">
            <v>687443921</v>
          </cell>
          <cell r="W71" t="str">
            <v>BRUNO.PENIN@GENERALI.COM</v>
          </cell>
        </row>
        <row r="72">
          <cell r="B72">
            <v>172329</v>
          </cell>
          <cell r="C72">
            <v>19940301</v>
          </cell>
          <cell r="E72" t="str">
            <v>GPA</v>
          </cell>
          <cell r="F72" t="str">
            <v>COMMERCIALE</v>
          </cell>
          <cell r="G72" t="str">
            <v>REGION ILE DE FRANCE NORD EST</v>
          </cell>
          <cell r="H72" t="str">
            <v>OD SEINE MARITIME</v>
          </cell>
          <cell r="I72">
            <v>440</v>
          </cell>
          <cell r="J72" t="str">
            <v>CCT</v>
          </cell>
          <cell r="K72" t="str">
            <v>Conseiller Commercial Titulaire</v>
          </cell>
          <cell r="L72">
            <v>105</v>
          </cell>
          <cell r="M72" t="str">
            <v>M.</v>
          </cell>
          <cell r="N72" t="str">
            <v>SAUCRAY</v>
          </cell>
          <cell r="O72" t="str">
            <v>LAURENT</v>
          </cell>
          <cell r="P72" t="str">
            <v>9 RESIDENCE DU VILLAGE</v>
          </cell>
          <cell r="S72">
            <v>76230</v>
          </cell>
          <cell r="T72" t="str">
            <v>QUINCAMPOIX</v>
          </cell>
          <cell r="V72">
            <v>667394098</v>
          </cell>
          <cell r="W72" t="str">
            <v>LAURENT.SAUCRAY@GENERALI.COM</v>
          </cell>
        </row>
        <row r="73">
          <cell r="B73">
            <v>172493</v>
          </cell>
          <cell r="C73">
            <v>19940401</v>
          </cell>
          <cell r="E73" t="str">
            <v>GPA</v>
          </cell>
          <cell r="F73" t="str">
            <v>COMMERCIALE</v>
          </cell>
          <cell r="G73" t="str">
            <v>REGION ILE DE FRANCE NORD EST</v>
          </cell>
          <cell r="H73" t="str">
            <v>OD SEINE MARITIME</v>
          </cell>
          <cell r="I73">
            <v>386</v>
          </cell>
          <cell r="J73" t="str">
            <v>IE</v>
          </cell>
          <cell r="K73" t="str">
            <v>Inspecteur Expert</v>
          </cell>
          <cell r="L73">
            <v>105</v>
          </cell>
          <cell r="M73" t="str">
            <v>M.</v>
          </cell>
          <cell r="N73" t="str">
            <v>CANTREL</v>
          </cell>
          <cell r="O73" t="str">
            <v>OLIVIER</v>
          </cell>
          <cell r="P73" t="str">
            <v>4 B ROUTE DE DOUDEVILLE</v>
          </cell>
          <cell r="S73">
            <v>76190</v>
          </cell>
          <cell r="T73" t="str">
            <v>YVETOT</v>
          </cell>
          <cell r="V73">
            <v>629956253</v>
          </cell>
          <cell r="W73" t="str">
            <v>OLIVIER.CANTREL@GENERALI.COM</v>
          </cell>
        </row>
        <row r="74">
          <cell r="B74">
            <v>172520</v>
          </cell>
          <cell r="C74">
            <v>19940501</v>
          </cell>
          <cell r="E74" t="str">
            <v>GPA</v>
          </cell>
          <cell r="F74" t="str">
            <v>COMMERCIALE</v>
          </cell>
          <cell r="G74" t="str">
            <v>REGION ILE DE FRANCE NORD EST</v>
          </cell>
          <cell r="H74" t="str">
            <v>OD GRAND PARIS 75-92-93-94</v>
          </cell>
          <cell r="I74">
            <v>386</v>
          </cell>
          <cell r="J74" t="str">
            <v>IE</v>
          </cell>
          <cell r="K74" t="str">
            <v>Inspecteur Expert</v>
          </cell>
          <cell r="L74">
            <v>105</v>
          </cell>
          <cell r="M74" t="str">
            <v>M.</v>
          </cell>
          <cell r="N74" t="str">
            <v>BOUTHERIN</v>
          </cell>
          <cell r="O74" t="str">
            <v>PATRICK</v>
          </cell>
          <cell r="P74" t="str">
            <v>8 RUE COLETTE MAISON N2</v>
          </cell>
          <cell r="Q74" t="str">
            <v>CHEZ MR BOUTHERIN CHRISTOPHE</v>
          </cell>
          <cell r="S74">
            <v>89100</v>
          </cell>
          <cell r="T74" t="str">
            <v>SENS</v>
          </cell>
          <cell r="U74" t="str">
            <v>CHEZ MR BOUTHERIN CHRISTOPHE</v>
          </cell>
          <cell r="V74">
            <v>603514416</v>
          </cell>
          <cell r="W74" t="str">
            <v>PATRICK.BOUTHERIN@GENERALI.COM</v>
          </cell>
        </row>
        <row r="75">
          <cell r="B75">
            <v>172597</v>
          </cell>
          <cell r="C75">
            <v>19940401</v>
          </cell>
          <cell r="E75" t="str">
            <v>GPA</v>
          </cell>
          <cell r="F75" t="str">
            <v>COMMERCIALE</v>
          </cell>
          <cell r="G75" t="str">
            <v>POLE PILOTAGE DU RESEAU COMMERCIAL</v>
          </cell>
          <cell r="H75" t="str">
            <v>ASSISTANCE DU RESEAU COMMERCIAL</v>
          </cell>
          <cell r="I75">
            <v>855</v>
          </cell>
          <cell r="J75" t="str">
            <v>AD</v>
          </cell>
          <cell r="K75" t="str">
            <v>Assistant Division</v>
          </cell>
          <cell r="M75" t="str">
            <v>Mme</v>
          </cell>
          <cell r="N75" t="str">
            <v>LASTISNERES</v>
          </cell>
          <cell r="O75" t="str">
            <v>NATHALIE</v>
          </cell>
          <cell r="P75" t="str">
            <v>13 rue Faraday</v>
          </cell>
          <cell r="Q75" t="str">
            <v>Generali, Cite Multimédia bâtiment Nemo</v>
          </cell>
          <cell r="S75">
            <v>64000</v>
          </cell>
          <cell r="T75" t="str">
            <v>PAU</v>
          </cell>
          <cell r="U75" t="str">
            <v>Generali, Cite Multimédia bâtiment Nemo</v>
          </cell>
          <cell r="W75" t="str">
            <v>NATHALIE.LASTISNERES@GENERALI.COM</v>
          </cell>
        </row>
        <row r="76">
          <cell r="B76">
            <v>172662</v>
          </cell>
          <cell r="C76">
            <v>19990501</v>
          </cell>
          <cell r="E76" t="str">
            <v>GPA</v>
          </cell>
          <cell r="F76" t="str">
            <v>COMMERCIALE</v>
          </cell>
          <cell r="G76" t="str">
            <v>REGION GRAND OUEST</v>
          </cell>
          <cell r="H76" t="str">
            <v>OD MANCHE - CALVADOS - ORNE - MAYENNE</v>
          </cell>
          <cell r="I76">
            <v>370</v>
          </cell>
          <cell r="J76" t="str">
            <v>CC.E</v>
          </cell>
          <cell r="K76" t="str">
            <v>Conseiller Commercial Expert</v>
          </cell>
          <cell r="L76">
            <v>105</v>
          </cell>
          <cell r="M76" t="str">
            <v>M.</v>
          </cell>
          <cell r="N76" t="str">
            <v>LAINE</v>
          </cell>
          <cell r="O76" t="str">
            <v>PATRICK</v>
          </cell>
          <cell r="P76" t="str">
            <v>4 RUE DES PRUNUS</v>
          </cell>
          <cell r="S76">
            <v>53100</v>
          </cell>
          <cell r="T76" t="str">
            <v>CONTEST</v>
          </cell>
          <cell r="V76">
            <v>613556041</v>
          </cell>
          <cell r="W76" t="str">
            <v>PATRICK.LAINE@GENERALI.COM</v>
          </cell>
        </row>
        <row r="77">
          <cell r="B77">
            <v>172830</v>
          </cell>
          <cell r="C77">
            <v>19940601</v>
          </cell>
          <cell r="E77" t="str">
            <v>GPA</v>
          </cell>
          <cell r="F77" t="str">
            <v>COMMERCIALE</v>
          </cell>
          <cell r="G77" t="str">
            <v>REGION GRAND OUEST</v>
          </cell>
          <cell r="H77" t="str">
            <v>OD SARTHE - MAINE ET LOIRE</v>
          </cell>
          <cell r="I77">
            <v>200</v>
          </cell>
          <cell r="J77" t="str">
            <v>IMP</v>
          </cell>
          <cell r="K77" t="str">
            <v>Inspecteur Manager Performance</v>
          </cell>
          <cell r="L77">
            <v>104</v>
          </cell>
          <cell r="M77" t="str">
            <v>M.</v>
          </cell>
          <cell r="N77" t="str">
            <v>PITON</v>
          </cell>
          <cell r="O77" t="str">
            <v>RICHARD</v>
          </cell>
          <cell r="P77" t="str">
            <v>LIEU DIT CROISNEAUX</v>
          </cell>
          <cell r="S77">
            <v>49123</v>
          </cell>
          <cell r="T77" t="str">
            <v>CHAMPTOCE SUR LOIRE</v>
          </cell>
          <cell r="V77">
            <v>614364896</v>
          </cell>
          <cell r="W77" t="str">
            <v>RICHARD.PITON@GENERALI.COM</v>
          </cell>
        </row>
        <row r="78">
          <cell r="B78">
            <v>172861</v>
          </cell>
          <cell r="C78">
            <v>19940601</v>
          </cell>
          <cell r="E78" t="str">
            <v>GPA</v>
          </cell>
          <cell r="F78" t="str">
            <v>COMMERCIALE</v>
          </cell>
          <cell r="G78" t="str">
            <v>REGION ILE DE FRANCE NORD EST</v>
          </cell>
          <cell r="H78" t="str">
            <v>OD FICTIVE</v>
          </cell>
          <cell r="I78">
            <v>100</v>
          </cell>
          <cell r="J78" t="str">
            <v>IMD</v>
          </cell>
          <cell r="K78" t="str">
            <v>Inspecteur Manager Developpement</v>
          </cell>
          <cell r="L78">
            <v>103</v>
          </cell>
          <cell r="M78" t="str">
            <v>M.</v>
          </cell>
          <cell r="N78" t="str">
            <v>BULAN</v>
          </cell>
          <cell r="O78" t="str">
            <v>RICHARD</v>
          </cell>
          <cell r="P78" t="str">
            <v>Centre Oasis AlL de ma Pépinière</v>
          </cell>
          <cell r="Q78" t="str">
            <v>Bat Les Cytises</v>
          </cell>
          <cell r="S78">
            <v>80480</v>
          </cell>
          <cell r="T78" t="str">
            <v>DURY</v>
          </cell>
          <cell r="U78" t="str">
            <v>Bat Les Cytises</v>
          </cell>
          <cell r="V78">
            <v>760414416</v>
          </cell>
          <cell r="W78" t="str">
            <v>RICHARD.BULAN@GENERALI.COM</v>
          </cell>
        </row>
        <row r="79">
          <cell r="B79">
            <v>172935</v>
          </cell>
          <cell r="C79">
            <v>19940901</v>
          </cell>
          <cell r="E79" t="str">
            <v>GPA</v>
          </cell>
          <cell r="F79" t="str">
            <v>COMMERCIALE</v>
          </cell>
          <cell r="G79" t="str">
            <v>REGION ILE DE FRANCE NORD EST</v>
          </cell>
          <cell r="H79" t="str">
            <v>OD SEINE ET MARNE - YONNE</v>
          </cell>
          <cell r="I79">
            <v>200</v>
          </cell>
          <cell r="J79" t="str">
            <v>IMP</v>
          </cell>
          <cell r="K79" t="str">
            <v>Inspecteur Manager Performance</v>
          </cell>
          <cell r="L79">
            <v>104</v>
          </cell>
          <cell r="M79" t="str">
            <v>M.</v>
          </cell>
          <cell r="N79" t="str">
            <v>HABAY</v>
          </cell>
          <cell r="O79" t="str">
            <v>PATRICK</v>
          </cell>
          <cell r="P79" t="str">
            <v>37 BIS BOULEVARD LOUIS DURAND</v>
          </cell>
          <cell r="S79">
            <v>77515</v>
          </cell>
          <cell r="T79" t="str">
            <v>FAREMOUTIERS</v>
          </cell>
          <cell r="V79">
            <v>625424496</v>
          </cell>
          <cell r="W79" t="str">
            <v>PATRICK.HABAY@GENERALI.COM</v>
          </cell>
        </row>
        <row r="80">
          <cell r="B80">
            <v>172954</v>
          </cell>
          <cell r="C80">
            <v>19940606</v>
          </cell>
          <cell r="E80" t="str">
            <v>GPA</v>
          </cell>
          <cell r="F80" t="str">
            <v>COMMERCIALE</v>
          </cell>
          <cell r="G80" t="str">
            <v>POLE PILOTAGE DU RESEAU COMMERCIAL</v>
          </cell>
          <cell r="H80" t="str">
            <v>ASSISTANCE DU RESEAU COMMERCIAL</v>
          </cell>
          <cell r="I80">
            <v>855</v>
          </cell>
          <cell r="J80" t="str">
            <v>AD</v>
          </cell>
          <cell r="K80" t="str">
            <v>Assistant Division</v>
          </cell>
          <cell r="M80" t="str">
            <v>Mme</v>
          </cell>
          <cell r="N80" t="str">
            <v>MURON</v>
          </cell>
          <cell r="O80" t="str">
            <v>CATHERINE</v>
          </cell>
          <cell r="P80" t="str">
            <v>32 rue de Sarlieve</v>
          </cell>
          <cell r="Q80" t="str">
            <v>Generali, centre d'Affaire ZENITH</v>
          </cell>
          <cell r="S80">
            <v>63800</v>
          </cell>
          <cell r="T80" t="str">
            <v>COURNON D'AUVERGNE</v>
          </cell>
          <cell r="U80" t="str">
            <v>Generali, centre d'Affaire ZENITH</v>
          </cell>
          <cell r="W80" t="str">
            <v>CATHERINE.MURON@GENERALI.COM</v>
          </cell>
        </row>
        <row r="81">
          <cell r="B81">
            <v>172993</v>
          </cell>
          <cell r="C81">
            <v>19940801</v>
          </cell>
          <cell r="E81" t="str">
            <v>GPA</v>
          </cell>
          <cell r="F81" t="str">
            <v>COMMERCIALE</v>
          </cell>
          <cell r="G81" t="str">
            <v>REGION ILE DE FRANCE NORD EST</v>
          </cell>
          <cell r="H81" t="str">
            <v>OD ESSONNE - LOIRET</v>
          </cell>
          <cell r="I81">
            <v>391</v>
          </cell>
          <cell r="J81" t="str">
            <v>CCEIM</v>
          </cell>
          <cell r="K81" t="str">
            <v>Conseiller Commercial Echelon Interm. Moniteu</v>
          </cell>
          <cell r="L81">
            <v>105</v>
          </cell>
          <cell r="M81" t="str">
            <v>M.</v>
          </cell>
          <cell r="N81" t="str">
            <v>RIGUEIRO DA SILVA</v>
          </cell>
          <cell r="O81" t="str">
            <v>FERNANDO MANUEL</v>
          </cell>
          <cell r="P81" t="str">
            <v>10 PLACE DE LA LIBERTE</v>
          </cell>
          <cell r="S81">
            <v>28310</v>
          </cell>
          <cell r="T81" t="str">
            <v>POINVILLE</v>
          </cell>
          <cell r="V81">
            <v>623781443</v>
          </cell>
          <cell r="W81" t="str">
            <v>FERNANDOMANUEL.RIGUEIRODASILVA@GENERALI.COM</v>
          </cell>
        </row>
        <row r="82">
          <cell r="B82">
            <v>173032</v>
          </cell>
          <cell r="C82">
            <v>19940801</v>
          </cell>
          <cell r="E82" t="str">
            <v>GPA</v>
          </cell>
          <cell r="F82" t="str">
            <v>COMMERCIALE</v>
          </cell>
          <cell r="G82" t="str">
            <v>REGION ILE DE FRANCE NORD EST</v>
          </cell>
          <cell r="H82" t="str">
            <v>OD NORD LILLE</v>
          </cell>
          <cell r="I82">
            <v>440</v>
          </cell>
          <cell r="J82" t="str">
            <v>CCT</v>
          </cell>
          <cell r="K82" t="str">
            <v>Conseiller Commercial Titulaire</v>
          </cell>
          <cell r="L82">
            <v>105</v>
          </cell>
          <cell r="M82" t="str">
            <v>M.</v>
          </cell>
          <cell r="N82" t="str">
            <v>MAMOURI</v>
          </cell>
          <cell r="O82" t="str">
            <v>ANTOINE</v>
          </cell>
          <cell r="P82" t="str">
            <v>33 RUE DU MARAIS</v>
          </cell>
          <cell r="S82">
            <v>59151</v>
          </cell>
          <cell r="T82" t="str">
            <v>ARLEUX</v>
          </cell>
          <cell r="V82">
            <v>646826991</v>
          </cell>
          <cell r="W82" t="str">
            <v>ANTOINE.MAMOURI@GENERALI.COM</v>
          </cell>
        </row>
        <row r="83">
          <cell r="B83">
            <v>173329</v>
          </cell>
          <cell r="C83">
            <v>19941001</v>
          </cell>
          <cell r="E83" t="str">
            <v>GPA</v>
          </cell>
          <cell r="F83" t="str">
            <v>COMMERCIALE</v>
          </cell>
          <cell r="G83" t="str">
            <v>REGION GRAND EST</v>
          </cell>
          <cell r="H83" t="str">
            <v>OD ISERE ALBERTVILLE</v>
          </cell>
          <cell r="I83">
            <v>370</v>
          </cell>
          <cell r="J83" t="str">
            <v>CC.E</v>
          </cell>
          <cell r="K83" t="str">
            <v>Conseiller Commercial Expert</v>
          </cell>
          <cell r="L83">
            <v>105</v>
          </cell>
          <cell r="M83" t="str">
            <v>M.</v>
          </cell>
          <cell r="N83" t="str">
            <v>SIEGMANN</v>
          </cell>
          <cell r="O83" t="str">
            <v>LAURENT</v>
          </cell>
          <cell r="P83" t="str">
            <v>16 PLACE ARISTIDE BRIAND</v>
          </cell>
          <cell r="S83">
            <v>73600</v>
          </cell>
          <cell r="T83" t="str">
            <v>MOUTIERS TARENTAISE</v>
          </cell>
          <cell r="V83">
            <v>685055874</v>
          </cell>
          <cell r="W83" t="str">
            <v>LAURENT.SIEGMANN@GENERALI.COM</v>
          </cell>
        </row>
        <row r="84">
          <cell r="B84">
            <v>173338</v>
          </cell>
          <cell r="C84">
            <v>19941001</v>
          </cell>
          <cell r="E84" t="str">
            <v>GPA</v>
          </cell>
          <cell r="F84" t="str">
            <v>COMMERCIALE</v>
          </cell>
          <cell r="G84" t="str">
            <v>REGION ILE DE FRANCE NORD EST</v>
          </cell>
          <cell r="H84" t="str">
            <v>OD NORD LITTORAL</v>
          </cell>
          <cell r="I84">
            <v>386</v>
          </cell>
          <cell r="J84" t="str">
            <v>IE</v>
          </cell>
          <cell r="K84" t="str">
            <v>Inspecteur Expert</v>
          </cell>
          <cell r="L84">
            <v>105</v>
          </cell>
          <cell r="M84" t="str">
            <v>M.</v>
          </cell>
          <cell r="N84" t="str">
            <v>THEISEN</v>
          </cell>
          <cell r="O84" t="str">
            <v>BERTRAND</v>
          </cell>
          <cell r="P84" t="str">
            <v>RUE DE LINSELLES</v>
          </cell>
          <cell r="Q84" t="str">
            <v>3 CLOS DE LA MONTAGNE</v>
          </cell>
          <cell r="S84">
            <v>59117</v>
          </cell>
          <cell r="T84" t="str">
            <v>WERVICQ SUD</v>
          </cell>
          <cell r="U84" t="str">
            <v>3 CLOS DE LA MONTAGNE</v>
          </cell>
          <cell r="V84">
            <v>610612485</v>
          </cell>
          <cell r="W84" t="str">
            <v>BERTRAND.THEISEN@GENERALI.COM</v>
          </cell>
        </row>
        <row r="85">
          <cell r="B85">
            <v>173379</v>
          </cell>
          <cell r="C85">
            <v>19940919</v>
          </cell>
          <cell r="E85" t="str">
            <v>GPA</v>
          </cell>
          <cell r="F85" t="str">
            <v>COMMERCIALE</v>
          </cell>
          <cell r="G85" t="str">
            <v>REGION GRAND EST</v>
          </cell>
          <cell r="H85" t="str">
            <v>OD PUY DE DOME - LOIRE - HAUTE LOIRE</v>
          </cell>
          <cell r="I85">
            <v>855</v>
          </cell>
          <cell r="J85" t="str">
            <v>AD</v>
          </cell>
          <cell r="K85" t="str">
            <v>Assistant Division</v>
          </cell>
          <cell r="M85" t="str">
            <v>Mme</v>
          </cell>
          <cell r="N85" t="str">
            <v>FERREUX</v>
          </cell>
          <cell r="O85" t="str">
            <v>DELPHINE</v>
          </cell>
          <cell r="P85" t="str">
            <v>32 rue de Sarlieve</v>
          </cell>
          <cell r="Q85" t="str">
            <v>Generali, centre d'Affaire ZENITH</v>
          </cell>
          <cell r="S85">
            <v>63800</v>
          </cell>
          <cell r="T85" t="str">
            <v>COURNON D'AUVERGNE</v>
          </cell>
          <cell r="U85" t="str">
            <v>Generali, centre d'Affaire ZENITH</v>
          </cell>
          <cell r="W85" t="str">
            <v>DELPHINE.FERREUX@GENERALI.COM</v>
          </cell>
        </row>
        <row r="86">
          <cell r="B86">
            <v>173736</v>
          </cell>
          <cell r="C86">
            <v>19951101</v>
          </cell>
          <cell r="E86" t="str">
            <v>GPA</v>
          </cell>
          <cell r="F86" t="str">
            <v>COMMERCIALE</v>
          </cell>
          <cell r="G86" t="str">
            <v>REGION GRAND EST</v>
          </cell>
          <cell r="H86" t="str">
            <v>OD RHONE</v>
          </cell>
          <cell r="I86">
            <v>440</v>
          </cell>
          <cell r="J86" t="str">
            <v>CCT</v>
          </cell>
          <cell r="K86" t="str">
            <v>Conseiller Commercial Titulaire</v>
          </cell>
          <cell r="L86">
            <v>105</v>
          </cell>
          <cell r="M86" t="str">
            <v>M.</v>
          </cell>
          <cell r="N86" t="str">
            <v>TRONCY</v>
          </cell>
          <cell r="O86" t="str">
            <v>CHRISTOPHE</v>
          </cell>
          <cell r="P86" t="str">
            <v>91 RUE DE LA CROIX ROUSSE</v>
          </cell>
          <cell r="S86">
            <v>69460</v>
          </cell>
          <cell r="T86" t="str">
            <v>SALLES ARBUISSONNAS BEAUJO</v>
          </cell>
          <cell r="V86">
            <v>616703549</v>
          </cell>
          <cell r="W86" t="str">
            <v>CHRISTOPHE.TRONCY@GENERALI.COM</v>
          </cell>
        </row>
        <row r="87">
          <cell r="B87">
            <v>173840</v>
          </cell>
          <cell r="C87">
            <v>19950101</v>
          </cell>
          <cell r="E87" t="str">
            <v>GPA</v>
          </cell>
          <cell r="F87" t="str">
            <v>COMMERCIALE</v>
          </cell>
          <cell r="G87" t="str">
            <v>SUPPORT COMMERCIAL</v>
          </cell>
          <cell r="I87">
            <v>256</v>
          </cell>
          <cell r="J87" t="str">
            <v>IFM</v>
          </cell>
          <cell r="K87" t="str">
            <v>Inspecteur Formateur Manager</v>
          </cell>
          <cell r="L87">
            <v>0</v>
          </cell>
          <cell r="M87" t="str">
            <v>M.</v>
          </cell>
          <cell r="N87" t="str">
            <v>FRESNEL-AZZOUG</v>
          </cell>
          <cell r="O87" t="str">
            <v>ALAIN</v>
          </cell>
          <cell r="P87" t="str">
            <v>54 AVENUE DU 8 MAI 1945</v>
          </cell>
          <cell r="Q87" t="str">
            <v>LE MANOIR DU BOURG</v>
          </cell>
          <cell r="S87">
            <v>69160</v>
          </cell>
          <cell r="T87" t="str">
            <v>TASSIN LA DEMI LUNE</v>
          </cell>
          <cell r="U87" t="str">
            <v>LE MANOIR DU BOURG</v>
          </cell>
          <cell r="V87">
            <v>625021538</v>
          </cell>
          <cell r="W87" t="str">
            <v>ALAIN.FRESNEL-AZZOUG@GENERALI.COM</v>
          </cell>
        </row>
        <row r="88">
          <cell r="B88">
            <v>173864</v>
          </cell>
          <cell r="C88">
            <v>19950101</v>
          </cell>
          <cell r="E88" t="str">
            <v>GPA</v>
          </cell>
          <cell r="F88" t="str">
            <v>COMMERCIALE</v>
          </cell>
          <cell r="G88" t="str">
            <v>REGION GRAND OUEST</v>
          </cell>
          <cell r="H88" t="str">
            <v>OD INDRE-INDRE &amp; LOIRE-CHER-LOIR &amp; CHER</v>
          </cell>
          <cell r="I88">
            <v>370</v>
          </cell>
          <cell r="J88" t="str">
            <v>CC.E</v>
          </cell>
          <cell r="K88" t="str">
            <v>Conseiller Commercial Expert</v>
          </cell>
          <cell r="L88">
            <v>105</v>
          </cell>
          <cell r="M88" t="str">
            <v>M.</v>
          </cell>
          <cell r="N88" t="str">
            <v>COCHET</v>
          </cell>
          <cell r="O88" t="str">
            <v>FABIEN</v>
          </cell>
          <cell r="P88" t="str">
            <v>1  CHEMIN DU PUITS</v>
          </cell>
          <cell r="Q88" t="str">
            <v>LES LOGES DE DRESSAIS</v>
          </cell>
          <cell r="S88">
            <v>36120</v>
          </cell>
          <cell r="T88" t="str">
            <v>ARDENTES</v>
          </cell>
          <cell r="U88" t="str">
            <v>LES LOGES DE DRESSAIS</v>
          </cell>
          <cell r="V88">
            <v>627235699</v>
          </cell>
          <cell r="W88" t="str">
            <v>FABIEN.COCHET@GENERALI.COM</v>
          </cell>
        </row>
        <row r="89">
          <cell r="B89">
            <v>173915</v>
          </cell>
          <cell r="C89">
            <v>19810622</v>
          </cell>
          <cell r="E89" t="str">
            <v>GPA</v>
          </cell>
          <cell r="F89" t="str">
            <v>COMMERCIALE</v>
          </cell>
          <cell r="G89" t="str">
            <v>REGION ILE DE FRANCE NORD EST</v>
          </cell>
          <cell r="H89" t="str">
            <v>OD ESSONNE - LOIRET</v>
          </cell>
          <cell r="I89">
            <v>855</v>
          </cell>
          <cell r="J89" t="str">
            <v>AD</v>
          </cell>
          <cell r="K89" t="str">
            <v>Assistant Division</v>
          </cell>
          <cell r="M89" t="str">
            <v>Mme</v>
          </cell>
          <cell r="N89" t="str">
            <v>LANGLAIS</v>
          </cell>
          <cell r="O89" t="str">
            <v>CHRISTINE</v>
          </cell>
          <cell r="P89" t="str">
            <v>7 avenue du Général de Gaulle</v>
          </cell>
          <cell r="Q89" t="str">
            <v>La Croix aux Bergers</v>
          </cell>
          <cell r="S89">
            <v>91090</v>
          </cell>
          <cell r="T89" t="str">
            <v>LISSES</v>
          </cell>
          <cell r="U89" t="str">
            <v>La Croix aux Bergers</v>
          </cell>
          <cell r="W89" t="str">
            <v>CHRISTINE.LANGLAIS@GENERALI.COM</v>
          </cell>
        </row>
        <row r="90">
          <cell r="B90">
            <v>174012</v>
          </cell>
          <cell r="C90">
            <v>19950201</v>
          </cell>
          <cell r="E90" t="str">
            <v>GPA</v>
          </cell>
          <cell r="F90" t="str">
            <v>COMMERCIALE</v>
          </cell>
          <cell r="G90" t="str">
            <v>REGION GRAND EST</v>
          </cell>
          <cell r="H90" t="str">
            <v>OD PUY DE DOME - LOIRE - HAUTE LOIRE</v>
          </cell>
          <cell r="I90">
            <v>370</v>
          </cell>
          <cell r="J90" t="str">
            <v>CC.E</v>
          </cell>
          <cell r="K90" t="str">
            <v>Conseiller Commercial Expert</v>
          </cell>
          <cell r="L90">
            <v>105</v>
          </cell>
          <cell r="M90" t="str">
            <v>M.</v>
          </cell>
          <cell r="N90" t="str">
            <v>RIVAUD</v>
          </cell>
          <cell r="O90" t="str">
            <v>CHARLY</v>
          </cell>
          <cell r="P90" t="str">
            <v>LES ROUZEROUX</v>
          </cell>
          <cell r="S90">
            <v>43800</v>
          </cell>
          <cell r="T90" t="str">
            <v>BEAULIEU</v>
          </cell>
          <cell r="V90">
            <v>603960941</v>
          </cell>
          <cell r="W90" t="str">
            <v>CHARLY.RIVAUD@GENERALI.COM</v>
          </cell>
        </row>
        <row r="91">
          <cell r="B91">
            <v>174317</v>
          </cell>
          <cell r="C91">
            <v>19950401</v>
          </cell>
          <cell r="E91" t="str">
            <v>GPA</v>
          </cell>
          <cell r="F91" t="str">
            <v>COMMERCIALE</v>
          </cell>
          <cell r="G91" t="str">
            <v>REGION GRAND OUEST</v>
          </cell>
          <cell r="H91" t="str">
            <v>OD FINISTERE - MORBIHAN</v>
          </cell>
          <cell r="I91">
            <v>386</v>
          </cell>
          <cell r="J91" t="str">
            <v>IE</v>
          </cell>
          <cell r="K91" t="str">
            <v>Inspecteur Expert</v>
          </cell>
          <cell r="L91">
            <v>105</v>
          </cell>
          <cell r="M91" t="str">
            <v>M.</v>
          </cell>
          <cell r="N91" t="str">
            <v>LANSONNEUR</v>
          </cell>
          <cell r="O91" t="str">
            <v>MARC</v>
          </cell>
          <cell r="P91" t="str">
            <v>21 RUE DES ROCHES BLANCHES</v>
          </cell>
          <cell r="S91">
            <v>29800</v>
          </cell>
          <cell r="T91" t="str">
            <v>PLOUEDERN</v>
          </cell>
          <cell r="V91">
            <v>629956019</v>
          </cell>
          <cell r="W91" t="str">
            <v>MARC.LANSONNEUR@GENERALI.COM</v>
          </cell>
        </row>
        <row r="92">
          <cell r="B92">
            <v>174380</v>
          </cell>
          <cell r="C92">
            <v>19950401</v>
          </cell>
          <cell r="E92" t="str">
            <v>GPA</v>
          </cell>
          <cell r="F92" t="str">
            <v>COMMERCIALE</v>
          </cell>
          <cell r="G92" t="str">
            <v>REGION GRAND EST</v>
          </cell>
          <cell r="H92" t="str">
            <v>OD ALPES MARITIMES</v>
          </cell>
          <cell r="I92">
            <v>386</v>
          </cell>
          <cell r="J92" t="str">
            <v>IE</v>
          </cell>
          <cell r="K92" t="str">
            <v>Inspecteur Expert</v>
          </cell>
          <cell r="L92">
            <v>105</v>
          </cell>
          <cell r="M92" t="str">
            <v>M.</v>
          </cell>
          <cell r="N92" t="str">
            <v>BASSO</v>
          </cell>
          <cell r="O92" t="str">
            <v>ERIC</v>
          </cell>
          <cell r="P92" t="str">
            <v>66 AVENUE DES ALLIES</v>
          </cell>
          <cell r="S92">
            <v>6500</v>
          </cell>
          <cell r="T92" t="str">
            <v>MENTON</v>
          </cell>
          <cell r="V92">
            <v>626176789</v>
          </cell>
          <cell r="W92" t="str">
            <v>ERIC.BASSO@GENERALI.COM</v>
          </cell>
        </row>
        <row r="93">
          <cell r="B93">
            <v>174703</v>
          </cell>
          <cell r="C93">
            <v>19950701</v>
          </cell>
          <cell r="E93" t="str">
            <v>GPA</v>
          </cell>
          <cell r="F93" t="str">
            <v>COMMERCIALE</v>
          </cell>
          <cell r="G93" t="str">
            <v>REGION GRAND EST</v>
          </cell>
          <cell r="H93" t="str">
            <v>OD VAR - BOUCHES DU RHONE</v>
          </cell>
          <cell r="I93">
            <v>390</v>
          </cell>
          <cell r="J93" t="str">
            <v>CCEI</v>
          </cell>
          <cell r="K93" t="str">
            <v>Conseiller Commercial Echelon Intermédiaire</v>
          </cell>
          <cell r="L93">
            <v>105</v>
          </cell>
          <cell r="M93" t="str">
            <v>M.</v>
          </cell>
          <cell r="N93" t="str">
            <v>SALEMBIER</v>
          </cell>
          <cell r="O93" t="str">
            <v>FABRICE</v>
          </cell>
          <cell r="P93" t="str">
            <v>8 HONORE LABANDE</v>
          </cell>
          <cell r="Q93" t="str">
            <v>VILLA LES PINS BAT B</v>
          </cell>
          <cell r="S93">
            <v>98000</v>
          </cell>
          <cell r="T93" t="str">
            <v>MONACO</v>
          </cell>
          <cell r="U93" t="str">
            <v>VILLA LES PINS BAT B</v>
          </cell>
          <cell r="V93">
            <v>619266075</v>
          </cell>
          <cell r="W93" t="str">
            <v>FABRICE.SALEMBIER@GENERALI.COM</v>
          </cell>
        </row>
        <row r="94">
          <cell r="B94">
            <v>175025</v>
          </cell>
          <cell r="C94">
            <v>19950901</v>
          </cell>
          <cell r="E94" t="str">
            <v>GPA</v>
          </cell>
          <cell r="F94" t="str">
            <v>COMMERCIALE</v>
          </cell>
          <cell r="G94" t="str">
            <v>REGION GRAND OUEST</v>
          </cell>
          <cell r="H94" t="str">
            <v>OD MANCHE - CALVADOS - ORNE - MAYENNE</v>
          </cell>
          <cell r="I94">
            <v>386</v>
          </cell>
          <cell r="J94" t="str">
            <v>IE</v>
          </cell>
          <cell r="K94" t="str">
            <v>Inspecteur Expert</v>
          </cell>
          <cell r="L94">
            <v>105</v>
          </cell>
          <cell r="M94" t="str">
            <v>M.</v>
          </cell>
          <cell r="N94" t="str">
            <v>BAUDRY</v>
          </cell>
          <cell r="O94" t="str">
            <v>VINCENT</v>
          </cell>
          <cell r="P94" t="str">
            <v>137 RUE SAINT SAUVEUR</v>
          </cell>
          <cell r="S94">
            <v>50130</v>
          </cell>
          <cell r="T94" t="str">
            <v>CHERBOURG OCTEVILLE</v>
          </cell>
          <cell r="V94">
            <v>613555710</v>
          </cell>
          <cell r="W94" t="str">
            <v>VINCENT.BAUDRY@GENERALI.COM</v>
          </cell>
        </row>
        <row r="95">
          <cell r="B95">
            <v>175115</v>
          </cell>
          <cell r="C95">
            <v>19951001</v>
          </cell>
          <cell r="E95" t="str">
            <v>GPA</v>
          </cell>
          <cell r="F95" t="str">
            <v>COMMERCIALE</v>
          </cell>
          <cell r="G95" t="str">
            <v>REGION GRAND OUEST</v>
          </cell>
          <cell r="H95" t="str">
            <v>OD ILLE ET VILAINE-COTES D'ARMOR</v>
          </cell>
          <cell r="I95">
            <v>100</v>
          </cell>
          <cell r="J95" t="str">
            <v>IMD</v>
          </cell>
          <cell r="K95" t="str">
            <v>Inspecteur Manager Developpement</v>
          </cell>
          <cell r="L95">
            <v>103</v>
          </cell>
          <cell r="M95" t="str">
            <v>M.</v>
          </cell>
          <cell r="N95" t="str">
            <v>LECOQ</v>
          </cell>
          <cell r="O95" t="str">
            <v>PABLO</v>
          </cell>
          <cell r="P95" t="str">
            <v>1 rue de la Terre de Feu</v>
          </cell>
          <cell r="Q95" t="str">
            <v>immeuble Edonia bât X2</v>
          </cell>
          <cell r="S95">
            <v>35760</v>
          </cell>
          <cell r="T95" t="str">
            <v>SAINT GREGOIRE</v>
          </cell>
          <cell r="U95" t="str">
            <v>immeuble Edonia bât X2</v>
          </cell>
          <cell r="V95">
            <v>760413285</v>
          </cell>
          <cell r="W95" t="str">
            <v>PABLO.LECOQ@GENERALI.COM</v>
          </cell>
        </row>
        <row r="96">
          <cell r="B96">
            <v>175714</v>
          </cell>
          <cell r="C96">
            <v>19960901</v>
          </cell>
          <cell r="E96" t="str">
            <v>GPA</v>
          </cell>
          <cell r="F96" t="str">
            <v>COMMERCIALE</v>
          </cell>
          <cell r="G96" t="str">
            <v>REGION ILE DE FRANCE NORD EST</v>
          </cell>
          <cell r="H96" t="str">
            <v>OD SEINE MARITIME</v>
          </cell>
          <cell r="I96">
            <v>386</v>
          </cell>
          <cell r="J96" t="str">
            <v>IE</v>
          </cell>
          <cell r="K96" t="str">
            <v>Inspecteur Expert</v>
          </cell>
          <cell r="L96">
            <v>105</v>
          </cell>
          <cell r="M96" t="str">
            <v>M.</v>
          </cell>
          <cell r="N96" t="str">
            <v>DUMAIS</v>
          </cell>
          <cell r="O96" t="str">
            <v>FREDERIC</v>
          </cell>
          <cell r="P96" t="str">
            <v>189 RUE DU PETIT VAL</v>
          </cell>
          <cell r="S96">
            <v>76170</v>
          </cell>
          <cell r="T96" t="str">
            <v>ST NICOLAS DE LA TAILLE</v>
          </cell>
          <cell r="V96">
            <v>629951551</v>
          </cell>
          <cell r="W96" t="str">
            <v>FREDERIC.DUMAIS@GENERALI.COM</v>
          </cell>
        </row>
        <row r="97">
          <cell r="B97">
            <v>175757</v>
          </cell>
          <cell r="C97">
            <v>19960201</v>
          </cell>
          <cell r="E97" t="str">
            <v>GPA</v>
          </cell>
          <cell r="F97" t="str">
            <v>COMMERCIALE</v>
          </cell>
          <cell r="G97" t="str">
            <v>REGION GRAND EST</v>
          </cell>
          <cell r="H97" t="str">
            <v>OD VAUCLUSE - DROME - ARDECHE - GARD</v>
          </cell>
          <cell r="I97">
            <v>200</v>
          </cell>
          <cell r="J97" t="str">
            <v>IMP</v>
          </cell>
          <cell r="K97" t="str">
            <v>Inspecteur Manager Performance</v>
          </cell>
          <cell r="L97">
            <v>104</v>
          </cell>
          <cell r="M97" t="str">
            <v>M.</v>
          </cell>
          <cell r="N97" t="str">
            <v>PRINCE</v>
          </cell>
          <cell r="O97" t="str">
            <v>JOURDAN</v>
          </cell>
          <cell r="P97" t="str">
            <v>58 B CHEMIN DU GARDOUSSEL</v>
          </cell>
          <cell r="S97">
            <v>30720</v>
          </cell>
          <cell r="T97" t="str">
            <v>RIBAUTE LES TAVERNES</v>
          </cell>
          <cell r="V97">
            <v>646827049</v>
          </cell>
          <cell r="W97" t="str">
            <v>JOURDAN.PRINCE@GENERALI.COM</v>
          </cell>
        </row>
        <row r="98">
          <cell r="B98">
            <v>175823</v>
          </cell>
          <cell r="C98">
            <v>19960501</v>
          </cell>
          <cell r="E98" t="str">
            <v>GPA</v>
          </cell>
          <cell r="F98" t="str">
            <v>COMMERCIALE</v>
          </cell>
          <cell r="G98" t="str">
            <v>REGION ILE DE FRANCE NORD EST</v>
          </cell>
          <cell r="H98" t="str">
            <v>OD NORD ARTOIS</v>
          </cell>
          <cell r="I98">
            <v>386</v>
          </cell>
          <cell r="J98" t="str">
            <v>IE</v>
          </cell>
          <cell r="K98" t="str">
            <v>Inspecteur Expert</v>
          </cell>
          <cell r="L98">
            <v>105</v>
          </cell>
          <cell r="M98" t="str">
            <v>M.</v>
          </cell>
          <cell r="N98" t="str">
            <v>LENARD</v>
          </cell>
          <cell r="O98" t="str">
            <v>JEREMIE</v>
          </cell>
          <cell r="P98" t="str">
            <v>173 RUE DE FRUGES</v>
          </cell>
          <cell r="S98">
            <v>62130</v>
          </cell>
          <cell r="T98" t="str">
            <v>GAUCHIN VERLOINGT</v>
          </cell>
          <cell r="V98">
            <v>682329672</v>
          </cell>
          <cell r="W98" t="str">
            <v>JEREMIE.LENARD@GENERALI.COM</v>
          </cell>
        </row>
        <row r="99">
          <cell r="B99">
            <v>175986</v>
          </cell>
          <cell r="C99">
            <v>19980301</v>
          </cell>
          <cell r="E99" t="str">
            <v>GPA</v>
          </cell>
          <cell r="F99" t="str">
            <v>COMMERCIALE</v>
          </cell>
          <cell r="G99" t="str">
            <v>REGION GRAND OUEST</v>
          </cell>
          <cell r="H99" t="str">
            <v>OD VAL D'OISE - EURE</v>
          </cell>
          <cell r="I99">
            <v>200</v>
          </cell>
          <cell r="J99" t="str">
            <v>IMP</v>
          </cell>
          <cell r="K99" t="str">
            <v>Inspecteur Manager Performance</v>
          </cell>
          <cell r="L99">
            <v>104</v>
          </cell>
          <cell r="M99" t="str">
            <v>M.</v>
          </cell>
          <cell r="N99" t="str">
            <v>OLICARD</v>
          </cell>
          <cell r="O99" t="str">
            <v>DAVID</v>
          </cell>
          <cell r="P99" t="str">
            <v>42 LES BOCAGES ORANGE</v>
          </cell>
          <cell r="S99">
            <v>95000</v>
          </cell>
          <cell r="T99" t="str">
            <v>PONTOISE</v>
          </cell>
          <cell r="V99">
            <v>613209692</v>
          </cell>
          <cell r="W99" t="str">
            <v>DAVID.OLICARD@GENERALI.COM</v>
          </cell>
        </row>
        <row r="100">
          <cell r="B100">
            <v>175997</v>
          </cell>
          <cell r="C100">
            <v>19961001</v>
          </cell>
          <cell r="E100" t="str">
            <v>GPA</v>
          </cell>
          <cell r="F100" t="str">
            <v>COMMERCIALE</v>
          </cell>
          <cell r="G100" t="str">
            <v>REGION GRAND EST</v>
          </cell>
          <cell r="H100" t="str">
            <v>OD VAUCLUSE - DROME - ARDECHE - GARD</v>
          </cell>
          <cell r="I100">
            <v>371</v>
          </cell>
          <cell r="J100" t="str">
            <v>CCM.E</v>
          </cell>
          <cell r="K100" t="str">
            <v>Conseiller Commercial Moniteur Expert</v>
          </cell>
          <cell r="L100">
            <v>105</v>
          </cell>
          <cell r="M100" t="str">
            <v>M.</v>
          </cell>
          <cell r="N100" t="str">
            <v>SUSINI</v>
          </cell>
          <cell r="O100" t="str">
            <v>PHILIPPE</v>
          </cell>
          <cell r="P100" t="str">
            <v>6 CHEMIN DES TAMARIS</v>
          </cell>
          <cell r="S100">
            <v>30131</v>
          </cell>
          <cell r="T100" t="str">
            <v>PUJAUT</v>
          </cell>
          <cell r="V100">
            <v>614364577</v>
          </cell>
          <cell r="W100" t="str">
            <v>PHILIPPE.SUSINI@GENERALI.COM</v>
          </cell>
        </row>
        <row r="101">
          <cell r="B101">
            <v>176366</v>
          </cell>
          <cell r="C101">
            <v>19960601</v>
          </cell>
          <cell r="E101" t="str">
            <v>GPA</v>
          </cell>
          <cell r="F101" t="str">
            <v>COMMERCIALE</v>
          </cell>
          <cell r="G101" t="str">
            <v>REGION ILE DE FRANCE NORD EST</v>
          </cell>
          <cell r="H101" t="str">
            <v>OD NORD LILLE</v>
          </cell>
          <cell r="I101">
            <v>440</v>
          </cell>
          <cell r="J101" t="str">
            <v>CCT</v>
          </cell>
          <cell r="K101" t="str">
            <v>Conseiller Commercial Titulaire</v>
          </cell>
          <cell r="L101">
            <v>105</v>
          </cell>
          <cell r="M101" t="str">
            <v>M.</v>
          </cell>
          <cell r="N101" t="str">
            <v>JOUGLET</v>
          </cell>
          <cell r="O101" t="str">
            <v>GAUTHIER</v>
          </cell>
          <cell r="P101" t="str">
            <v>3 RUE MARIE DE BEAUSSART</v>
          </cell>
          <cell r="S101">
            <v>59494</v>
          </cell>
          <cell r="T101" t="str">
            <v>AUBRY DU HAINAUT</v>
          </cell>
          <cell r="V101">
            <v>646826920</v>
          </cell>
          <cell r="W101" t="str">
            <v>GAUTHIER.JOUGLET@GENERALI.COM</v>
          </cell>
        </row>
        <row r="102">
          <cell r="B102">
            <v>176653</v>
          </cell>
          <cell r="C102">
            <v>19961201</v>
          </cell>
          <cell r="E102" t="str">
            <v>GPA</v>
          </cell>
          <cell r="F102" t="str">
            <v>COMMERCIALE</v>
          </cell>
          <cell r="G102" t="str">
            <v>POLE PILOTAGE DU RESEAU COMMERCIAL</v>
          </cell>
          <cell r="I102">
            <v>38</v>
          </cell>
          <cell r="J102" t="str">
            <v>IEM</v>
          </cell>
          <cell r="K102" t="str">
            <v>Inspecteur en Mission</v>
          </cell>
          <cell r="L102">
            <v>0</v>
          </cell>
          <cell r="M102" t="str">
            <v>M.</v>
          </cell>
          <cell r="N102" t="str">
            <v>MONIERE</v>
          </cell>
          <cell r="O102" t="str">
            <v>CEDRIC</v>
          </cell>
          <cell r="P102" t="str">
            <v>32 RUE DE BEL AIR</v>
          </cell>
          <cell r="S102">
            <v>45450</v>
          </cell>
          <cell r="T102" t="str">
            <v>DONNERY</v>
          </cell>
          <cell r="V102">
            <v>764772526</v>
          </cell>
          <cell r="W102" t="str">
            <v>CEDRIC.MONIERE@GENERALI.COM</v>
          </cell>
        </row>
        <row r="103">
          <cell r="B103">
            <v>176901</v>
          </cell>
          <cell r="C103">
            <v>19960901</v>
          </cell>
          <cell r="E103" t="str">
            <v>GPA</v>
          </cell>
          <cell r="F103" t="str">
            <v>COMMERCIALE</v>
          </cell>
          <cell r="G103" t="str">
            <v>REGION GRAND EST</v>
          </cell>
          <cell r="H103" t="str">
            <v>OD VOSGES-HT RHIN-TR BEL-DOUBS-HTE MARNE</v>
          </cell>
          <cell r="I103">
            <v>386</v>
          </cell>
          <cell r="J103" t="str">
            <v>IE</v>
          </cell>
          <cell r="K103" t="str">
            <v>Inspecteur Expert</v>
          </cell>
          <cell r="L103">
            <v>105</v>
          </cell>
          <cell r="M103" t="str">
            <v>M.</v>
          </cell>
          <cell r="N103" t="str">
            <v>MACHET</v>
          </cell>
          <cell r="O103" t="str">
            <v>ERIC</v>
          </cell>
          <cell r="P103" t="str">
            <v>3 IMPASSE DU RIED</v>
          </cell>
          <cell r="S103">
            <v>68220</v>
          </cell>
          <cell r="T103" t="str">
            <v>RANSPACH LE HAUT</v>
          </cell>
          <cell r="V103">
            <v>626176723</v>
          </cell>
          <cell r="W103" t="str">
            <v>ERIC.MACHET@GENERALI.COM</v>
          </cell>
        </row>
        <row r="104">
          <cell r="B104">
            <v>176945</v>
          </cell>
          <cell r="C104">
            <v>19961001</v>
          </cell>
          <cell r="E104" t="str">
            <v>GPA</v>
          </cell>
          <cell r="F104" t="str">
            <v>COMMERCIALE</v>
          </cell>
          <cell r="G104" t="str">
            <v>REGION ILE DE FRANCE NORD EST</v>
          </cell>
          <cell r="H104" t="str">
            <v>OD GRAND PARIS 75-92-93-94</v>
          </cell>
          <cell r="I104">
            <v>386</v>
          </cell>
          <cell r="J104" t="str">
            <v>IE</v>
          </cell>
          <cell r="K104" t="str">
            <v>Inspecteur Expert</v>
          </cell>
          <cell r="L104">
            <v>105</v>
          </cell>
          <cell r="M104" t="str">
            <v>M.</v>
          </cell>
          <cell r="N104" t="str">
            <v>BOURGEOIS</v>
          </cell>
          <cell r="O104" t="str">
            <v>CHRISTOPHE</v>
          </cell>
          <cell r="P104" t="str">
            <v>1 RUE LEON DIERX</v>
          </cell>
          <cell r="Q104" t="str">
            <v>ESC 2 1ER ETAGE PORTE DROITE</v>
          </cell>
          <cell r="S104">
            <v>75015</v>
          </cell>
          <cell r="T104" t="str">
            <v>PARIS</v>
          </cell>
          <cell r="U104" t="str">
            <v>ESC 2 1ER ETAGE PORTE DROITE</v>
          </cell>
          <cell r="V104">
            <v>619182755</v>
          </cell>
          <cell r="W104" t="str">
            <v>CHRISTOPHE.BOURGEOIS@GENERALI.COM</v>
          </cell>
        </row>
        <row r="105">
          <cell r="B105">
            <v>177023</v>
          </cell>
          <cell r="C105">
            <v>19961001</v>
          </cell>
          <cell r="E105" t="str">
            <v>GPA</v>
          </cell>
          <cell r="F105" t="str">
            <v>COMMERCIALE</v>
          </cell>
          <cell r="G105" t="str">
            <v>REGION GRAND EST</v>
          </cell>
          <cell r="H105" t="str">
            <v>OD AVEYRON-HERAULT-AUDE-PYRENEES ORIENT.</v>
          </cell>
          <cell r="I105">
            <v>200</v>
          </cell>
          <cell r="J105" t="str">
            <v>IMP</v>
          </cell>
          <cell r="K105" t="str">
            <v>Inspecteur Manager Performance</v>
          </cell>
          <cell r="L105">
            <v>104</v>
          </cell>
          <cell r="M105" t="str">
            <v>M.</v>
          </cell>
          <cell r="N105" t="str">
            <v>GUERIN</v>
          </cell>
          <cell r="O105" t="str">
            <v>JEAN-PHILIPPE</v>
          </cell>
          <cell r="P105" t="str">
            <v>25 RUE DES ANEMONES</v>
          </cell>
          <cell r="S105">
            <v>81200</v>
          </cell>
          <cell r="T105" t="str">
            <v>AIGUEFONDE</v>
          </cell>
          <cell r="V105">
            <v>625424842</v>
          </cell>
          <cell r="W105" t="str">
            <v>JEAN-PHILIPPE.GUERIN@GENERALI.COM</v>
          </cell>
        </row>
        <row r="106">
          <cell r="B106">
            <v>177084</v>
          </cell>
          <cell r="C106">
            <v>20010301</v>
          </cell>
          <cell r="E106" t="str">
            <v>GPA</v>
          </cell>
          <cell r="F106" t="str">
            <v>COMMERCIALE</v>
          </cell>
          <cell r="G106" t="str">
            <v>REGION ILE DE FRANCE NORD EST</v>
          </cell>
          <cell r="H106" t="str">
            <v>OD SEINE MARITIME</v>
          </cell>
          <cell r="I106">
            <v>381</v>
          </cell>
          <cell r="J106" t="str">
            <v>CCEIM.S</v>
          </cell>
          <cell r="K106" t="str">
            <v>Conseiller Commercial E.I. Moniteur Sénior</v>
          </cell>
          <cell r="L106">
            <v>105</v>
          </cell>
          <cell r="M106" t="str">
            <v>M.</v>
          </cell>
          <cell r="N106" t="str">
            <v>LEPRIZE</v>
          </cell>
          <cell r="O106" t="str">
            <v>DAVID</v>
          </cell>
          <cell r="P106" t="str">
            <v>75 RUE JEANNE DEMESSIEUX</v>
          </cell>
          <cell r="S106">
            <v>76650</v>
          </cell>
          <cell r="T106" t="str">
            <v>PETIT COURONNE</v>
          </cell>
          <cell r="V106">
            <v>622267597</v>
          </cell>
          <cell r="W106" t="str">
            <v>DAVID.LEPRIZE@GENERALI.COM</v>
          </cell>
        </row>
        <row r="107">
          <cell r="B107">
            <v>177094</v>
          </cell>
          <cell r="C107">
            <v>20051201</v>
          </cell>
          <cell r="E107" t="str">
            <v>GPA</v>
          </cell>
          <cell r="F107" t="str">
            <v>COMMERCIALE</v>
          </cell>
          <cell r="G107" t="str">
            <v>REGION ILE DE FRANCE NORD EST</v>
          </cell>
          <cell r="H107" t="str">
            <v>OD NORD LILLE</v>
          </cell>
          <cell r="I107">
            <v>100</v>
          </cell>
          <cell r="J107" t="str">
            <v>IMD</v>
          </cell>
          <cell r="K107" t="str">
            <v>Inspecteur Manager Developpement</v>
          </cell>
          <cell r="L107">
            <v>103</v>
          </cell>
          <cell r="M107" t="str">
            <v>M.</v>
          </cell>
          <cell r="N107" t="str">
            <v>FASQUEL</v>
          </cell>
          <cell r="O107" t="str">
            <v>WILLY</v>
          </cell>
          <cell r="P107" t="str">
            <v>1A rue Louis Duvant</v>
          </cell>
          <cell r="S107">
            <v>59328</v>
          </cell>
          <cell r="T107" t="str">
            <v>VALENCIENNES CEDEX</v>
          </cell>
          <cell r="V107">
            <v>699549409</v>
          </cell>
          <cell r="W107" t="str">
            <v>WILLY.FASQUEL@GENERALI.COM</v>
          </cell>
        </row>
        <row r="108">
          <cell r="B108">
            <v>177117</v>
          </cell>
          <cell r="C108">
            <v>19961101</v>
          </cell>
          <cell r="E108" t="str">
            <v>GPA</v>
          </cell>
          <cell r="F108" t="str">
            <v>COMMERCIALE</v>
          </cell>
          <cell r="G108" t="str">
            <v>REGION GRAND EST</v>
          </cell>
          <cell r="H108" t="str">
            <v>OD ALLIER-SAONE &amp; LOIRE-NIEVRE-COTE D'OR</v>
          </cell>
          <cell r="I108">
            <v>440</v>
          </cell>
          <cell r="J108" t="str">
            <v>CCT</v>
          </cell>
          <cell r="K108" t="str">
            <v>Conseiller Commercial Titulaire</v>
          </cell>
          <cell r="L108">
            <v>105</v>
          </cell>
          <cell r="M108" t="str">
            <v>M.</v>
          </cell>
          <cell r="N108" t="str">
            <v>CHERVIER</v>
          </cell>
          <cell r="O108" t="str">
            <v>PIERRE</v>
          </cell>
          <cell r="P108" t="str">
            <v>LIEU DIT LE POUTHIER</v>
          </cell>
          <cell r="S108">
            <v>3300</v>
          </cell>
          <cell r="T108" t="str">
            <v>LA CHAPELLE</v>
          </cell>
          <cell r="V108">
            <v>672692667</v>
          </cell>
          <cell r="W108" t="str">
            <v>PIERRE.CHERVIER@GENERALI.COM</v>
          </cell>
        </row>
        <row r="109">
          <cell r="B109">
            <v>177123</v>
          </cell>
          <cell r="C109">
            <v>19961101</v>
          </cell>
          <cell r="E109" t="str">
            <v>GPA</v>
          </cell>
          <cell r="F109" t="str">
            <v>COMMERCIALE</v>
          </cell>
          <cell r="G109" t="str">
            <v>REGION ILE DE FRANCE NORD EST</v>
          </cell>
          <cell r="H109" t="str">
            <v>OD BAS RHIN - MOSELLE</v>
          </cell>
          <cell r="I109">
            <v>440</v>
          </cell>
          <cell r="J109" t="str">
            <v>CCT</v>
          </cell>
          <cell r="K109" t="str">
            <v>Conseiller Commercial Titulaire</v>
          </cell>
          <cell r="L109">
            <v>105</v>
          </cell>
          <cell r="M109" t="str">
            <v>M.</v>
          </cell>
          <cell r="N109" t="str">
            <v>LATINO</v>
          </cell>
          <cell r="O109" t="str">
            <v>ROSARIO</v>
          </cell>
          <cell r="P109" t="str">
            <v>3 RUE DE L'ETANG</v>
          </cell>
          <cell r="S109">
            <v>57510</v>
          </cell>
          <cell r="T109" t="str">
            <v>REMERING LES PUTTELANGE</v>
          </cell>
          <cell r="V109">
            <v>619703596</v>
          </cell>
          <cell r="W109" t="str">
            <v>ROSARIO.LATINO@GENERALI.COM</v>
          </cell>
        </row>
        <row r="110">
          <cell r="B110">
            <v>177235</v>
          </cell>
          <cell r="C110">
            <v>19980801</v>
          </cell>
          <cell r="E110" t="str">
            <v>GPA</v>
          </cell>
          <cell r="F110" t="str">
            <v>COMMERCIALE</v>
          </cell>
          <cell r="G110" t="str">
            <v>REGION ILE DE FRANCE NORD EST</v>
          </cell>
          <cell r="H110" t="str">
            <v>OD NORD ARTOIS</v>
          </cell>
          <cell r="I110">
            <v>855</v>
          </cell>
          <cell r="J110" t="str">
            <v>AD</v>
          </cell>
          <cell r="K110" t="str">
            <v>Assistant Division</v>
          </cell>
          <cell r="M110" t="str">
            <v>Mme</v>
          </cell>
          <cell r="N110" t="str">
            <v>DILLY</v>
          </cell>
          <cell r="O110" t="str">
            <v>CATHERINE</v>
          </cell>
          <cell r="P110" t="str">
            <v>31 rue Pierre et Marie Curie</v>
          </cell>
          <cell r="Q110" t="str">
            <v>Generali, ZAL du 14 Juillet</v>
          </cell>
          <cell r="S110">
            <v>62223</v>
          </cell>
          <cell r="T110" t="str">
            <v>ST LAURENT BLANGY</v>
          </cell>
          <cell r="U110" t="str">
            <v>Generali, ZAL du 14 Juillet</v>
          </cell>
          <cell r="W110" t="str">
            <v>CATHERINE.DILLY@GENERALI.COM</v>
          </cell>
        </row>
        <row r="111">
          <cell r="B111">
            <v>177247</v>
          </cell>
          <cell r="C111">
            <v>19980901</v>
          </cell>
          <cell r="E111" t="str">
            <v>GPA</v>
          </cell>
          <cell r="F111" t="str">
            <v>COMMERCIALE</v>
          </cell>
          <cell r="G111" t="str">
            <v>REGION GRAND EST</v>
          </cell>
          <cell r="H111" t="str">
            <v>OD RHONE</v>
          </cell>
          <cell r="I111">
            <v>370</v>
          </cell>
          <cell r="J111" t="str">
            <v>CC.E</v>
          </cell>
          <cell r="K111" t="str">
            <v>Conseiller Commercial Expert</v>
          </cell>
          <cell r="L111">
            <v>105</v>
          </cell>
          <cell r="M111" t="str">
            <v>M.</v>
          </cell>
          <cell r="N111" t="str">
            <v>JUNET</v>
          </cell>
          <cell r="O111" t="str">
            <v>MICHEL</v>
          </cell>
          <cell r="P111" t="str">
            <v>955 CHEMIN DE LA RENAUDIERE</v>
          </cell>
          <cell r="S111">
            <v>69690</v>
          </cell>
          <cell r="T111" t="str">
            <v>BRULLIOLES</v>
          </cell>
          <cell r="V111">
            <v>616703352</v>
          </cell>
          <cell r="W111" t="str">
            <v>MICHEL.JUNET@GENERALI.COM</v>
          </cell>
        </row>
        <row r="112">
          <cell r="B112">
            <v>177325</v>
          </cell>
          <cell r="C112">
            <v>19961101</v>
          </cell>
          <cell r="E112" t="str">
            <v>GPA</v>
          </cell>
          <cell r="F112" t="str">
            <v>COMMERCIALE</v>
          </cell>
          <cell r="G112" t="str">
            <v>REGION ILE DE FRANCE NORD EST</v>
          </cell>
          <cell r="H112" t="str">
            <v>OD BAS RHIN - MOSELLE</v>
          </cell>
          <cell r="I112">
            <v>440</v>
          </cell>
          <cell r="J112" t="str">
            <v>CCT</v>
          </cell>
          <cell r="K112" t="str">
            <v>Conseiller Commercial Titulaire</v>
          </cell>
          <cell r="L112">
            <v>105</v>
          </cell>
          <cell r="M112" t="str">
            <v>M.</v>
          </cell>
          <cell r="N112" t="str">
            <v>MESSMER</v>
          </cell>
          <cell r="O112" t="str">
            <v>BERNARD</v>
          </cell>
          <cell r="P112" t="str">
            <v>27 RUE CLEMENCEAU</v>
          </cell>
          <cell r="S112">
            <v>57350</v>
          </cell>
          <cell r="T112" t="str">
            <v>SCHOENECK</v>
          </cell>
          <cell r="V112">
            <v>619703643</v>
          </cell>
          <cell r="W112" t="str">
            <v>BERNARD.MESSMER@GENERALI.COM</v>
          </cell>
        </row>
        <row r="113">
          <cell r="B113">
            <v>177400</v>
          </cell>
          <cell r="C113">
            <v>19970101</v>
          </cell>
          <cell r="E113" t="str">
            <v>GPA</v>
          </cell>
          <cell r="F113" t="str">
            <v>COMMERCIALE</v>
          </cell>
          <cell r="G113" t="str">
            <v>REGION GRAND EST</v>
          </cell>
          <cell r="H113" t="str">
            <v>OD VAR - BOUCHES DU RHONE</v>
          </cell>
          <cell r="I113">
            <v>440</v>
          </cell>
          <cell r="J113" t="str">
            <v>CCT</v>
          </cell>
          <cell r="K113" t="str">
            <v>Conseiller Commercial Titulaire</v>
          </cell>
          <cell r="L113">
            <v>105</v>
          </cell>
          <cell r="M113" t="str">
            <v>M.</v>
          </cell>
          <cell r="N113" t="str">
            <v>BALDACCHINO</v>
          </cell>
          <cell r="O113" t="str">
            <v>GUY</v>
          </cell>
          <cell r="P113" t="str">
            <v>190 CHEMIN HUGUES</v>
          </cell>
          <cell r="S113">
            <v>83500</v>
          </cell>
          <cell r="T113" t="str">
            <v>LA SEYNE SUR MER</v>
          </cell>
        </row>
        <row r="114">
          <cell r="B114">
            <v>177563</v>
          </cell>
          <cell r="C114">
            <v>19970101</v>
          </cell>
          <cell r="E114" t="str">
            <v>GPA</v>
          </cell>
          <cell r="F114" t="str">
            <v>COMMERCIALE</v>
          </cell>
          <cell r="G114" t="str">
            <v>REGION GRAND OUEST</v>
          </cell>
          <cell r="H114" t="str">
            <v>OD GIRONDE - DORDOGNE</v>
          </cell>
          <cell r="I114">
            <v>440</v>
          </cell>
          <cell r="J114" t="str">
            <v>CCT</v>
          </cell>
          <cell r="K114" t="str">
            <v>Conseiller Commercial Titulaire</v>
          </cell>
          <cell r="L114">
            <v>105</v>
          </cell>
          <cell r="M114" t="str">
            <v>M.</v>
          </cell>
          <cell r="N114" t="str">
            <v>BELLANGER</v>
          </cell>
          <cell r="O114" t="str">
            <v>FRANCK</v>
          </cell>
          <cell r="P114" t="str">
            <v>35 AV DES FRERES ROBINSON</v>
          </cell>
          <cell r="S114">
            <v>33700</v>
          </cell>
          <cell r="T114" t="str">
            <v>MERIGNAC</v>
          </cell>
          <cell r="V114">
            <v>760329102</v>
          </cell>
          <cell r="W114" t="str">
            <v>FRANCK.BELLANGER@GENERALI.COM</v>
          </cell>
        </row>
        <row r="115">
          <cell r="B115">
            <v>178321</v>
          </cell>
          <cell r="C115">
            <v>19970601</v>
          </cell>
          <cell r="E115" t="str">
            <v>GPA</v>
          </cell>
          <cell r="F115" t="str">
            <v>COMMERCIALE</v>
          </cell>
          <cell r="G115" t="str">
            <v>REGION ILE DE FRANCE NORD EST</v>
          </cell>
          <cell r="H115" t="str">
            <v>OD NORD LITTORAL</v>
          </cell>
          <cell r="I115">
            <v>440</v>
          </cell>
          <cell r="J115" t="str">
            <v>CCT</v>
          </cell>
          <cell r="K115" t="str">
            <v>Conseiller Commercial Titulaire</v>
          </cell>
          <cell r="L115">
            <v>105</v>
          </cell>
          <cell r="M115" t="str">
            <v>M.</v>
          </cell>
          <cell r="N115" t="str">
            <v>SOUBIELLE</v>
          </cell>
          <cell r="O115" t="str">
            <v>LAURENT</v>
          </cell>
          <cell r="P115" t="str">
            <v>79 RUE DE BETHUNE</v>
          </cell>
          <cell r="S115">
            <v>59253</v>
          </cell>
          <cell r="T115" t="str">
            <v>LA GORGUE</v>
          </cell>
          <cell r="V115">
            <v>629956018</v>
          </cell>
          <cell r="W115" t="str">
            <v>LAURENT.SOUBIELLE@GENERALI.COM</v>
          </cell>
        </row>
        <row r="116">
          <cell r="B116">
            <v>178456</v>
          </cell>
          <cell r="C116">
            <v>19970825</v>
          </cell>
          <cell r="E116" t="str">
            <v>GPA</v>
          </cell>
          <cell r="F116" t="str">
            <v>COMMERCIALE</v>
          </cell>
          <cell r="G116" t="str">
            <v>POLE PILOTAGE DU RESEAU COMMERCIAL</v>
          </cell>
          <cell r="H116" t="str">
            <v>ASSISTANCE DU RESEAU COMMERCIAL</v>
          </cell>
          <cell r="I116">
            <v>855</v>
          </cell>
          <cell r="J116" t="str">
            <v>AD</v>
          </cell>
          <cell r="K116" t="str">
            <v>Assistant Division</v>
          </cell>
          <cell r="M116" t="str">
            <v>Mme</v>
          </cell>
          <cell r="N116" t="str">
            <v>COTTINET</v>
          </cell>
          <cell r="O116" t="str">
            <v>VERONIQUE</v>
          </cell>
          <cell r="P116" t="str">
            <v>110 rue Blaise Pascal</v>
          </cell>
          <cell r="Q116" t="str">
            <v>Generali, bât D2, 2ème étage</v>
          </cell>
          <cell r="S116">
            <v>38330</v>
          </cell>
          <cell r="T116" t="str">
            <v>MONTBONNOT SAINT MARTIN</v>
          </cell>
          <cell r="U116" t="str">
            <v>Generali, bât D2, 2ème étage</v>
          </cell>
          <cell r="W116" t="str">
            <v>VERONIQUE.COTTINET@GENERALI.COM</v>
          </cell>
        </row>
        <row r="117">
          <cell r="B117">
            <v>178818</v>
          </cell>
          <cell r="C117">
            <v>19970601</v>
          </cell>
          <cell r="E117" t="str">
            <v>GPA</v>
          </cell>
          <cell r="F117" t="str">
            <v>COMMERCIALE</v>
          </cell>
          <cell r="G117" t="str">
            <v>REGION ILE DE FRANCE NORD EST</v>
          </cell>
          <cell r="H117" t="str">
            <v>OD MOSELLE - MEURTHE ET MOSELLE</v>
          </cell>
          <cell r="I117">
            <v>440</v>
          </cell>
          <cell r="J117" t="str">
            <v>CCT</v>
          </cell>
          <cell r="K117" t="str">
            <v>Conseiller Commercial Titulaire</v>
          </cell>
          <cell r="L117">
            <v>105</v>
          </cell>
          <cell r="M117" t="str">
            <v>M.</v>
          </cell>
          <cell r="N117" t="str">
            <v>VICENTE</v>
          </cell>
          <cell r="O117" t="str">
            <v>JOSE</v>
          </cell>
          <cell r="P117" t="str">
            <v>1 A RUE DU MUGUET</v>
          </cell>
          <cell r="Q117" t="str">
            <v>1ER ETAGE APT 9</v>
          </cell>
          <cell r="S117">
            <v>57120</v>
          </cell>
          <cell r="T117" t="str">
            <v>ROMBAS</v>
          </cell>
          <cell r="U117" t="str">
            <v>1ER ETAGE APT 9</v>
          </cell>
          <cell r="V117">
            <v>623853854</v>
          </cell>
          <cell r="W117" t="str">
            <v>JOSE.VICENTE@GENERALI.COM</v>
          </cell>
        </row>
        <row r="118">
          <cell r="B118">
            <v>178961</v>
          </cell>
          <cell r="C118">
            <v>20011201</v>
          </cell>
          <cell r="E118" t="str">
            <v>GPA</v>
          </cell>
          <cell r="F118" t="str">
            <v>COMMERCIALE</v>
          </cell>
          <cell r="G118" t="str">
            <v>REGION GRAND EST</v>
          </cell>
          <cell r="I118">
            <v>13</v>
          </cell>
          <cell r="J118" t="str">
            <v>RR</v>
          </cell>
          <cell r="K118" t="str">
            <v>Responsable Régional</v>
          </cell>
          <cell r="L118">
            <v>102</v>
          </cell>
          <cell r="M118" t="str">
            <v>M.</v>
          </cell>
          <cell r="N118" t="str">
            <v>MESTRE</v>
          </cell>
          <cell r="O118" t="str">
            <v>FREDERIC</v>
          </cell>
          <cell r="P118" t="str">
            <v>571 avenue Rhin Danube</v>
          </cell>
          <cell r="S118">
            <v>13217</v>
          </cell>
          <cell r="T118" t="str">
            <v>VITROLLES</v>
          </cell>
          <cell r="V118">
            <v>662470082</v>
          </cell>
          <cell r="W118" t="str">
            <v>FREDERIC.MESTRE@GENERALI.COM</v>
          </cell>
        </row>
        <row r="119">
          <cell r="B119">
            <v>179059</v>
          </cell>
          <cell r="C119">
            <v>19991201</v>
          </cell>
          <cell r="E119" t="str">
            <v>GPA</v>
          </cell>
          <cell r="F119" t="str">
            <v>COMMERCIALE</v>
          </cell>
          <cell r="G119" t="str">
            <v>REGION GRAND EST</v>
          </cell>
          <cell r="H119" t="str">
            <v>OD VAR - BOUCHES DU RHONE</v>
          </cell>
          <cell r="I119">
            <v>440</v>
          </cell>
          <cell r="J119" t="str">
            <v>CCT</v>
          </cell>
          <cell r="K119" t="str">
            <v>Conseiller Commercial Titulaire</v>
          </cell>
          <cell r="L119">
            <v>105</v>
          </cell>
          <cell r="M119" t="str">
            <v>M.</v>
          </cell>
          <cell r="N119" t="str">
            <v>MAGNALDI</v>
          </cell>
          <cell r="O119" t="str">
            <v>MICHEL</v>
          </cell>
          <cell r="P119" t="str">
            <v>273 CORNICHE MARIUS</v>
          </cell>
          <cell r="Q119" t="str">
            <v>BAT C LE VAL FLEURI ESCARTEFIGUE</v>
          </cell>
          <cell r="S119">
            <v>83000</v>
          </cell>
          <cell r="T119" t="str">
            <v>TOULON</v>
          </cell>
          <cell r="U119" t="str">
            <v>BAT C LE VAL FLEURI ESCARTEFIGUE</v>
          </cell>
          <cell r="V119">
            <v>611815225</v>
          </cell>
          <cell r="W119" t="str">
            <v>MICHEL.MAGNALDI@GENERALI.COM</v>
          </cell>
        </row>
        <row r="120">
          <cell r="B120">
            <v>179256</v>
          </cell>
          <cell r="C120">
            <v>19971001</v>
          </cell>
          <cell r="E120" t="str">
            <v>GPA</v>
          </cell>
          <cell r="F120" t="str">
            <v>COMMERCIALE</v>
          </cell>
          <cell r="G120" t="str">
            <v>REGION GRAND OUEST</v>
          </cell>
          <cell r="H120" t="str">
            <v>OD SARTHE - MAINE ET LOIRE</v>
          </cell>
          <cell r="I120">
            <v>443</v>
          </cell>
          <cell r="J120" t="str">
            <v>CCT.S</v>
          </cell>
          <cell r="K120" t="str">
            <v>Conseiller Commercial Titulaire Sénior</v>
          </cell>
          <cell r="L120">
            <v>105</v>
          </cell>
          <cell r="M120" t="str">
            <v>M.</v>
          </cell>
          <cell r="N120" t="str">
            <v>GOUBAUD</v>
          </cell>
          <cell r="O120" t="str">
            <v>VINCENT</v>
          </cell>
          <cell r="P120" t="str">
            <v>CHANAY</v>
          </cell>
          <cell r="S120">
            <v>49160</v>
          </cell>
          <cell r="T120" t="str">
            <v>BLOU</v>
          </cell>
          <cell r="V120">
            <v>650308577</v>
          </cell>
          <cell r="W120" t="str">
            <v>VINCENT.GOUBAUD@GENERALI.COM</v>
          </cell>
        </row>
        <row r="121">
          <cell r="B121">
            <v>179611</v>
          </cell>
          <cell r="C121">
            <v>19971101</v>
          </cell>
          <cell r="E121" t="str">
            <v>GPA</v>
          </cell>
          <cell r="F121" t="str">
            <v>COMMERCIALE</v>
          </cell>
          <cell r="G121" t="str">
            <v>REGION GRAND EST</v>
          </cell>
          <cell r="H121" t="str">
            <v>OD ALLIER-SAONE &amp; LOIRE-NIEVRE-COTE D'OR</v>
          </cell>
          <cell r="I121">
            <v>370</v>
          </cell>
          <cell r="J121" t="str">
            <v>CC.E</v>
          </cell>
          <cell r="K121" t="str">
            <v>Conseiller Commercial Expert</v>
          </cell>
          <cell r="L121">
            <v>105</v>
          </cell>
          <cell r="M121" t="str">
            <v>M.</v>
          </cell>
          <cell r="N121" t="str">
            <v>TALON</v>
          </cell>
          <cell r="O121" t="str">
            <v>JEAN-PHILIPPE</v>
          </cell>
          <cell r="P121" t="str">
            <v>10 RUE DU 11 NOVEMBRE 1918</v>
          </cell>
          <cell r="S121">
            <v>58660</v>
          </cell>
          <cell r="T121" t="str">
            <v>COULANGES LES NEVERS</v>
          </cell>
          <cell r="V121">
            <v>603955016</v>
          </cell>
          <cell r="W121" t="str">
            <v>JEAN-PHILIPPE.TALON@GENERALI.COM</v>
          </cell>
        </row>
        <row r="122">
          <cell r="B122">
            <v>179641</v>
          </cell>
          <cell r="C122">
            <v>19971201</v>
          </cell>
          <cell r="E122" t="str">
            <v>GPA</v>
          </cell>
          <cell r="F122" t="str">
            <v>COMMERCIALE</v>
          </cell>
          <cell r="G122" t="str">
            <v>REGION GRAND OUEST</v>
          </cell>
          <cell r="H122" t="str">
            <v>OD MANCHE - CALVADOS - ORNE - MAYENNE</v>
          </cell>
          <cell r="I122">
            <v>386</v>
          </cell>
          <cell r="J122" t="str">
            <v>IE</v>
          </cell>
          <cell r="K122" t="str">
            <v>Inspecteur Expert</v>
          </cell>
          <cell r="L122">
            <v>105</v>
          </cell>
          <cell r="M122" t="str">
            <v>M.</v>
          </cell>
          <cell r="N122" t="str">
            <v>PRAT</v>
          </cell>
          <cell r="O122" t="str">
            <v>FLORENT</v>
          </cell>
          <cell r="P122" t="str">
            <v>93 RUE DU BOIS DE L HUISSERIE</v>
          </cell>
          <cell r="S122">
            <v>53000</v>
          </cell>
          <cell r="T122" t="str">
            <v>LAVAL</v>
          </cell>
          <cell r="V122">
            <v>634430663</v>
          </cell>
          <cell r="W122" t="str">
            <v>FLORENT.PRAT@GENERALI.COM</v>
          </cell>
        </row>
        <row r="123">
          <cell r="B123">
            <v>179848</v>
          </cell>
          <cell r="C123">
            <v>19980101</v>
          </cell>
          <cell r="E123" t="str">
            <v>GPA</v>
          </cell>
          <cell r="F123" t="str">
            <v>COMMERCIALE</v>
          </cell>
          <cell r="G123" t="str">
            <v>REGION ILE DE FRANCE NORD EST</v>
          </cell>
          <cell r="H123" t="str">
            <v>OD MOSELLE - MEURTHE ET MOSELLE</v>
          </cell>
          <cell r="I123">
            <v>390</v>
          </cell>
          <cell r="J123" t="str">
            <v>CCEI</v>
          </cell>
          <cell r="K123" t="str">
            <v>Conseiller Commercial Echelon Intermédiaire</v>
          </cell>
          <cell r="L123">
            <v>105</v>
          </cell>
          <cell r="M123" t="str">
            <v>M.</v>
          </cell>
          <cell r="N123" t="str">
            <v>COUVERCELLE</v>
          </cell>
          <cell r="O123" t="str">
            <v>STEPHANE</v>
          </cell>
          <cell r="P123" t="str">
            <v>2 RUE DE BLAMONT</v>
          </cell>
          <cell r="S123">
            <v>54300</v>
          </cell>
          <cell r="T123" t="str">
            <v>MARAINVILLER</v>
          </cell>
          <cell r="W123" t="str">
            <v>STEPHANE.COUVERCELLE@GENERALI.COM</v>
          </cell>
        </row>
        <row r="124">
          <cell r="B124">
            <v>179897</v>
          </cell>
          <cell r="C124">
            <v>20010401</v>
          </cell>
          <cell r="E124" t="str">
            <v>GPA</v>
          </cell>
          <cell r="F124" t="str">
            <v>COMMERCIALE</v>
          </cell>
          <cell r="G124" t="str">
            <v>REGION ILE DE FRANCE NORD EST</v>
          </cell>
          <cell r="H124" t="str">
            <v>OD MOSELLE - MEURTHE ET MOSELLE</v>
          </cell>
          <cell r="I124">
            <v>100</v>
          </cell>
          <cell r="J124" t="str">
            <v>IMD</v>
          </cell>
          <cell r="K124" t="str">
            <v>Inspecteur Manager Developpement</v>
          </cell>
          <cell r="L124">
            <v>103</v>
          </cell>
          <cell r="M124" t="str">
            <v>M.</v>
          </cell>
          <cell r="N124" t="str">
            <v>GATHELIER</v>
          </cell>
          <cell r="O124" t="str">
            <v>SYLVAIN</v>
          </cell>
          <cell r="P124" t="str">
            <v>92 quater B boulevard Solidarite</v>
          </cell>
          <cell r="Q124" t="str">
            <v>Generali, immeuble First Plaza lot 34</v>
          </cell>
          <cell r="S124">
            <v>57070</v>
          </cell>
          <cell r="T124" t="str">
            <v>METZ</v>
          </cell>
          <cell r="U124" t="str">
            <v>Generali, immeuble First Plaza lot 34</v>
          </cell>
          <cell r="V124">
            <v>760413467</v>
          </cell>
          <cell r="W124" t="str">
            <v>SYLVAIN.GATHELIER@GENERALI.COM</v>
          </cell>
        </row>
        <row r="125">
          <cell r="B125">
            <v>179931</v>
          </cell>
          <cell r="C125">
            <v>19980201</v>
          </cell>
          <cell r="E125" t="str">
            <v>GPA</v>
          </cell>
          <cell r="F125" t="str">
            <v>COMMERCIALE</v>
          </cell>
          <cell r="G125" t="str">
            <v>REGION GRAND OUEST</v>
          </cell>
          <cell r="H125" t="str">
            <v>OD GIRONDE - DORDOGNE</v>
          </cell>
          <cell r="I125">
            <v>200</v>
          </cell>
          <cell r="J125" t="str">
            <v>IMP</v>
          </cell>
          <cell r="K125" t="str">
            <v>Inspecteur Manager Performance</v>
          </cell>
          <cell r="L125">
            <v>104</v>
          </cell>
          <cell r="M125" t="str">
            <v>M.</v>
          </cell>
          <cell r="N125" t="str">
            <v>MORISSEAU</v>
          </cell>
          <cell r="O125" t="str">
            <v>VINCENT</v>
          </cell>
          <cell r="P125" t="str">
            <v>6 TER ROUTE DE LARCHEY</v>
          </cell>
          <cell r="S125">
            <v>33650</v>
          </cell>
          <cell r="T125" t="str">
            <v>ST MEDARD D EYRANS</v>
          </cell>
          <cell r="V125">
            <v>646827149</v>
          </cell>
          <cell r="W125" t="str">
            <v>VINCENT.MORISSEAU@GENERALI.COM</v>
          </cell>
        </row>
        <row r="126">
          <cell r="B126">
            <v>180113</v>
          </cell>
          <cell r="C126">
            <v>19980301</v>
          </cell>
          <cell r="E126" t="str">
            <v>GPA</v>
          </cell>
          <cell r="F126" t="str">
            <v>COMMERCIALE</v>
          </cell>
          <cell r="G126" t="str">
            <v>REGION ILE DE FRANCE NORD EST</v>
          </cell>
          <cell r="H126" t="str">
            <v>OD SEINE ET MARNE - YONNE</v>
          </cell>
          <cell r="I126">
            <v>370</v>
          </cell>
          <cell r="J126" t="str">
            <v>CC.E</v>
          </cell>
          <cell r="K126" t="str">
            <v>Conseiller Commercial Expert</v>
          </cell>
          <cell r="L126">
            <v>105</v>
          </cell>
          <cell r="M126" t="str">
            <v>M.</v>
          </cell>
          <cell r="N126" t="str">
            <v>FELON</v>
          </cell>
          <cell r="O126" t="str">
            <v>NICOLAS</v>
          </cell>
          <cell r="P126" t="str">
            <v>3 PLACE DU CHAMP DE FOIRE</v>
          </cell>
          <cell r="S126">
            <v>89520</v>
          </cell>
          <cell r="T126" t="str">
            <v>ST SAUVEUR EN PUISAYE</v>
          </cell>
          <cell r="V126">
            <v>603954895</v>
          </cell>
          <cell r="W126" t="str">
            <v>NICOLAS.FELON@GENERALI.COM</v>
          </cell>
        </row>
        <row r="127">
          <cell r="B127">
            <v>180178</v>
          </cell>
          <cell r="C127">
            <v>19980501</v>
          </cell>
          <cell r="E127" t="str">
            <v>GPA</v>
          </cell>
          <cell r="F127" t="str">
            <v>COMMERCIALE</v>
          </cell>
          <cell r="G127" t="str">
            <v>REGION GRAND OUEST</v>
          </cell>
          <cell r="H127" t="str">
            <v>OD GIRONDE - DORDOGNE</v>
          </cell>
          <cell r="I127">
            <v>440</v>
          </cell>
          <cell r="J127" t="str">
            <v>CCT</v>
          </cell>
          <cell r="K127" t="str">
            <v>Conseiller Commercial Titulaire</v>
          </cell>
          <cell r="L127">
            <v>105</v>
          </cell>
          <cell r="M127" t="str">
            <v>M.</v>
          </cell>
          <cell r="N127" t="str">
            <v>ROUHAUD</v>
          </cell>
          <cell r="O127" t="str">
            <v>FREDERIC</v>
          </cell>
          <cell r="P127" t="str">
            <v>8 ALLES DES CHARDONNERETS</v>
          </cell>
          <cell r="S127">
            <v>24650</v>
          </cell>
          <cell r="T127" t="str">
            <v>CHANCELADE</v>
          </cell>
          <cell r="V127">
            <v>616454585</v>
          </cell>
          <cell r="W127" t="str">
            <v>FREDERIC.ROUHAUD@GENERALI.COM</v>
          </cell>
        </row>
        <row r="128">
          <cell r="B128">
            <v>180255</v>
          </cell>
          <cell r="C128">
            <v>19980401</v>
          </cell>
          <cell r="E128" t="str">
            <v>GPA</v>
          </cell>
          <cell r="F128" t="str">
            <v>COMMERCIALE</v>
          </cell>
          <cell r="G128" t="str">
            <v>REGION ILE DE FRANCE NORD EST</v>
          </cell>
          <cell r="H128" t="str">
            <v>OD GRAND PARIS 75-92-93-94</v>
          </cell>
          <cell r="I128">
            <v>386</v>
          </cell>
          <cell r="J128" t="str">
            <v>IE</v>
          </cell>
          <cell r="K128" t="str">
            <v>Inspecteur Expert</v>
          </cell>
          <cell r="L128">
            <v>105</v>
          </cell>
          <cell r="M128" t="str">
            <v>Mme</v>
          </cell>
          <cell r="N128" t="str">
            <v>HOUILLON</v>
          </cell>
          <cell r="O128" t="str">
            <v>FLORENCE</v>
          </cell>
          <cell r="P128" t="str">
            <v>11 RUE DE LA POSTE</v>
          </cell>
          <cell r="S128">
            <v>78440</v>
          </cell>
          <cell r="T128" t="str">
            <v>FONTENAY ST PERE</v>
          </cell>
          <cell r="V128">
            <v>619265831</v>
          </cell>
          <cell r="W128" t="str">
            <v>FLORENCE.HOUILLON@GENERALI.COM</v>
          </cell>
        </row>
        <row r="129">
          <cell r="B129">
            <v>180306</v>
          </cell>
          <cell r="C129">
            <v>19980401</v>
          </cell>
          <cell r="E129" t="str">
            <v>GPA</v>
          </cell>
          <cell r="F129" t="str">
            <v>COMMERCIALE</v>
          </cell>
          <cell r="G129" t="str">
            <v>POLE PILOTAGE DU RESEAU COMMERCIAL</v>
          </cell>
          <cell r="H129" t="str">
            <v>CELLULE SENIORS</v>
          </cell>
          <cell r="I129">
            <v>448</v>
          </cell>
          <cell r="J129" t="str">
            <v>CRC</v>
          </cell>
          <cell r="K129" t="str">
            <v>Chargé de Relations Commerciales</v>
          </cell>
          <cell r="L129">
            <v>0</v>
          </cell>
          <cell r="M129" t="str">
            <v>M.</v>
          </cell>
          <cell r="N129" t="str">
            <v>ARMEL</v>
          </cell>
          <cell r="O129" t="str">
            <v>LIONEL</v>
          </cell>
          <cell r="P129" t="str">
            <v>1 RUE MARCEL PAGNOL</v>
          </cell>
          <cell r="Q129" t="str">
            <v>LES JARDINS D ALEMBERT APPT C14</v>
          </cell>
          <cell r="S129">
            <v>31100</v>
          </cell>
          <cell r="T129" t="str">
            <v>TOULOUSE</v>
          </cell>
          <cell r="U129" t="str">
            <v>LES JARDINS D ALEMBERT APPT C14</v>
          </cell>
          <cell r="W129" t="str">
            <v>LIONEL.ARMEL@GENERALI.COM</v>
          </cell>
        </row>
        <row r="130">
          <cell r="B130">
            <v>180316</v>
          </cell>
          <cell r="C130">
            <v>19980401</v>
          </cell>
          <cell r="E130" t="str">
            <v>GPA</v>
          </cell>
          <cell r="F130" t="str">
            <v>COMMERCIALE</v>
          </cell>
          <cell r="G130" t="str">
            <v>REGION GRAND EST</v>
          </cell>
          <cell r="H130" t="str">
            <v>OD VOSGES-HT RHIN-TR BEL-DOUBS-HTE MARNE</v>
          </cell>
          <cell r="I130">
            <v>440</v>
          </cell>
          <cell r="J130" t="str">
            <v>CCT</v>
          </cell>
          <cell r="K130" t="str">
            <v>Conseiller Commercial Titulaire</v>
          </cell>
          <cell r="L130">
            <v>105</v>
          </cell>
          <cell r="M130" t="str">
            <v>M.</v>
          </cell>
          <cell r="N130" t="str">
            <v>DIAGNE</v>
          </cell>
          <cell r="O130" t="str">
            <v>PAPA DAOUR</v>
          </cell>
          <cell r="P130" t="str">
            <v>12 RUE DE RICHARDVILLE</v>
          </cell>
          <cell r="S130">
            <v>88100</v>
          </cell>
          <cell r="T130" t="str">
            <v>ST DIE DES VOSGES</v>
          </cell>
          <cell r="V130">
            <v>626176674</v>
          </cell>
          <cell r="W130" t="str">
            <v>PAPADAOUR.DIAGNE@GENERALI.COM</v>
          </cell>
        </row>
        <row r="131">
          <cell r="B131">
            <v>180631</v>
          </cell>
          <cell r="C131">
            <v>19980601</v>
          </cell>
          <cell r="E131" t="str">
            <v>GPA</v>
          </cell>
          <cell r="F131" t="str">
            <v>COMMERCIALE</v>
          </cell>
          <cell r="G131" t="str">
            <v>REGION GRAND OUEST</v>
          </cell>
          <cell r="H131" t="str">
            <v>OD INDRE-INDRE &amp; LOIRE-CHER-LOIR &amp; CHER</v>
          </cell>
          <cell r="I131">
            <v>440</v>
          </cell>
          <cell r="J131" t="str">
            <v>CCT</v>
          </cell>
          <cell r="K131" t="str">
            <v>Conseiller Commercial Titulaire</v>
          </cell>
          <cell r="L131">
            <v>105</v>
          </cell>
          <cell r="M131" t="str">
            <v>M.</v>
          </cell>
          <cell r="N131" t="str">
            <v>VIRIOT</v>
          </cell>
          <cell r="O131" t="str">
            <v>CHARLES</v>
          </cell>
          <cell r="P131" t="str">
            <v>21 ROUTE SAULE DURAND</v>
          </cell>
          <cell r="S131">
            <v>37510</v>
          </cell>
          <cell r="T131" t="str">
            <v>SAVONNIERES</v>
          </cell>
          <cell r="V131">
            <v>779369460</v>
          </cell>
          <cell r="W131" t="str">
            <v>CHARLES.VIRIOT@GENERALI.COM</v>
          </cell>
        </row>
        <row r="132">
          <cell r="B132">
            <v>180924</v>
          </cell>
          <cell r="C132">
            <v>19980801</v>
          </cell>
          <cell r="E132" t="str">
            <v>GPA</v>
          </cell>
          <cell r="F132" t="str">
            <v>COMMERCIALE</v>
          </cell>
          <cell r="G132" t="str">
            <v>REGION GRAND EST</v>
          </cell>
          <cell r="H132" t="str">
            <v>OD AVEYRON-HERAULT-AUDE-PYRENEES ORIENT.</v>
          </cell>
          <cell r="I132">
            <v>390</v>
          </cell>
          <cell r="J132" t="str">
            <v>CCEI</v>
          </cell>
          <cell r="K132" t="str">
            <v>Conseiller Commercial Echelon Intermédiaire</v>
          </cell>
          <cell r="L132">
            <v>105</v>
          </cell>
          <cell r="M132" t="str">
            <v>Mme</v>
          </cell>
          <cell r="N132" t="str">
            <v>TABARIE</v>
          </cell>
          <cell r="O132" t="str">
            <v>DOMINIQUE</v>
          </cell>
          <cell r="P132" t="str">
            <v>12 R LA REVOLUTION FRANCAISE</v>
          </cell>
          <cell r="S132">
            <v>66380</v>
          </cell>
          <cell r="T132" t="str">
            <v>PIA</v>
          </cell>
          <cell r="W132" t="str">
            <v>DOMINIQUE.TABARIE@GENERALI.COM</v>
          </cell>
        </row>
        <row r="133">
          <cell r="B133">
            <v>181214</v>
          </cell>
          <cell r="C133">
            <v>20030601</v>
          </cell>
          <cell r="E133" t="str">
            <v>GPA</v>
          </cell>
          <cell r="F133" t="str">
            <v>COMMERCIALE</v>
          </cell>
          <cell r="G133" t="str">
            <v>REGION ILE DE FRANCE NORD EST</v>
          </cell>
          <cell r="H133" t="str">
            <v>OD SOMME - OISE - AISNE</v>
          </cell>
          <cell r="I133">
            <v>440</v>
          </cell>
          <cell r="J133" t="str">
            <v>CCT</v>
          </cell>
          <cell r="K133" t="str">
            <v>Conseiller Commercial Titulaire</v>
          </cell>
          <cell r="L133">
            <v>105</v>
          </cell>
          <cell r="M133" t="str">
            <v>Mme</v>
          </cell>
          <cell r="N133" t="str">
            <v>LABADENS</v>
          </cell>
          <cell r="O133" t="str">
            <v>AGNES</v>
          </cell>
          <cell r="P133" t="str">
            <v>26 RUE GENEVIEVE MALIN</v>
          </cell>
          <cell r="S133">
            <v>80190</v>
          </cell>
          <cell r="T133" t="str">
            <v>NESLE</v>
          </cell>
          <cell r="V133">
            <v>621413209</v>
          </cell>
          <cell r="W133" t="str">
            <v>AGNES.LABADENS@GENERALI.COM</v>
          </cell>
        </row>
        <row r="134">
          <cell r="B134">
            <v>181251</v>
          </cell>
          <cell r="C134">
            <v>20001001</v>
          </cell>
          <cell r="E134" t="str">
            <v>GPA</v>
          </cell>
          <cell r="F134" t="str">
            <v>COMMERCIALE</v>
          </cell>
          <cell r="G134" t="str">
            <v>REGION GRAND EST</v>
          </cell>
          <cell r="H134" t="str">
            <v>OD RHONE</v>
          </cell>
          <cell r="I134">
            <v>386</v>
          </cell>
          <cell r="J134" t="str">
            <v>IE</v>
          </cell>
          <cell r="K134" t="str">
            <v>Inspecteur Expert</v>
          </cell>
          <cell r="L134">
            <v>105</v>
          </cell>
          <cell r="M134" t="str">
            <v>M.</v>
          </cell>
          <cell r="N134" t="str">
            <v>RONZON</v>
          </cell>
          <cell r="O134" t="str">
            <v>OLIVIER</v>
          </cell>
          <cell r="P134" t="str">
            <v>10 LOTISSEMENT LE GRAND VIGNOBLE</v>
          </cell>
          <cell r="S134">
            <v>42330</v>
          </cell>
          <cell r="T134" t="str">
            <v>ST GALMIER</v>
          </cell>
          <cell r="V134">
            <v>621413225</v>
          </cell>
          <cell r="W134" t="str">
            <v>OLIVIER.RONZON@GENERALI.COM</v>
          </cell>
        </row>
        <row r="135">
          <cell r="B135">
            <v>181307</v>
          </cell>
          <cell r="C135">
            <v>19981201</v>
          </cell>
          <cell r="E135" t="str">
            <v>GPA</v>
          </cell>
          <cell r="F135" t="str">
            <v>COMMERCIALE</v>
          </cell>
          <cell r="G135" t="str">
            <v>REGION GRAND EST</v>
          </cell>
          <cell r="H135" t="str">
            <v>OD VAUCLUSE - DROME - ARDECHE - GARD</v>
          </cell>
          <cell r="I135">
            <v>440</v>
          </cell>
          <cell r="J135" t="str">
            <v>CCT</v>
          </cell>
          <cell r="K135" t="str">
            <v>Conseiller Commercial Titulaire</v>
          </cell>
          <cell r="L135">
            <v>105</v>
          </cell>
          <cell r="M135" t="str">
            <v>M.</v>
          </cell>
          <cell r="N135" t="str">
            <v>LOISEAU</v>
          </cell>
          <cell r="O135" t="str">
            <v>PASCAL</v>
          </cell>
          <cell r="P135" t="str">
            <v>44 IMPASSE DU FENOUIL</v>
          </cell>
          <cell r="S135">
            <v>84300</v>
          </cell>
          <cell r="T135" t="str">
            <v>CAVAILLON</v>
          </cell>
          <cell r="V135">
            <v>614364394</v>
          </cell>
          <cell r="W135" t="str">
            <v>PASCAL.LOISEAU@GENERALI.COM</v>
          </cell>
        </row>
        <row r="136">
          <cell r="B136">
            <v>181886</v>
          </cell>
          <cell r="C136">
            <v>19990201</v>
          </cell>
          <cell r="E136" t="str">
            <v>GPA</v>
          </cell>
          <cell r="F136" t="str">
            <v>COMMERCIALE</v>
          </cell>
          <cell r="G136" t="str">
            <v>REGION GRAND OUEST</v>
          </cell>
          <cell r="H136" t="str">
            <v>OD GIRONDE - DORDOGNE</v>
          </cell>
          <cell r="I136">
            <v>390</v>
          </cell>
          <cell r="J136" t="str">
            <v>CCEI</v>
          </cell>
          <cell r="K136" t="str">
            <v>Conseiller Commercial Echelon Intermédiaire</v>
          </cell>
          <cell r="L136">
            <v>105</v>
          </cell>
          <cell r="M136" t="str">
            <v>M.</v>
          </cell>
          <cell r="N136" t="str">
            <v>KAMALI</v>
          </cell>
          <cell r="O136" t="str">
            <v>REDA</v>
          </cell>
          <cell r="P136" t="str">
            <v>11 RUE DU PEYOT</v>
          </cell>
          <cell r="S136">
            <v>33520</v>
          </cell>
          <cell r="T136" t="str">
            <v>BRUGES</v>
          </cell>
          <cell r="V136">
            <v>646827109</v>
          </cell>
          <cell r="W136" t="str">
            <v>REDA.KAMALI@GENERALI.COM</v>
          </cell>
        </row>
        <row r="137">
          <cell r="B137">
            <v>181986</v>
          </cell>
          <cell r="C137">
            <v>19990301</v>
          </cell>
          <cell r="E137" t="str">
            <v>GPA</v>
          </cell>
          <cell r="F137" t="str">
            <v>COMMERCIALE</v>
          </cell>
          <cell r="G137" t="str">
            <v>REGION GRAND EST</v>
          </cell>
          <cell r="H137" t="str">
            <v>OD VOSGES-HT RHIN-TR BEL-DOUBS-HTE MARNE</v>
          </cell>
          <cell r="I137">
            <v>440</v>
          </cell>
          <cell r="J137" t="str">
            <v>CCT</v>
          </cell>
          <cell r="K137" t="str">
            <v>Conseiller Commercial Titulaire</v>
          </cell>
          <cell r="L137">
            <v>105</v>
          </cell>
          <cell r="M137" t="str">
            <v>M.</v>
          </cell>
          <cell r="N137" t="str">
            <v>HOFFMANN</v>
          </cell>
          <cell r="O137" t="str">
            <v>ROMAIN</v>
          </cell>
          <cell r="P137" t="str">
            <v>29 RUE HAUT DE LA CROIX</v>
          </cell>
          <cell r="S137">
            <v>88600</v>
          </cell>
          <cell r="T137" t="str">
            <v>AYDOILLES</v>
          </cell>
          <cell r="V137">
            <v>626176691</v>
          </cell>
          <cell r="W137" t="str">
            <v>ROMAIN.HOFFMANN@GENERALI.COM</v>
          </cell>
        </row>
        <row r="138">
          <cell r="B138">
            <v>182036</v>
          </cell>
          <cell r="C138">
            <v>19990301</v>
          </cell>
          <cell r="E138" t="str">
            <v>GPA</v>
          </cell>
          <cell r="F138" t="str">
            <v>COMMERCIALE</v>
          </cell>
          <cell r="G138" t="str">
            <v>REGION ILE DE FRANCE NORD EST</v>
          </cell>
          <cell r="H138" t="str">
            <v>OD GRAND PARIS 75-92-93-94</v>
          </cell>
          <cell r="I138">
            <v>371</v>
          </cell>
          <cell r="J138" t="str">
            <v>CCM.E</v>
          </cell>
          <cell r="K138" t="str">
            <v>Conseiller Commercial Moniteur Expert</v>
          </cell>
          <cell r="L138">
            <v>105</v>
          </cell>
          <cell r="M138" t="str">
            <v>M.</v>
          </cell>
          <cell r="N138" t="str">
            <v>TRONQUIT</v>
          </cell>
          <cell r="O138" t="str">
            <v>NICOLAS</v>
          </cell>
          <cell r="P138" t="str">
            <v>29 RUE JEAN MOULIN</v>
          </cell>
          <cell r="S138">
            <v>93160</v>
          </cell>
          <cell r="T138" t="str">
            <v>NOISY LE GRAND</v>
          </cell>
          <cell r="V138">
            <v>616702751</v>
          </cell>
          <cell r="W138" t="str">
            <v>NICOLAS.TRONQUIT@GENERALI.COM</v>
          </cell>
        </row>
        <row r="139">
          <cell r="B139">
            <v>182117</v>
          </cell>
          <cell r="C139">
            <v>19990401</v>
          </cell>
          <cell r="E139" t="str">
            <v>GPA</v>
          </cell>
          <cell r="F139" t="str">
            <v>COMMERCIALE</v>
          </cell>
          <cell r="G139" t="str">
            <v>REGION ILE DE FRANCE NORD EST</v>
          </cell>
          <cell r="H139" t="str">
            <v>OD NORD LILLE</v>
          </cell>
          <cell r="I139">
            <v>440</v>
          </cell>
          <cell r="J139" t="str">
            <v>CCT</v>
          </cell>
          <cell r="K139" t="str">
            <v>Conseiller Commercial Titulaire</v>
          </cell>
          <cell r="L139">
            <v>105</v>
          </cell>
          <cell r="M139" t="str">
            <v>M.</v>
          </cell>
          <cell r="N139" t="str">
            <v>SALENGROIS</v>
          </cell>
          <cell r="O139" t="str">
            <v>STEPHANE</v>
          </cell>
          <cell r="P139" t="str">
            <v>1174 ROUTE DES PUITS</v>
          </cell>
          <cell r="S139">
            <v>24210</v>
          </cell>
          <cell r="T139" t="str">
            <v>BROUCHAUD</v>
          </cell>
          <cell r="W139" t="str">
            <v>STEPHANE.SALENGROIS@GENERALI.COM</v>
          </cell>
        </row>
        <row r="140">
          <cell r="B140">
            <v>182240</v>
          </cell>
          <cell r="C140">
            <v>19990401</v>
          </cell>
          <cell r="E140" t="str">
            <v>GPA</v>
          </cell>
          <cell r="F140" t="str">
            <v>COMMERCIALE</v>
          </cell>
          <cell r="G140" t="str">
            <v>REGION ILE DE FRANCE NORD EST</v>
          </cell>
          <cell r="H140" t="str">
            <v>OD ESSONNE - LOIRET</v>
          </cell>
          <cell r="I140">
            <v>100</v>
          </cell>
          <cell r="J140" t="str">
            <v>IMD</v>
          </cell>
          <cell r="K140" t="str">
            <v>Inspecteur Manager Developpement</v>
          </cell>
          <cell r="L140">
            <v>103</v>
          </cell>
          <cell r="M140" t="str">
            <v>M.</v>
          </cell>
          <cell r="N140" t="str">
            <v>MARTINELLI</v>
          </cell>
          <cell r="O140" t="str">
            <v>FREDERIC</v>
          </cell>
          <cell r="P140" t="str">
            <v>7 avenue du Général de Gaulle</v>
          </cell>
          <cell r="Q140" t="str">
            <v>La Croix aux Bergers</v>
          </cell>
          <cell r="S140">
            <v>91090</v>
          </cell>
          <cell r="T140" t="str">
            <v>LISSES</v>
          </cell>
          <cell r="U140" t="str">
            <v>La Croix aux Bergers</v>
          </cell>
          <cell r="V140">
            <v>760413446</v>
          </cell>
          <cell r="W140" t="str">
            <v>FREDERIC.MARTINELLI@GENERALI.COM</v>
          </cell>
        </row>
        <row r="141">
          <cell r="B141">
            <v>182279</v>
          </cell>
          <cell r="C141">
            <v>19990322</v>
          </cell>
          <cell r="E141" t="str">
            <v>GPA</v>
          </cell>
          <cell r="F141" t="str">
            <v>COMMERCIALE</v>
          </cell>
          <cell r="G141" t="str">
            <v>REGION ILE DE FRANCE NORD EST</v>
          </cell>
          <cell r="H141" t="str">
            <v>OD NORD LILLE</v>
          </cell>
          <cell r="I141">
            <v>855</v>
          </cell>
          <cell r="J141" t="str">
            <v>AD</v>
          </cell>
          <cell r="K141" t="str">
            <v>Assistant Division</v>
          </cell>
          <cell r="M141" t="str">
            <v>Mme</v>
          </cell>
          <cell r="N141" t="str">
            <v>GOSSE</v>
          </cell>
          <cell r="O141" t="str">
            <v>JEANNINE</v>
          </cell>
          <cell r="P141" t="str">
            <v>1A rue Louis Duvant</v>
          </cell>
          <cell r="S141">
            <v>59328</v>
          </cell>
          <cell r="T141" t="str">
            <v>VALENCIENNES CEDEX</v>
          </cell>
          <cell r="W141" t="str">
            <v>JEANNINE.GOSSE@GENERALI.COM</v>
          </cell>
        </row>
        <row r="142">
          <cell r="B142">
            <v>182314</v>
          </cell>
          <cell r="C142">
            <v>19990501</v>
          </cell>
          <cell r="E142" t="str">
            <v>GPA</v>
          </cell>
          <cell r="F142" t="str">
            <v>COMMERCIALE</v>
          </cell>
          <cell r="G142" t="str">
            <v>REGION GRAND OUEST</v>
          </cell>
          <cell r="H142" t="str">
            <v>OD LANDES-PYRENEES-GERS-HTE GARONNE SUD</v>
          </cell>
          <cell r="I142">
            <v>443</v>
          </cell>
          <cell r="J142" t="str">
            <v>CCT.S</v>
          </cell>
          <cell r="K142" t="str">
            <v>Conseiller Commercial Titulaire Sénior</v>
          </cell>
          <cell r="L142">
            <v>105</v>
          </cell>
          <cell r="M142" t="str">
            <v>M.</v>
          </cell>
          <cell r="N142" t="str">
            <v>POLIDORO</v>
          </cell>
          <cell r="O142" t="str">
            <v>JEAN-CHRISTOPHE</v>
          </cell>
          <cell r="P142" t="str">
            <v>15 RUE DE LA SOLOMBERE</v>
          </cell>
          <cell r="S142">
            <v>32100</v>
          </cell>
          <cell r="T142" t="str">
            <v>CONDOM</v>
          </cell>
          <cell r="V142">
            <v>687122734</v>
          </cell>
          <cell r="W142" t="str">
            <v>JEAN-CHRISTOPHE.POLIDORO@GENERALI.COM</v>
          </cell>
        </row>
        <row r="143">
          <cell r="B143">
            <v>182374</v>
          </cell>
          <cell r="C143">
            <v>19990401</v>
          </cell>
          <cell r="E143" t="str">
            <v>GPA</v>
          </cell>
          <cell r="F143" t="str">
            <v>COMMERCIALE</v>
          </cell>
          <cell r="G143" t="str">
            <v>POLE PILOTAGE DU RESEAU COMMERCIAL</v>
          </cell>
          <cell r="I143">
            <v>860</v>
          </cell>
          <cell r="J143" t="str">
            <v>SCG</v>
          </cell>
          <cell r="K143" t="str">
            <v>Secretaire de Controleur Generali</v>
          </cell>
          <cell r="M143" t="str">
            <v>Mme</v>
          </cell>
          <cell r="N143" t="str">
            <v>PEREIRA</v>
          </cell>
          <cell r="O143" t="str">
            <v>SANDRA</v>
          </cell>
          <cell r="P143" t="str">
            <v>Campus Saint-Denis, 11-17 avenue François Mit</v>
          </cell>
          <cell r="Q143" t="str">
            <v>/ 2-8 rue Luigi Cherubini</v>
          </cell>
          <cell r="S143">
            <v>93210</v>
          </cell>
          <cell r="T143" t="str">
            <v>ST DENIS</v>
          </cell>
          <cell r="U143" t="str">
            <v>/ 2-8 rue Luigi Cherubini</v>
          </cell>
          <cell r="W143" t="str">
            <v>SANDRA.PEREIRA@GENERALI.COM</v>
          </cell>
        </row>
        <row r="144">
          <cell r="B144">
            <v>182477</v>
          </cell>
          <cell r="C144">
            <v>19990601</v>
          </cell>
          <cell r="E144" t="str">
            <v>GPA</v>
          </cell>
          <cell r="F144" t="str">
            <v>COMMERCIALE</v>
          </cell>
          <cell r="G144" t="str">
            <v>REGION GRAND OUEST</v>
          </cell>
          <cell r="H144" t="str">
            <v>OD LOT-TARN-TARN ET GARONNE-HTE GARONNE</v>
          </cell>
          <cell r="I144">
            <v>440</v>
          </cell>
          <cell r="J144" t="str">
            <v>CCT</v>
          </cell>
          <cell r="K144" t="str">
            <v>Conseiller Commercial Titulaire</v>
          </cell>
          <cell r="L144">
            <v>105</v>
          </cell>
          <cell r="M144" t="str">
            <v>Mme</v>
          </cell>
          <cell r="N144" t="str">
            <v>BALDOMA</v>
          </cell>
          <cell r="O144" t="str">
            <v>SYLVIE</v>
          </cell>
          <cell r="P144" t="str">
            <v>12 ROUTE CAILLAVA</v>
          </cell>
          <cell r="S144">
            <v>32340</v>
          </cell>
          <cell r="T144" t="str">
            <v>CASTET ARROUY</v>
          </cell>
          <cell r="V144">
            <v>603967097</v>
          </cell>
          <cell r="W144" t="str">
            <v>SYLVIE.BALDOMA@GENERALI.COM</v>
          </cell>
        </row>
        <row r="145">
          <cell r="B145">
            <v>182484</v>
          </cell>
          <cell r="C145">
            <v>19990601</v>
          </cell>
          <cell r="E145" t="str">
            <v>GPA</v>
          </cell>
          <cell r="F145" t="str">
            <v>COMMERCIALE</v>
          </cell>
          <cell r="G145" t="str">
            <v>REGION GRAND EST</v>
          </cell>
          <cell r="H145" t="str">
            <v>OD ALPES MARITIMES</v>
          </cell>
          <cell r="I145">
            <v>100</v>
          </cell>
          <cell r="J145" t="str">
            <v>IMD</v>
          </cell>
          <cell r="K145" t="str">
            <v>Inspecteur Manager Developpement</v>
          </cell>
          <cell r="L145">
            <v>103</v>
          </cell>
          <cell r="M145" t="str">
            <v>M.</v>
          </cell>
          <cell r="N145" t="str">
            <v>KERLOC H</v>
          </cell>
          <cell r="O145" t="str">
            <v>SYLVAIN</v>
          </cell>
          <cell r="P145" t="str">
            <v>455 promenade des Anglais</v>
          </cell>
          <cell r="Q145" t="str">
            <v>Generali, RSG ZAC Arenas Imm Nice Plaza</v>
          </cell>
          <cell r="S145">
            <v>6000</v>
          </cell>
          <cell r="T145" t="str">
            <v>NICE</v>
          </cell>
          <cell r="U145" t="str">
            <v>Generali, RSG ZAC Arenas Imm Nice Plaza</v>
          </cell>
          <cell r="V145">
            <v>682366527</v>
          </cell>
          <cell r="W145" t="str">
            <v>SYLVAIN.KERLOCH@GENERALI.COM</v>
          </cell>
        </row>
        <row r="146">
          <cell r="B146">
            <v>182635</v>
          </cell>
          <cell r="C146">
            <v>19990701</v>
          </cell>
          <cell r="E146" t="str">
            <v>GPA</v>
          </cell>
          <cell r="F146" t="str">
            <v>COMMERCIALE</v>
          </cell>
          <cell r="G146" t="str">
            <v>REGION GRAND EST</v>
          </cell>
          <cell r="H146" t="str">
            <v>OD ALPES MARITIMES</v>
          </cell>
          <cell r="I146">
            <v>440</v>
          </cell>
          <cell r="J146" t="str">
            <v>CCT</v>
          </cell>
          <cell r="K146" t="str">
            <v>Conseiller Commercial Titulaire</v>
          </cell>
          <cell r="L146">
            <v>105</v>
          </cell>
          <cell r="M146" t="str">
            <v>M.</v>
          </cell>
          <cell r="N146" t="str">
            <v>BURNICHON</v>
          </cell>
          <cell r="O146" t="str">
            <v>CHRISTOPHE</v>
          </cell>
          <cell r="P146" t="str">
            <v>203 RUE HENRI BOSCO</v>
          </cell>
          <cell r="Q146" t="str">
            <v>RESIDENCE LES MAGNOLIAS</v>
          </cell>
          <cell r="S146">
            <v>83600</v>
          </cell>
          <cell r="T146" t="str">
            <v>FREJUS</v>
          </cell>
          <cell r="U146" t="str">
            <v>RESIDENCE LES MAGNOLIAS</v>
          </cell>
          <cell r="V146">
            <v>626176820</v>
          </cell>
          <cell r="W146" t="str">
            <v>CHRISTOPHE.BURNICHON@GENERALI.COM</v>
          </cell>
        </row>
        <row r="147">
          <cell r="B147">
            <v>182809</v>
          </cell>
          <cell r="C147">
            <v>19990901</v>
          </cell>
          <cell r="E147" t="str">
            <v>GPA</v>
          </cell>
          <cell r="F147" t="str">
            <v>COMMERCIALE</v>
          </cell>
          <cell r="G147" t="str">
            <v>REGION ILE DE FRANCE NORD EST</v>
          </cell>
          <cell r="H147" t="str">
            <v>OD NORD LITTORAL</v>
          </cell>
          <cell r="I147">
            <v>440</v>
          </cell>
          <cell r="J147" t="str">
            <v>CCT</v>
          </cell>
          <cell r="K147" t="str">
            <v>Conseiller Commercial Titulaire</v>
          </cell>
          <cell r="L147">
            <v>105</v>
          </cell>
          <cell r="M147" t="str">
            <v>M.</v>
          </cell>
          <cell r="N147" t="str">
            <v>PAQUEZ</v>
          </cell>
          <cell r="O147" t="str">
            <v>HERVE</v>
          </cell>
          <cell r="P147" t="str">
            <v>6 RUE DES ALIZES</v>
          </cell>
          <cell r="S147">
            <v>62360</v>
          </cell>
          <cell r="T147" t="str">
            <v>ST ETIENNE AU MONT</v>
          </cell>
          <cell r="V147">
            <v>615744132</v>
          </cell>
          <cell r="W147" t="str">
            <v>HERVE.PAQUEZ@GENERALI.COM</v>
          </cell>
        </row>
        <row r="148">
          <cell r="B148">
            <v>182851</v>
          </cell>
          <cell r="C148">
            <v>19990801</v>
          </cell>
          <cell r="E148" t="str">
            <v>GPA</v>
          </cell>
          <cell r="F148" t="str">
            <v>COMMERCIALE</v>
          </cell>
          <cell r="G148" t="str">
            <v>POLE PILOTAGE DU RESEAU COMMERCIAL</v>
          </cell>
          <cell r="H148" t="str">
            <v>CELLULE RECRUTEMENT</v>
          </cell>
          <cell r="I148">
            <v>104</v>
          </cell>
          <cell r="J148" t="str">
            <v>IDD</v>
          </cell>
          <cell r="K148" t="str">
            <v>Inspecteur Délégué au Développement</v>
          </cell>
          <cell r="L148">
            <v>0</v>
          </cell>
          <cell r="M148" t="str">
            <v>M.</v>
          </cell>
          <cell r="N148" t="str">
            <v>DELGADO</v>
          </cell>
          <cell r="O148" t="str">
            <v>SEBASTIEN</v>
          </cell>
          <cell r="P148" t="str">
            <v>Campus Saint-Denis, 11-17 avenue François Mit</v>
          </cell>
          <cell r="Q148" t="str">
            <v>/ 2-8 rue Luigi Cherubini</v>
          </cell>
          <cell r="S148">
            <v>93210</v>
          </cell>
          <cell r="T148" t="str">
            <v>SAINT DENIS</v>
          </cell>
          <cell r="U148" t="str">
            <v>/ 2-8 rue Luigi Cherubini</v>
          </cell>
          <cell r="V148">
            <v>698643947</v>
          </cell>
          <cell r="W148" t="str">
            <v>SEBASTIEN.DELGADO@GENERALI.COM</v>
          </cell>
        </row>
        <row r="149">
          <cell r="B149">
            <v>182923</v>
          </cell>
          <cell r="C149">
            <v>19990901</v>
          </cell>
          <cell r="E149" t="str">
            <v>GPA</v>
          </cell>
          <cell r="F149" t="str">
            <v>COMMERCIALE</v>
          </cell>
          <cell r="G149" t="str">
            <v>REGION GRAND OUEST</v>
          </cell>
          <cell r="H149" t="str">
            <v>OD MANCHE - CALVADOS - ORNE - MAYENNE</v>
          </cell>
          <cell r="I149">
            <v>200</v>
          </cell>
          <cell r="J149" t="str">
            <v>IMP</v>
          </cell>
          <cell r="K149" t="str">
            <v>Inspecteur Manager Performance</v>
          </cell>
          <cell r="L149">
            <v>104</v>
          </cell>
          <cell r="M149" t="str">
            <v>M.</v>
          </cell>
          <cell r="N149" t="str">
            <v>RIQUE</v>
          </cell>
          <cell r="O149" t="str">
            <v>DAVID</v>
          </cell>
          <cell r="P149" t="str">
            <v>3 R DU NORTH SHORE REGIMENT</v>
          </cell>
          <cell r="S149">
            <v>14750</v>
          </cell>
          <cell r="T149" t="str">
            <v>ST AUBIN SUR MER</v>
          </cell>
          <cell r="V149">
            <v>613556084</v>
          </cell>
          <cell r="W149" t="str">
            <v>DAVID.RIQUE@GENERALI.COM</v>
          </cell>
        </row>
        <row r="150">
          <cell r="B150">
            <v>183080</v>
          </cell>
          <cell r="C150">
            <v>20080601</v>
          </cell>
          <cell r="E150" t="str">
            <v>GPA</v>
          </cell>
          <cell r="F150" t="str">
            <v>COMMERCIALE</v>
          </cell>
          <cell r="G150" t="str">
            <v>REGION ILE DE FRANCE NORD EST</v>
          </cell>
          <cell r="H150" t="str">
            <v>OD NORD LILLE</v>
          </cell>
          <cell r="I150">
            <v>440</v>
          </cell>
          <cell r="J150" t="str">
            <v>CCT</v>
          </cell>
          <cell r="K150" t="str">
            <v>Conseiller Commercial Titulaire</v>
          </cell>
          <cell r="L150">
            <v>105</v>
          </cell>
          <cell r="M150" t="str">
            <v>M.</v>
          </cell>
          <cell r="N150" t="str">
            <v>CHOPIN</v>
          </cell>
          <cell r="O150" t="str">
            <v>FRANCOIS</v>
          </cell>
          <cell r="P150" t="str">
            <v>249 CHEMIN DES GLATIGNIES</v>
          </cell>
          <cell r="S150">
            <v>59890</v>
          </cell>
          <cell r="T150" t="str">
            <v>QUESNOY SUR DEULE</v>
          </cell>
          <cell r="V150">
            <v>635434658</v>
          </cell>
          <cell r="W150" t="str">
            <v>FRANCOIS.CHOPIN@GENERALI.COM</v>
          </cell>
        </row>
        <row r="151">
          <cell r="B151">
            <v>183264</v>
          </cell>
          <cell r="C151">
            <v>19991101</v>
          </cell>
          <cell r="E151" t="str">
            <v>GPA</v>
          </cell>
          <cell r="F151" t="str">
            <v>COMMERCIALE</v>
          </cell>
          <cell r="G151" t="str">
            <v>REGION GRAND OUEST</v>
          </cell>
          <cell r="H151" t="str">
            <v>OD LOIRE ATLANTIQUE - VENDEE</v>
          </cell>
          <cell r="I151">
            <v>440</v>
          </cell>
          <cell r="J151" t="str">
            <v>CCT</v>
          </cell>
          <cell r="K151" t="str">
            <v>Conseiller Commercial Titulaire</v>
          </cell>
          <cell r="L151">
            <v>105</v>
          </cell>
          <cell r="M151" t="str">
            <v>M.</v>
          </cell>
          <cell r="N151" t="str">
            <v>NOWAK</v>
          </cell>
          <cell r="O151" t="str">
            <v>FREDDY</v>
          </cell>
          <cell r="P151" t="str">
            <v>19 RUE DES MARAIS</v>
          </cell>
          <cell r="S151">
            <v>85340</v>
          </cell>
          <cell r="T151" t="str">
            <v>OLONNE SUR MER</v>
          </cell>
          <cell r="V151">
            <v>635434861</v>
          </cell>
          <cell r="W151" t="str">
            <v>FREDDY.NOWAK@GENERALI.COM</v>
          </cell>
        </row>
        <row r="152">
          <cell r="B152">
            <v>183443</v>
          </cell>
          <cell r="C152">
            <v>19991201</v>
          </cell>
          <cell r="E152" t="str">
            <v>GPA</v>
          </cell>
          <cell r="F152" t="str">
            <v>COMMERCIALE</v>
          </cell>
          <cell r="G152" t="str">
            <v>REGION GRAND OUEST</v>
          </cell>
          <cell r="H152" t="str">
            <v>OD GIRONDE - DORDOGNE</v>
          </cell>
          <cell r="I152">
            <v>390</v>
          </cell>
          <cell r="J152" t="str">
            <v>CCEI</v>
          </cell>
          <cell r="K152" t="str">
            <v>Conseiller Commercial Echelon Intermédiaire</v>
          </cell>
          <cell r="L152">
            <v>105</v>
          </cell>
          <cell r="M152" t="str">
            <v>M.</v>
          </cell>
          <cell r="N152" t="str">
            <v>LESTAGE</v>
          </cell>
          <cell r="O152" t="str">
            <v>LUDOVIC</v>
          </cell>
          <cell r="P152" t="str">
            <v>42 RUE LEVIEUX</v>
          </cell>
          <cell r="S152">
            <v>33000</v>
          </cell>
          <cell r="T152" t="str">
            <v>BORDEAUX</v>
          </cell>
          <cell r="V152">
            <v>646827115</v>
          </cell>
          <cell r="W152" t="str">
            <v>LUDOVIC.LESTAGE@GENERALI.COM</v>
          </cell>
        </row>
        <row r="153">
          <cell r="B153">
            <v>183604</v>
          </cell>
          <cell r="C153">
            <v>20000101</v>
          </cell>
          <cell r="E153" t="str">
            <v>GPA</v>
          </cell>
          <cell r="F153" t="str">
            <v>COMMERCIALE</v>
          </cell>
          <cell r="G153" t="str">
            <v>REGION GRAND EST</v>
          </cell>
          <cell r="H153" t="str">
            <v>OD PUY DE DOME - LOIRE - HAUTE LOIRE</v>
          </cell>
          <cell r="I153">
            <v>386</v>
          </cell>
          <cell r="J153" t="str">
            <v>IE</v>
          </cell>
          <cell r="K153" t="str">
            <v>Inspecteur Expert</v>
          </cell>
          <cell r="L153">
            <v>105</v>
          </cell>
          <cell r="M153" t="str">
            <v>M.</v>
          </cell>
          <cell r="N153" t="str">
            <v>FOUILLOUSE</v>
          </cell>
          <cell r="O153" t="str">
            <v>PHILIPPE</v>
          </cell>
          <cell r="P153" t="str">
            <v>4 RUE JEAN MOULIN</v>
          </cell>
          <cell r="S153">
            <v>42230</v>
          </cell>
          <cell r="T153" t="str">
            <v>ROCHE LA MOLIERE</v>
          </cell>
          <cell r="V153">
            <v>663667171</v>
          </cell>
          <cell r="W153" t="str">
            <v>PHILIPPE.FOUILLOUSE@GENERALI.COM</v>
          </cell>
        </row>
        <row r="154">
          <cell r="B154">
            <v>183666</v>
          </cell>
          <cell r="C154">
            <v>20000101</v>
          </cell>
          <cell r="E154" t="str">
            <v>GPA</v>
          </cell>
          <cell r="F154" t="str">
            <v>COMMERCIALE</v>
          </cell>
          <cell r="G154" t="str">
            <v>REGION ILE DE FRANCE NORD EST</v>
          </cell>
          <cell r="H154" t="str">
            <v>OD NORD LILLE</v>
          </cell>
          <cell r="I154">
            <v>386</v>
          </cell>
          <cell r="J154" t="str">
            <v>IE</v>
          </cell>
          <cell r="K154" t="str">
            <v>Inspecteur Expert</v>
          </cell>
          <cell r="L154">
            <v>105</v>
          </cell>
          <cell r="M154" t="str">
            <v>M.</v>
          </cell>
          <cell r="N154" t="str">
            <v>LAMANT</v>
          </cell>
          <cell r="O154" t="str">
            <v>MEHDI</v>
          </cell>
          <cell r="P154" t="str">
            <v>3 CHEMIN DE LA MALADRERIE</v>
          </cell>
          <cell r="S154">
            <v>59570</v>
          </cell>
          <cell r="T154" t="str">
            <v>GUSSIGNIES</v>
          </cell>
          <cell r="V154">
            <v>646826926</v>
          </cell>
          <cell r="W154" t="str">
            <v>MEHDI.LAMANT@GENERALI.COM</v>
          </cell>
        </row>
        <row r="155">
          <cell r="B155">
            <v>183743</v>
          </cell>
          <cell r="C155">
            <v>20000101</v>
          </cell>
          <cell r="E155" t="str">
            <v>GPA</v>
          </cell>
          <cell r="F155" t="str">
            <v>COMMERCIALE</v>
          </cell>
          <cell r="G155" t="str">
            <v>REGION ILE DE FRANCE NORD EST</v>
          </cell>
          <cell r="H155" t="str">
            <v>OD SEINE MARITIME</v>
          </cell>
          <cell r="I155">
            <v>386</v>
          </cell>
          <cell r="J155" t="str">
            <v>IE</v>
          </cell>
          <cell r="K155" t="str">
            <v>Inspecteur Expert</v>
          </cell>
          <cell r="L155">
            <v>105</v>
          </cell>
          <cell r="M155" t="str">
            <v>M.</v>
          </cell>
          <cell r="N155" t="str">
            <v>RIVIER</v>
          </cell>
          <cell r="O155" t="str">
            <v>ALEXANDRE</v>
          </cell>
          <cell r="P155" t="str">
            <v>16 RESIDENCE LE MANOIR</v>
          </cell>
          <cell r="S155">
            <v>27370</v>
          </cell>
          <cell r="T155" t="str">
            <v>LE THUIT SIGNOL</v>
          </cell>
          <cell r="V155">
            <v>634434555</v>
          </cell>
          <cell r="W155" t="str">
            <v>ALEXANDRE.RIVIER@GENERALI.COM</v>
          </cell>
        </row>
        <row r="156">
          <cell r="B156">
            <v>183947</v>
          </cell>
          <cell r="C156">
            <v>20000401</v>
          </cell>
          <cell r="E156" t="str">
            <v>GPA</v>
          </cell>
          <cell r="F156" t="str">
            <v>COMMERCIALE</v>
          </cell>
          <cell r="G156" t="str">
            <v>REGION GRAND OUEST</v>
          </cell>
          <cell r="H156" t="str">
            <v>OD FINISTERE - MORBIHAN</v>
          </cell>
          <cell r="I156">
            <v>386</v>
          </cell>
          <cell r="J156" t="str">
            <v>IE</v>
          </cell>
          <cell r="K156" t="str">
            <v>Inspecteur Expert</v>
          </cell>
          <cell r="L156">
            <v>105</v>
          </cell>
          <cell r="M156" t="str">
            <v>M.</v>
          </cell>
          <cell r="N156" t="str">
            <v>GUILLOU</v>
          </cell>
          <cell r="O156" t="str">
            <v>PIERRE-EMILE</v>
          </cell>
          <cell r="P156" t="str">
            <v>122 STREAT AC H KASTELL</v>
          </cell>
          <cell r="Q156" t="str">
            <v>LIEU DIT ST EGAREC</v>
          </cell>
          <cell r="S156">
            <v>29890</v>
          </cell>
          <cell r="T156" t="str">
            <v>KERLOUAN</v>
          </cell>
          <cell r="U156" t="str">
            <v>LIEU DIT ST EGAREC</v>
          </cell>
          <cell r="V156">
            <v>685674406</v>
          </cell>
          <cell r="W156" t="str">
            <v>PIERRE-EMILE.GUILLOU@GENERALI.COM</v>
          </cell>
        </row>
        <row r="157">
          <cell r="B157">
            <v>183948</v>
          </cell>
          <cell r="C157">
            <v>20000701</v>
          </cell>
          <cell r="E157" t="str">
            <v>GPA</v>
          </cell>
          <cell r="F157" t="str">
            <v>COMMERCIALE</v>
          </cell>
          <cell r="G157" t="str">
            <v>POLE PILOTAGE DU RESEAU COMMERCIAL</v>
          </cell>
          <cell r="H157" t="str">
            <v>CELLULE SENIORS</v>
          </cell>
          <cell r="I157">
            <v>448</v>
          </cell>
          <cell r="J157" t="str">
            <v>CRC</v>
          </cell>
          <cell r="K157" t="str">
            <v>Chargé de Relations Commerciales</v>
          </cell>
          <cell r="L157">
            <v>0</v>
          </cell>
          <cell r="M157" t="str">
            <v>M.</v>
          </cell>
          <cell r="N157" t="str">
            <v>BIKOE</v>
          </cell>
          <cell r="O157" t="str">
            <v>PAUL-CYRILLE</v>
          </cell>
          <cell r="P157" t="str">
            <v>21 RUE AIME REQUET</v>
          </cell>
          <cell r="S157">
            <v>38000</v>
          </cell>
          <cell r="T157" t="str">
            <v>GRENOBLE</v>
          </cell>
          <cell r="V157">
            <v>623854078</v>
          </cell>
          <cell r="W157" t="str">
            <v>PAUL-CYRILLE.BIKOE@GENERALI.COM</v>
          </cell>
        </row>
        <row r="158">
          <cell r="B158">
            <v>184143</v>
          </cell>
          <cell r="C158">
            <v>20000501</v>
          </cell>
          <cell r="E158" t="str">
            <v>GPA</v>
          </cell>
          <cell r="F158" t="str">
            <v>COMMERCIALE</v>
          </cell>
          <cell r="G158" t="str">
            <v>REGION ILE DE FRANCE NORD EST</v>
          </cell>
          <cell r="H158" t="str">
            <v>OD NORD LILLE</v>
          </cell>
          <cell r="I158">
            <v>440</v>
          </cell>
          <cell r="J158" t="str">
            <v>CCT</v>
          </cell>
          <cell r="K158" t="str">
            <v>Conseiller Commercial Titulaire</v>
          </cell>
          <cell r="L158">
            <v>105</v>
          </cell>
          <cell r="M158" t="str">
            <v>M.</v>
          </cell>
          <cell r="N158" t="str">
            <v>FORTE</v>
          </cell>
          <cell r="O158" t="str">
            <v>GABRIEL</v>
          </cell>
          <cell r="P158" t="str">
            <v>65 RUE JOSEPH HENTGES</v>
          </cell>
          <cell r="S158">
            <v>59250</v>
          </cell>
          <cell r="T158" t="str">
            <v>HALLUIN</v>
          </cell>
          <cell r="V158">
            <v>603704871</v>
          </cell>
          <cell r="W158" t="str">
            <v>GABRIEL.FORTE@GENERALI.COM</v>
          </cell>
        </row>
        <row r="159">
          <cell r="B159">
            <v>184224</v>
          </cell>
          <cell r="C159">
            <v>20010101</v>
          </cell>
          <cell r="E159" t="str">
            <v>GPA</v>
          </cell>
          <cell r="F159" t="str">
            <v>COMMERCIALE</v>
          </cell>
          <cell r="G159" t="str">
            <v>REGION GRAND EST</v>
          </cell>
          <cell r="H159" t="str">
            <v>OD ISERE ALBERTVILLE</v>
          </cell>
          <cell r="I159">
            <v>386</v>
          </cell>
          <cell r="J159" t="str">
            <v>IE</v>
          </cell>
          <cell r="K159" t="str">
            <v>Inspecteur Expert</v>
          </cell>
          <cell r="L159">
            <v>105</v>
          </cell>
          <cell r="M159" t="str">
            <v>M.</v>
          </cell>
          <cell r="N159" t="str">
            <v>CHARLET</v>
          </cell>
          <cell r="O159" t="str">
            <v>FABIEN</v>
          </cell>
          <cell r="P159" t="str">
            <v>1629 ROUTE DES COLLETS</v>
          </cell>
          <cell r="S159">
            <v>73460</v>
          </cell>
          <cell r="T159" t="str">
            <v>VERRENS ARVEY</v>
          </cell>
          <cell r="V159">
            <v>646837360</v>
          </cell>
          <cell r="W159" t="str">
            <v>FABIEN.CHARLET@GENERALI.COM</v>
          </cell>
        </row>
        <row r="160">
          <cell r="B160">
            <v>184253</v>
          </cell>
          <cell r="C160">
            <v>20000601</v>
          </cell>
          <cell r="E160" t="str">
            <v>GPA</v>
          </cell>
          <cell r="F160" t="str">
            <v>COMMERCIALE</v>
          </cell>
          <cell r="G160" t="str">
            <v>REGION GRAND OUEST</v>
          </cell>
          <cell r="H160" t="str">
            <v>OD CHARENTES-VIENNES-DEUX SEVRES</v>
          </cell>
          <cell r="I160">
            <v>386</v>
          </cell>
          <cell r="J160" t="str">
            <v>IE</v>
          </cell>
          <cell r="K160" t="str">
            <v>Inspecteur Expert</v>
          </cell>
          <cell r="L160">
            <v>105</v>
          </cell>
          <cell r="M160" t="str">
            <v>M.</v>
          </cell>
          <cell r="N160" t="str">
            <v>NOIRAULT</v>
          </cell>
          <cell r="O160" t="str">
            <v>LIONEL</v>
          </cell>
          <cell r="P160" t="str">
            <v>21 RUE DES ECOLES</v>
          </cell>
          <cell r="S160">
            <v>79100</v>
          </cell>
          <cell r="T160" t="str">
            <v>STE VERGE</v>
          </cell>
          <cell r="V160">
            <v>614364879</v>
          </cell>
          <cell r="W160" t="str">
            <v>LIONEL.NOIRAULT@GENERALI.COM</v>
          </cell>
        </row>
        <row r="161">
          <cell r="B161">
            <v>184725</v>
          </cell>
          <cell r="C161">
            <v>20001001</v>
          </cell>
          <cell r="E161" t="str">
            <v>GPA</v>
          </cell>
          <cell r="F161" t="str">
            <v>COMMERCIALE</v>
          </cell>
          <cell r="G161" t="str">
            <v>REGION GRAND EST</v>
          </cell>
          <cell r="H161" t="str">
            <v>OD AVEYRON-HERAULT-AUDE-PYRENEES ORIENT.</v>
          </cell>
          <cell r="I161">
            <v>440</v>
          </cell>
          <cell r="J161" t="str">
            <v>CCT</v>
          </cell>
          <cell r="K161" t="str">
            <v>Conseiller Commercial Titulaire</v>
          </cell>
          <cell r="L161">
            <v>105</v>
          </cell>
          <cell r="M161" t="str">
            <v>Mme</v>
          </cell>
          <cell r="N161" t="str">
            <v>TESSIER</v>
          </cell>
          <cell r="O161" t="str">
            <v>DORIANE</v>
          </cell>
          <cell r="P161" t="str">
            <v>14 RUE DU PONT</v>
          </cell>
          <cell r="S161">
            <v>66690</v>
          </cell>
          <cell r="T161" t="str">
            <v>SOREDE</v>
          </cell>
          <cell r="V161">
            <v>626176596</v>
          </cell>
          <cell r="W161" t="str">
            <v>DORIANE.TESSIER@GENERALI.COM</v>
          </cell>
        </row>
        <row r="162">
          <cell r="B162">
            <v>184790</v>
          </cell>
          <cell r="C162">
            <v>20001101</v>
          </cell>
          <cell r="E162" t="str">
            <v>GPA</v>
          </cell>
          <cell r="F162" t="str">
            <v>COMMERCIALE</v>
          </cell>
          <cell r="G162" t="str">
            <v>REGION GRAND OUEST</v>
          </cell>
          <cell r="H162" t="str">
            <v>OD LANDES-PYRENEES-GERS-HTE GARONNE SUD</v>
          </cell>
          <cell r="I162">
            <v>200</v>
          </cell>
          <cell r="J162" t="str">
            <v>IMP</v>
          </cell>
          <cell r="K162" t="str">
            <v>Inspecteur Manager Performance</v>
          </cell>
          <cell r="L162">
            <v>104</v>
          </cell>
          <cell r="M162" t="str">
            <v>M.</v>
          </cell>
          <cell r="N162" t="str">
            <v>GOUSPY</v>
          </cell>
          <cell r="O162" t="str">
            <v>PATRICE</v>
          </cell>
          <cell r="P162" t="str">
            <v>144 XOKO GOXOA ETXEGUNEA</v>
          </cell>
          <cell r="S162">
            <v>64250</v>
          </cell>
          <cell r="T162" t="str">
            <v>ITXASSOU</v>
          </cell>
          <cell r="V162">
            <v>627235869</v>
          </cell>
          <cell r="W162" t="str">
            <v>PATRICE.GOUSPY@GENERALI.COM</v>
          </cell>
        </row>
        <row r="163">
          <cell r="B163">
            <v>184928</v>
          </cell>
          <cell r="C163">
            <v>20001009</v>
          </cell>
          <cell r="E163" t="str">
            <v>GPA</v>
          </cell>
          <cell r="F163" t="str">
            <v>COMMERCIALE</v>
          </cell>
          <cell r="G163" t="str">
            <v>POLE PILOTAGE DU RESEAU COMMERCIAL</v>
          </cell>
          <cell r="H163" t="str">
            <v>CELLULE RECRUTEMENT</v>
          </cell>
          <cell r="I163">
            <v>855</v>
          </cell>
          <cell r="J163" t="str">
            <v>AD</v>
          </cell>
          <cell r="K163" t="str">
            <v>Assistant Division</v>
          </cell>
          <cell r="M163" t="str">
            <v>Mme</v>
          </cell>
          <cell r="N163" t="str">
            <v>RIVALLIN GUILLET</v>
          </cell>
          <cell r="O163" t="str">
            <v>ANNIE</v>
          </cell>
          <cell r="P163" t="str">
            <v>4 avenue Marie Antoinette Tonnelat</v>
          </cell>
          <cell r="Q163" t="str">
            <v>ZAC de la Chantrerie</v>
          </cell>
          <cell r="S163">
            <v>44300</v>
          </cell>
          <cell r="T163" t="str">
            <v>NANTES</v>
          </cell>
          <cell r="U163" t="str">
            <v>ZAC de la Chantrerie</v>
          </cell>
          <cell r="V163">
            <v>663324002</v>
          </cell>
          <cell r="W163" t="str">
            <v>ANNIE.RIVALLINGUILLET@GENERALI.COM</v>
          </cell>
        </row>
        <row r="164">
          <cell r="B164">
            <v>184936</v>
          </cell>
          <cell r="C164">
            <v>20001101</v>
          </cell>
          <cell r="E164" t="str">
            <v>GPA</v>
          </cell>
          <cell r="F164" t="str">
            <v>COMMERCIALE</v>
          </cell>
          <cell r="G164" t="str">
            <v>REGION GRAND OUEST</v>
          </cell>
          <cell r="H164" t="str">
            <v>OD LOT-TARN-TARN ET GARONNE-HTE GARONNE</v>
          </cell>
          <cell r="I164">
            <v>370</v>
          </cell>
          <cell r="J164" t="str">
            <v>CC.E</v>
          </cell>
          <cell r="K164" t="str">
            <v>Conseiller Commercial Expert</v>
          </cell>
          <cell r="L164">
            <v>105</v>
          </cell>
          <cell r="M164" t="str">
            <v>M.</v>
          </cell>
          <cell r="N164" t="str">
            <v>BRAU-NOGUE</v>
          </cell>
          <cell r="O164" t="str">
            <v>JEAN-PASCAL</v>
          </cell>
          <cell r="P164" t="str">
            <v>66 CHEMIN DE LA NEBOUDE</v>
          </cell>
          <cell r="S164">
            <v>31300</v>
          </cell>
          <cell r="T164" t="str">
            <v>TOULOUSE</v>
          </cell>
          <cell r="V164">
            <v>635552953</v>
          </cell>
          <cell r="W164" t="str">
            <v>JEAN-PASCAL.BRAU-NOGUE@GENERALI.COM</v>
          </cell>
        </row>
        <row r="165">
          <cell r="B165">
            <v>185185</v>
          </cell>
          <cell r="C165">
            <v>20010101</v>
          </cell>
          <cell r="E165" t="str">
            <v>GPA</v>
          </cell>
          <cell r="F165" t="str">
            <v>COMMERCIALE</v>
          </cell>
          <cell r="G165" t="str">
            <v>REGION ILE DE FRANCE NORD EST</v>
          </cell>
          <cell r="H165" t="str">
            <v>OD NORD LITTORAL</v>
          </cell>
          <cell r="I165">
            <v>440</v>
          </cell>
          <cell r="J165" t="str">
            <v>CCT</v>
          </cell>
          <cell r="K165" t="str">
            <v>Conseiller Commercial Titulaire</v>
          </cell>
          <cell r="L165">
            <v>105</v>
          </cell>
          <cell r="M165" t="str">
            <v>M.</v>
          </cell>
          <cell r="N165" t="str">
            <v>PINCHON</v>
          </cell>
          <cell r="O165" t="str">
            <v>LAURENT</v>
          </cell>
          <cell r="P165" t="str">
            <v>45 RUE DE L'YSER</v>
          </cell>
          <cell r="S165">
            <v>59200</v>
          </cell>
          <cell r="T165" t="str">
            <v>TOURCOING</v>
          </cell>
          <cell r="V165">
            <v>610612357</v>
          </cell>
          <cell r="W165" t="str">
            <v>LAURENT.PINCHON@GENERALI.COM</v>
          </cell>
        </row>
        <row r="166">
          <cell r="B166">
            <v>185188</v>
          </cell>
          <cell r="C166">
            <v>20030901</v>
          </cell>
          <cell r="E166" t="str">
            <v>GPA</v>
          </cell>
          <cell r="F166" t="str">
            <v>COMMERCIALE</v>
          </cell>
          <cell r="G166" t="str">
            <v>REGION GRAND EST</v>
          </cell>
          <cell r="H166" t="str">
            <v>OD ALLIER-SAONE &amp; LOIRE-NIEVRE-COTE D'OR</v>
          </cell>
          <cell r="I166">
            <v>200</v>
          </cell>
          <cell r="J166" t="str">
            <v>IMP</v>
          </cell>
          <cell r="K166" t="str">
            <v>Inspecteur Manager Performance</v>
          </cell>
          <cell r="L166">
            <v>104</v>
          </cell>
          <cell r="M166" t="str">
            <v>M.</v>
          </cell>
          <cell r="N166" t="str">
            <v>NTAZAMBI</v>
          </cell>
          <cell r="O166" t="str">
            <v>MANUNU JACKY</v>
          </cell>
          <cell r="P166" t="str">
            <v>6 LOT LA HOUBLONNIERE</v>
          </cell>
          <cell r="S166">
            <v>21310</v>
          </cell>
          <cell r="T166" t="str">
            <v>BEZE</v>
          </cell>
          <cell r="V166">
            <v>616703657</v>
          </cell>
          <cell r="W166" t="str">
            <v>MANUNUJACKY.NTAZAMBI@GENERALI.COM</v>
          </cell>
        </row>
        <row r="167">
          <cell r="B167">
            <v>185486</v>
          </cell>
          <cell r="C167">
            <v>20010301</v>
          </cell>
          <cell r="E167" t="str">
            <v>GPA</v>
          </cell>
          <cell r="F167" t="str">
            <v>COMMERCIALE</v>
          </cell>
          <cell r="G167" t="str">
            <v>REGION ILE DE FRANCE NORD EST</v>
          </cell>
          <cell r="H167" t="str">
            <v>OD FICTIVE</v>
          </cell>
          <cell r="I167">
            <v>100</v>
          </cell>
          <cell r="J167" t="str">
            <v>IMD</v>
          </cell>
          <cell r="K167" t="str">
            <v>Inspecteur Manager Developpement</v>
          </cell>
          <cell r="L167">
            <v>103</v>
          </cell>
          <cell r="M167" t="str">
            <v>M.</v>
          </cell>
          <cell r="N167" t="str">
            <v>SARDIN</v>
          </cell>
          <cell r="O167" t="str">
            <v>RODOLPHE</v>
          </cell>
          <cell r="P167" t="str">
            <v>20 passage de la Luciline</v>
          </cell>
          <cell r="Q167" t="str">
            <v>Generali, bâtiment B</v>
          </cell>
          <cell r="S167">
            <v>76000</v>
          </cell>
          <cell r="T167" t="str">
            <v>ROUEN</v>
          </cell>
          <cell r="U167" t="str">
            <v>Generali, bâtiment B</v>
          </cell>
          <cell r="W167" t="str">
            <v>RODOLPHE.SARDIN@GENERALI.COM</v>
          </cell>
        </row>
        <row r="168">
          <cell r="B168">
            <v>185492</v>
          </cell>
          <cell r="C168">
            <v>20010801</v>
          </cell>
          <cell r="E168" t="str">
            <v>GPA</v>
          </cell>
          <cell r="F168" t="str">
            <v>COMMERCIALE</v>
          </cell>
          <cell r="G168" t="str">
            <v>SUPPORT COMMERCIAL</v>
          </cell>
          <cell r="I168">
            <v>250</v>
          </cell>
          <cell r="J168" t="str">
            <v>IF</v>
          </cell>
          <cell r="K168" t="str">
            <v>Inspecteur Formateur</v>
          </cell>
          <cell r="L168">
            <v>0</v>
          </cell>
          <cell r="M168" t="str">
            <v>M.</v>
          </cell>
          <cell r="N168" t="str">
            <v>NGOMA</v>
          </cell>
          <cell r="O168" t="str">
            <v>FAUSTIN AMEDEE</v>
          </cell>
          <cell r="P168" t="str">
            <v>5 ALLEE DE SAINT MALO</v>
          </cell>
          <cell r="S168">
            <v>91170</v>
          </cell>
          <cell r="T168" t="str">
            <v>VIRY CHATILLON</v>
          </cell>
          <cell r="V168">
            <v>618963488</v>
          </cell>
          <cell r="W168" t="str">
            <v>FAUSTINAMEDEE.NGOMA@GENERALI.COM</v>
          </cell>
        </row>
        <row r="169">
          <cell r="B169">
            <v>185494</v>
          </cell>
          <cell r="C169">
            <v>20010301</v>
          </cell>
          <cell r="E169" t="str">
            <v>GPA</v>
          </cell>
          <cell r="F169" t="str">
            <v>COMMERCIALE</v>
          </cell>
          <cell r="G169" t="str">
            <v>REGION GRAND EST</v>
          </cell>
          <cell r="H169" t="str">
            <v>OD ALLIER-SAONE &amp; LOIRE-NIEVRE-COTE D'OR</v>
          </cell>
          <cell r="I169">
            <v>440</v>
          </cell>
          <cell r="J169" t="str">
            <v>CCT</v>
          </cell>
          <cell r="K169" t="str">
            <v>Conseiller Commercial Titulaire</v>
          </cell>
          <cell r="L169">
            <v>105</v>
          </cell>
          <cell r="M169" t="str">
            <v>Mme</v>
          </cell>
          <cell r="N169" t="str">
            <v>COLLOT</v>
          </cell>
          <cell r="O169" t="str">
            <v>MARYSE</v>
          </cell>
          <cell r="P169" t="str">
            <v>16 AVE CHARLES DE GAULLE</v>
          </cell>
          <cell r="Q169" t="str">
            <v>RES SAINT JACQUES</v>
          </cell>
          <cell r="S169">
            <v>21200</v>
          </cell>
          <cell r="T169" t="str">
            <v>BEAUNE</v>
          </cell>
          <cell r="U169" t="str">
            <v>RES SAINT JACQUES</v>
          </cell>
          <cell r="V169">
            <v>616703603</v>
          </cell>
          <cell r="W169" t="str">
            <v>MARYSE.COLLOT@GENERALI.COM</v>
          </cell>
        </row>
        <row r="170">
          <cell r="B170">
            <v>185513</v>
          </cell>
          <cell r="C170">
            <v>20010401</v>
          </cell>
          <cell r="E170" t="str">
            <v>GPA</v>
          </cell>
          <cell r="F170" t="str">
            <v>COMMERCIALE</v>
          </cell>
          <cell r="G170" t="str">
            <v>REGION GRAND EST</v>
          </cell>
          <cell r="H170" t="str">
            <v>OD ALPES MARITIMES</v>
          </cell>
          <cell r="I170">
            <v>200</v>
          </cell>
          <cell r="J170" t="str">
            <v>IMP</v>
          </cell>
          <cell r="K170" t="str">
            <v>Inspecteur Manager Performance</v>
          </cell>
          <cell r="L170">
            <v>104</v>
          </cell>
          <cell r="M170" t="str">
            <v>M.</v>
          </cell>
          <cell r="N170" t="str">
            <v>GALEOTTI</v>
          </cell>
          <cell r="O170" t="str">
            <v>CEDRIC</v>
          </cell>
          <cell r="P170" t="str">
            <v>1594 CHE DU FROGIER SUPERIEUR</v>
          </cell>
          <cell r="S170">
            <v>6690</v>
          </cell>
          <cell r="T170" t="str">
            <v>TOURRETTE LEVENS</v>
          </cell>
          <cell r="V170">
            <v>626176870</v>
          </cell>
          <cell r="W170" t="str">
            <v>CEDRIC.GALEOTTI@GENERALI.COM</v>
          </cell>
        </row>
        <row r="171">
          <cell r="B171">
            <v>185526</v>
          </cell>
          <cell r="C171">
            <v>20010401</v>
          </cell>
          <cell r="E171" t="str">
            <v>GPA</v>
          </cell>
          <cell r="F171" t="str">
            <v>COMMERCIALE</v>
          </cell>
          <cell r="G171" t="str">
            <v>REGION GRAND EST</v>
          </cell>
          <cell r="H171" t="str">
            <v>OD VAR - BOUCHES DU RHONE</v>
          </cell>
          <cell r="I171">
            <v>390</v>
          </cell>
          <cell r="J171" t="str">
            <v>CCEI</v>
          </cell>
          <cell r="K171" t="str">
            <v>Conseiller Commercial Echelon Intermédiaire</v>
          </cell>
          <cell r="L171">
            <v>105</v>
          </cell>
          <cell r="M171" t="str">
            <v>M.</v>
          </cell>
          <cell r="N171" t="str">
            <v>HUGUES</v>
          </cell>
          <cell r="O171" t="str">
            <v>RAYMOND</v>
          </cell>
          <cell r="P171" t="str">
            <v>309 CHEMIN DU MOULIN PREMIER</v>
          </cell>
          <cell r="Q171" t="str">
            <v>HAMEAU DU MOULIN 1ER BAT A APT 6</v>
          </cell>
          <cell r="S171">
            <v>83400</v>
          </cell>
          <cell r="T171" t="str">
            <v>HYERES</v>
          </cell>
          <cell r="U171" t="str">
            <v>HAMEAU DU MOULIN 1ER BAT A APT 6</v>
          </cell>
          <cell r="V171">
            <v>619265972</v>
          </cell>
          <cell r="W171" t="str">
            <v>RAYMOND.HUGUES@GENERALI.COM</v>
          </cell>
        </row>
        <row r="172">
          <cell r="B172">
            <v>185551</v>
          </cell>
          <cell r="C172">
            <v>20010401</v>
          </cell>
          <cell r="E172" t="str">
            <v>GPA</v>
          </cell>
          <cell r="F172" t="str">
            <v>COMMERCIALE</v>
          </cell>
          <cell r="G172" t="str">
            <v>REGION ILE DE FRANCE NORD EST</v>
          </cell>
          <cell r="H172" t="str">
            <v>OD NORD LITTORAL</v>
          </cell>
          <cell r="I172">
            <v>100</v>
          </cell>
          <cell r="J172" t="str">
            <v>IMD</v>
          </cell>
          <cell r="K172" t="str">
            <v>Inspecteur Manager Developpement</v>
          </cell>
          <cell r="L172">
            <v>103</v>
          </cell>
          <cell r="M172" t="str">
            <v>M.</v>
          </cell>
          <cell r="N172" t="str">
            <v>GERONIMI</v>
          </cell>
          <cell r="O172" t="str">
            <v>BERNARD</v>
          </cell>
          <cell r="P172" t="str">
            <v>4 rue Conrad Adenauer</v>
          </cell>
          <cell r="Q172" t="str">
            <v>Generali, le Grand Cottignies</v>
          </cell>
          <cell r="S172">
            <v>59290</v>
          </cell>
          <cell r="T172" t="str">
            <v>WASQUEHAL</v>
          </cell>
          <cell r="U172" t="str">
            <v>Generali, le Grand Cottignies</v>
          </cell>
          <cell r="V172">
            <v>621718119</v>
          </cell>
          <cell r="W172" t="str">
            <v>BERNARD.GERONIMI@GENERALI.COM</v>
          </cell>
        </row>
        <row r="173">
          <cell r="B173">
            <v>185808</v>
          </cell>
          <cell r="C173">
            <v>20030901</v>
          </cell>
          <cell r="E173" t="str">
            <v>GPA</v>
          </cell>
          <cell r="F173" t="str">
            <v>COMMERCIALE</v>
          </cell>
          <cell r="G173" t="str">
            <v>REGION ILE DE FRANCE NORD EST</v>
          </cell>
          <cell r="H173" t="str">
            <v>OD MOSELLE - MEURTHE ET MOSELLE</v>
          </cell>
          <cell r="I173">
            <v>386</v>
          </cell>
          <cell r="J173" t="str">
            <v>IE</v>
          </cell>
          <cell r="K173" t="str">
            <v>Inspecteur Expert</v>
          </cell>
          <cell r="L173">
            <v>105</v>
          </cell>
          <cell r="M173" t="str">
            <v>M.</v>
          </cell>
          <cell r="N173" t="str">
            <v>BEN-ISMAIL</v>
          </cell>
          <cell r="O173" t="str">
            <v>ZYEDE</v>
          </cell>
          <cell r="P173" t="str">
            <v>16 ALLEE DU SEMOIR</v>
          </cell>
          <cell r="S173">
            <v>54425</v>
          </cell>
          <cell r="T173" t="str">
            <v>PULNOY</v>
          </cell>
          <cell r="V173">
            <v>623022182</v>
          </cell>
          <cell r="W173" t="str">
            <v>ZYEDE.BEN-ISMAIL@GENERALI.COM</v>
          </cell>
        </row>
        <row r="174">
          <cell r="B174">
            <v>185852</v>
          </cell>
          <cell r="C174">
            <v>20010601</v>
          </cell>
          <cell r="E174" t="str">
            <v>GPA</v>
          </cell>
          <cell r="F174" t="str">
            <v>COMMERCIALE</v>
          </cell>
          <cell r="G174" t="str">
            <v>REGION GRAND EST</v>
          </cell>
          <cell r="H174" t="str">
            <v>OD VOSGES-HT RHIN-TR BEL-DOUBS-HTE MARNE</v>
          </cell>
          <cell r="I174">
            <v>440</v>
          </cell>
          <cell r="J174" t="str">
            <v>CCT</v>
          </cell>
          <cell r="K174" t="str">
            <v>Conseiller Commercial Titulaire</v>
          </cell>
          <cell r="L174">
            <v>105</v>
          </cell>
          <cell r="M174" t="str">
            <v>Mme</v>
          </cell>
          <cell r="N174" t="str">
            <v>NORMAND</v>
          </cell>
          <cell r="O174" t="str">
            <v>SEVERINE</v>
          </cell>
          <cell r="P174" t="str">
            <v>11 RUE DE PONTELAIN</v>
          </cell>
          <cell r="S174">
            <v>70130</v>
          </cell>
          <cell r="T174" t="str">
            <v>FRETIGNEY ET VELLOREILLE</v>
          </cell>
          <cell r="V174">
            <v>626176769</v>
          </cell>
          <cell r="W174" t="str">
            <v>SEVERINE.NORMAND@GENERALI.COM</v>
          </cell>
        </row>
        <row r="175">
          <cell r="B175">
            <v>185862</v>
          </cell>
          <cell r="C175">
            <v>20010701</v>
          </cell>
          <cell r="E175" t="str">
            <v>GPA</v>
          </cell>
          <cell r="F175" t="str">
            <v>COMMERCIALE</v>
          </cell>
          <cell r="G175" t="str">
            <v>REGION ILE DE FRANCE NORD EST</v>
          </cell>
          <cell r="H175" t="str">
            <v>OD BAS RHIN - MOSELLE</v>
          </cell>
          <cell r="I175">
            <v>200</v>
          </cell>
          <cell r="J175" t="str">
            <v>IMP</v>
          </cell>
          <cell r="K175" t="str">
            <v>Inspecteur Manager Performance</v>
          </cell>
          <cell r="L175">
            <v>104</v>
          </cell>
          <cell r="M175" t="str">
            <v>M.</v>
          </cell>
          <cell r="N175" t="str">
            <v>KATSCHNIG</v>
          </cell>
          <cell r="O175" t="str">
            <v>MARC</v>
          </cell>
          <cell r="P175" t="str">
            <v>8 RUE JEAN HAAR</v>
          </cell>
          <cell r="Q175" t="str">
            <v>LOTISSEMENT BELLE FONTAINE</v>
          </cell>
          <cell r="S175">
            <v>57730</v>
          </cell>
          <cell r="T175" t="str">
            <v>VALMONT</v>
          </cell>
          <cell r="U175" t="str">
            <v>LOTISSEMENT BELLE FONTAINE</v>
          </cell>
          <cell r="V175">
            <v>623853629</v>
          </cell>
          <cell r="W175" t="str">
            <v>MARC.KATSCHNIG@GENERALI.COM</v>
          </cell>
        </row>
        <row r="176">
          <cell r="B176">
            <v>185879</v>
          </cell>
          <cell r="C176">
            <v>20010601</v>
          </cell>
          <cell r="E176" t="str">
            <v>GPA</v>
          </cell>
          <cell r="F176" t="str">
            <v>COMMERCIALE</v>
          </cell>
          <cell r="G176" t="str">
            <v>REGION GRAND EST</v>
          </cell>
          <cell r="H176" t="str">
            <v>OD BOUCHES DU RHONE</v>
          </cell>
          <cell r="I176">
            <v>200</v>
          </cell>
          <cell r="J176" t="str">
            <v>IMP</v>
          </cell>
          <cell r="K176" t="str">
            <v>Inspecteur Manager Performance</v>
          </cell>
          <cell r="L176">
            <v>104</v>
          </cell>
          <cell r="M176" t="str">
            <v>M.</v>
          </cell>
          <cell r="N176" t="str">
            <v>FOURGERON</v>
          </cell>
          <cell r="O176" t="str">
            <v>SEBASTIEN</v>
          </cell>
          <cell r="P176" t="str">
            <v>PANNEAU 14 343 ROUTE D'AVIGNON</v>
          </cell>
          <cell r="S176">
            <v>13210</v>
          </cell>
          <cell r="T176" t="str">
            <v>ST REMY DE PROVENCE</v>
          </cell>
          <cell r="V176">
            <v>620764144</v>
          </cell>
          <cell r="W176" t="str">
            <v>SEBASTIEN.FOURGERON@GENERALI.COM</v>
          </cell>
        </row>
        <row r="177">
          <cell r="B177">
            <v>185908</v>
          </cell>
          <cell r="C177">
            <v>20020201</v>
          </cell>
          <cell r="E177" t="str">
            <v>GPA</v>
          </cell>
          <cell r="F177" t="str">
            <v>COMMERCIALE</v>
          </cell>
          <cell r="G177" t="str">
            <v>REGION ILE DE FRANCE NORD EST</v>
          </cell>
          <cell r="H177" t="str">
            <v>OD NORD ARTOIS</v>
          </cell>
          <cell r="I177">
            <v>386</v>
          </cell>
          <cell r="J177" t="str">
            <v>IE</v>
          </cell>
          <cell r="K177" t="str">
            <v>Inspecteur Expert</v>
          </cell>
          <cell r="L177">
            <v>105</v>
          </cell>
          <cell r="M177" t="str">
            <v>M.</v>
          </cell>
          <cell r="N177" t="str">
            <v>MERLE</v>
          </cell>
          <cell r="O177" t="str">
            <v>ERIC</v>
          </cell>
          <cell r="P177" t="str">
            <v>40 RUE JEAN DE LA FONTAINE</v>
          </cell>
          <cell r="S177">
            <v>59147</v>
          </cell>
          <cell r="T177" t="str">
            <v>GONDECOURT</v>
          </cell>
          <cell r="V177">
            <v>688397606</v>
          </cell>
          <cell r="W177" t="str">
            <v>ERIC.MERLE@GENERALI.COM</v>
          </cell>
        </row>
        <row r="178">
          <cell r="B178">
            <v>186035</v>
          </cell>
          <cell r="C178">
            <v>20010901</v>
          </cell>
          <cell r="E178" t="str">
            <v>GPA</v>
          </cell>
          <cell r="F178" t="str">
            <v>COMMERCIALE</v>
          </cell>
          <cell r="G178" t="str">
            <v>REGION ILE DE FRANCE NORD EST</v>
          </cell>
          <cell r="H178" t="str">
            <v>OD SEINE MARITIME</v>
          </cell>
          <cell r="I178">
            <v>200</v>
          </cell>
          <cell r="J178" t="str">
            <v>IMP</v>
          </cell>
          <cell r="K178" t="str">
            <v>Inspecteur Manager Performance</v>
          </cell>
          <cell r="L178">
            <v>104</v>
          </cell>
          <cell r="M178" t="str">
            <v>M.</v>
          </cell>
          <cell r="N178" t="str">
            <v>CAVELIER</v>
          </cell>
          <cell r="O178" t="str">
            <v>SEBASTIEN</v>
          </cell>
          <cell r="P178" t="str">
            <v>6 RUE DES ECUREUILS</v>
          </cell>
          <cell r="S178">
            <v>76430</v>
          </cell>
          <cell r="T178" t="str">
            <v>ST AUBIN ROUTOT</v>
          </cell>
          <cell r="V178">
            <v>629956258</v>
          </cell>
          <cell r="W178" t="str">
            <v>SEBASTIEN.CAVELIER@GENERALI.COM</v>
          </cell>
        </row>
        <row r="179">
          <cell r="B179">
            <v>186233</v>
          </cell>
          <cell r="C179">
            <v>20020101</v>
          </cell>
          <cell r="E179" t="str">
            <v>GPA</v>
          </cell>
          <cell r="F179" t="str">
            <v>COMMERCIALE</v>
          </cell>
          <cell r="G179" t="str">
            <v>REGION GRAND OUEST</v>
          </cell>
          <cell r="H179" t="str">
            <v>OD VAL D'OISE - EURE</v>
          </cell>
          <cell r="I179">
            <v>386</v>
          </cell>
          <cell r="J179" t="str">
            <v>IE</v>
          </cell>
          <cell r="K179" t="str">
            <v>Inspecteur Expert</v>
          </cell>
          <cell r="L179">
            <v>105</v>
          </cell>
          <cell r="M179" t="str">
            <v>M.</v>
          </cell>
          <cell r="N179" t="str">
            <v>ZULIAN</v>
          </cell>
          <cell r="O179" t="str">
            <v>TONY</v>
          </cell>
          <cell r="P179" t="str">
            <v>5 RUE DES BRUMES LACTEES</v>
          </cell>
          <cell r="S179">
            <v>95800</v>
          </cell>
          <cell r="T179" t="str">
            <v>CERGY</v>
          </cell>
          <cell r="V179">
            <v>603704570</v>
          </cell>
          <cell r="W179" t="str">
            <v>TONY.ZULIAN@GENERALI.COM</v>
          </cell>
        </row>
        <row r="180">
          <cell r="B180">
            <v>186234</v>
          </cell>
          <cell r="C180">
            <v>20011201</v>
          </cell>
          <cell r="E180" t="str">
            <v>GPA</v>
          </cell>
          <cell r="F180" t="str">
            <v>COMMERCIALE</v>
          </cell>
          <cell r="G180" t="str">
            <v>REGION GRAND OUEST</v>
          </cell>
          <cell r="H180" t="str">
            <v>OD ILLE ET VILAINE-COTES D'ARMOR</v>
          </cell>
          <cell r="I180">
            <v>440</v>
          </cell>
          <cell r="J180" t="str">
            <v>CCT</v>
          </cell>
          <cell r="K180" t="str">
            <v>Conseiller Commercial Titulaire</v>
          </cell>
          <cell r="L180">
            <v>105</v>
          </cell>
          <cell r="M180" t="str">
            <v>M.</v>
          </cell>
          <cell r="N180" t="str">
            <v>LICHOU</v>
          </cell>
          <cell r="O180" t="str">
            <v>JEAN-MARC</v>
          </cell>
          <cell r="P180" t="str">
            <v>12 RUE DES JACINTHES</v>
          </cell>
          <cell r="S180">
            <v>35400</v>
          </cell>
          <cell r="T180" t="str">
            <v>ST MALO</v>
          </cell>
          <cell r="V180">
            <v>615743921</v>
          </cell>
          <cell r="W180" t="str">
            <v>JEAN-MARC.LICHOU@GENERALI.COM</v>
          </cell>
        </row>
        <row r="181">
          <cell r="B181">
            <v>186321</v>
          </cell>
          <cell r="C181">
            <v>20020101</v>
          </cell>
          <cell r="E181" t="str">
            <v>GPA</v>
          </cell>
          <cell r="F181" t="str">
            <v>COMMERCIALE</v>
          </cell>
          <cell r="G181" t="str">
            <v>REGION ILE DE FRANCE NORD EST</v>
          </cell>
          <cell r="H181" t="str">
            <v>OD ARDENNES - MARNE - MEUSE - AUBE</v>
          </cell>
          <cell r="I181">
            <v>386</v>
          </cell>
          <cell r="J181" t="str">
            <v>IE</v>
          </cell>
          <cell r="K181" t="str">
            <v>Inspecteur Expert</v>
          </cell>
          <cell r="L181">
            <v>105</v>
          </cell>
          <cell r="M181" t="str">
            <v>M.</v>
          </cell>
          <cell r="N181" t="str">
            <v>BROUTIN</v>
          </cell>
          <cell r="O181" t="str">
            <v>CHRISTOPHE</v>
          </cell>
          <cell r="P181" t="str">
            <v>5 RUE DU MUNET</v>
          </cell>
          <cell r="S181">
            <v>51490</v>
          </cell>
          <cell r="T181" t="str">
            <v>BETHENIVILLE</v>
          </cell>
          <cell r="V181">
            <v>629956106</v>
          </cell>
          <cell r="W181" t="str">
            <v>CHRISTOPHE.BROUTIN@GENERALI.COM</v>
          </cell>
        </row>
        <row r="182">
          <cell r="B182">
            <v>186376</v>
          </cell>
          <cell r="C182">
            <v>20011201</v>
          </cell>
          <cell r="E182" t="str">
            <v>GPA</v>
          </cell>
          <cell r="F182" t="str">
            <v>COMMERCIALE</v>
          </cell>
          <cell r="G182" t="str">
            <v>REGION GRAND OUEST</v>
          </cell>
          <cell r="H182" t="str">
            <v>OD GIRONDE - DORDOGNE</v>
          </cell>
          <cell r="I182">
            <v>440</v>
          </cell>
          <cell r="J182" t="str">
            <v>CCT</v>
          </cell>
          <cell r="K182" t="str">
            <v>Conseiller Commercial Titulaire</v>
          </cell>
          <cell r="L182">
            <v>105</v>
          </cell>
          <cell r="M182" t="str">
            <v>M.</v>
          </cell>
          <cell r="N182" t="str">
            <v>MEILLAN</v>
          </cell>
          <cell r="O182" t="str">
            <v>BERTRAND</v>
          </cell>
          <cell r="P182" t="str">
            <v>53 RUE THEODORE GARDERE</v>
          </cell>
          <cell r="S182">
            <v>33000</v>
          </cell>
          <cell r="T182" t="str">
            <v>BORDEAUX</v>
          </cell>
          <cell r="V182">
            <v>646827132</v>
          </cell>
          <cell r="W182" t="str">
            <v>BERTRAND.MEILLAN@GENERALI.COM</v>
          </cell>
        </row>
        <row r="183">
          <cell r="B183">
            <v>186473</v>
          </cell>
          <cell r="C183">
            <v>20020201</v>
          </cell>
          <cell r="E183" t="str">
            <v>GPA</v>
          </cell>
          <cell r="F183" t="str">
            <v>COMMERCIALE</v>
          </cell>
          <cell r="G183" t="str">
            <v>REGION GRAND EST</v>
          </cell>
          <cell r="H183" t="str">
            <v>OD BOUCHES DU RHONE</v>
          </cell>
          <cell r="I183">
            <v>440</v>
          </cell>
          <cell r="J183" t="str">
            <v>CCT</v>
          </cell>
          <cell r="K183" t="str">
            <v>Conseiller Commercial Titulaire</v>
          </cell>
          <cell r="L183">
            <v>105</v>
          </cell>
          <cell r="M183" t="str">
            <v>Mme</v>
          </cell>
          <cell r="N183" t="str">
            <v>KIEN</v>
          </cell>
          <cell r="O183" t="str">
            <v>VERONIQUE</v>
          </cell>
          <cell r="P183" t="str">
            <v>59 CHEMIN DES AVENS</v>
          </cell>
          <cell r="S183">
            <v>13330</v>
          </cell>
          <cell r="T183" t="str">
            <v>LA BARBEN</v>
          </cell>
          <cell r="V183">
            <v>601788051</v>
          </cell>
          <cell r="W183" t="str">
            <v>VERONIQUE.KIEN@GENERALI.COM</v>
          </cell>
        </row>
        <row r="184">
          <cell r="B184">
            <v>186531</v>
          </cell>
          <cell r="C184">
            <v>20020101</v>
          </cell>
          <cell r="E184" t="str">
            <v>GPA</v>
          </cell>
          <cell r="F184" t="str">
            <v>COMMERCIALE</v>
          </cell>
          <cell r="G184" t="str">
            <v>REGION GRAND EST</v>
          </cell>
          <cell r="H184" t="str">
            <v>OD ISERE ALBERTVILLE</v>
          </cell>
          <cell r="I184">
            <v>100</v>
          </cell>
          <cell r="J184" t="str">
            <v>IMD</v>
          </cell>
          <cell r="K184" t="str">
            <v>Inspecteur Manager Developpement</v>
          </cell>
          <cell r="L184">
            <v>103</v>
          </cell>
          <cell r="M184" t="str">
            <v>M.</v>
          </cell>
          <cell r="N184" t="str">
            <v>CLEMENT</v>
          </cell>
          <cell r="O184" t="str">
            <v>CHRISTOPHE</v>
          </cell>
          <cell r="P184" t="str">
            <v>110 rue Blaise Pascal</v>
          </cell>
          <cell r="Q184" t="str">
            <v>Generali, bât D2, 2ème étage</v>
          </cell>
          <cell r="S184">
            <v>38330</v>
          </cell>
          <cell r="T184" t="str">
            <v>MONTBONNOT SAINT MARTIN</v>
          </cell>
          <cell r="U184" t="str">
            <v>Generali, bât D2, 2ème étage</v>
          </cell>
          <cell r="V184">
            <v>760448732</v>
          </cell>
          <cell r="W184" t="str">
            <v>CHRISTOPHE.CLEMENT@GENERALI.COM</v>
          </cell>
        </row>
        <row r="185">
          <cell r="B185">
            <v>186534</v>
          </cell>
          <cell r="C185">
            <v>20020101</v>
          </cell>
          <cell r="E185" t="str">
            <v>GPA</v>
          </cell>
          <cell r="F185" t="str">
            <v>COMMERCIALE</v>
          </cell>
          <cell r="G185" t="str">
            <v>REGION GRAND EST</v>
          </cell>
          <cell r="H185" t="str">
            <v>OD ISERE ALBERTVILLE</v>
          </cell>
          <cell r="I185">
            <v>390</v>
          </cell>
          <cell r="J185" t="str">
            <v>CCEI</v>
          </cell>
          <cell r="K185" t="str">
            <v>Conseiller Commercial Echelon Intermédiaire</v>
          </cell>
          <cell r="L185">
            <v>105</v>
          </cell>
          <cell r="M185" t="str">
            <v>Mme</v>
          </cell>
          <cell r="N185" t="str">
            <v>FANCHON</v>
          </cell>
          <cell r="O185" t="str">
            <v>MARIE CLAIRE</v>
          </cell>
          <cell r="P185" t="str">
            <v>400 ROUTE DES ALPES</v>
          </cell>
          <cell r="Q185" t="str">
            <v>PORTE DES BONNEVAUX</v>
          </cell>
          <cell r="S185">
            <v>38260</v>
          </cell>
          <cell r="T185" t="str">
            <v>PORTE DES BONNEVAUX</v>
          </cell>
          <cell r="U185" t="str">
            <v>PORTE DES BONNEVAUX</v>
          </cell>
          <cell r="V185">
            <v>623854151</v>
          </cell>
          <cell r="W185" t="str">
            <v>MARIECLAIRE.FANCHON@GENERALI.COM</v>
          </cell>
        </row>
        <row r="186">
          <cell r="B186">
            <v>186738</v>
          </cell>
          <cell r="C186">
            <v>20020401</v>
          </cell>
          <cell r="E186" t="str">
            <v>GPA</v>
          </cell>
          <cell r="F186" t="str">
            <v>COMMERCIALE</v>
          </cell>
          <cell r="G186" t="str">
            <v>REGION GRAND OUEST</v>
          </cell>
          <cell r="H186" t="str">
            <v>OD CHARENTES-VIENNES-DEUX SEVRES</v>
          </cell>
          <cell r="I186">
            <v>440</v>
          </cell>
          <cell r="J186" t="str">
            <v>CCT</v>
          </cell>
          <cell r="K186" t="str">
            <v>Conseiller Commercial Titulaire</v>
          </cell>
          <cell r="L186">
            <v>105</v>
          </cell>
          <cell r="M186" t="str">
            <v>M.</v>
          </cell>
          <cell r="N186" t="str">
            <v>LEROY</v>
          </cell>
          <cell r="O186" t="str">
            <v>YANNICK</v>
          </cell>
          <cell r="P186" t="str">
            <v>1 RUE JEAN MERMOZ</v>
          </cell>
          <cell r="S186">
            <v>87570</v>
          </cell>
          <cell r="T186" t="str">
            <v>RILHAC RANCON</v>
          </cell>
          <cell r="V186">
            <v>673738861</v>
          </cell>
          <cell r="W186" t="str">
            <v>YANNICK.LEROY@GENERALI.COM</v>
          </cell>
        </row>
        <row r="187">
          <cell r="B187">
            <v>186766</v>
          </cell>
          <cell r="C187">
            <v>20031201</v>
          </cell>
          <cell r="E187" t="str">
            <v>GPA</v>
          </cell>
          <cell r="F187" t="str">
            <v>COMMERCIALE</v>
          </cell>
          <cell r="G187" t="str">
            <v>REGION GRAND OUEST</v>
          </cell>
          <cell r="H187" t="str">
            <v>OD VAL D'OISE - EURE</v>
          </cell>
          <cell r="I187">
            <v>386</v>
          </cell>
          <cell r="J187" t="str">
            <v>IE</v>
          </cell>
          <cell r="K187" t="str">
            <v>Inspecteur Expert</v>
          </cell>
          <cell r="L187">
            <v>105</v>
          </cell>
          <cell r="M187" t="str">
            <v>M.</v>
          </cell>
          <cell r="N187" t="str">
            <v>HECQ</v>
          </cell>
          <cell r="O187" t="str">
            <v>LEO</v>
          </cell>
          <cell r="P187" t="str">
            <v>16 RUE DU CERISIER</v>
          </cell>
          <cell r="S187">
            <v>95300</v>
          </cell>
          <cell r="T187" t="str">
            <v>ENNERY</v>
          </cell>
          <cell r="V187">
            <v>669568663</v>
          </cell>
          <cell r="W187" t="str">
            <v>LEO.HECQ@GENERALI.COM</v>
          </cell>
        </row>
        <row r="188">
          <cell r="B188">
            <v>186792</v>
          </cell>
          <cell r="C188">
            <v>20020401</v>
          </cell>
          <cell r="E188" t="str">
            <v>GPA</v>
          </cell>
          <cell r="F188" t="str">
            <v>COMMERCIALE</v>
          </cell>
          <cell r="G188" t="str">
            <v>REGION GRAND EST</v>
          </cell>
          <cell r="H188" t="str">
            <v>OD ISERE ALBERTVILLE</v>
          </cell>
          <cell r="I188">
            <v>200</v>
          </cell>
          <cell r="J188" t="str">
            <v>IMP</v>
          </cell>
          <cell r="K188" t="str">
            <v>Inspecteur Manager Performance</v>
          </cell>
          <cell r="L188">
            <v>104</v>
          </cell>
          <cell r="M188" t="str">
            <v>M.</v>
          </cell>
          <cell r="N188" t="str">
            <v>GUILLAMET</v>
          </cell>
          <cell r="O188" t="str">
            <v>FABRICE</v>
          </cell>
          <cell r="P188" t="str">
            <v>1 BOULEVARD JULES FERRY</v>
          </cell>
          <cell r="S188">
            <v>38580</v>
          </cell>
          <cell r="T188" t="str">
            <v>ALLEVARD</v>
          </cell>
          <cell r="V188">
            <v>668286448</v>
          </cell>
          <cell r="W188" t="str">
            <v>FABRICE.GUILLAMET@GENERALI.COM</v>
          </cell>
        </row>
        <row r="189">
          <cell r="B189">
            <v>186880</v>
          </cell>
          <cell r="C189">
            <v>20020501</v>
          </cell>
          <cell r="E189" t="str">
            <v>GPA</v>
          </cell>
          <cell r="F189" t="str">
            <v>COMMERCIALE</v>
          </cell>
          <cell r="G189" t="str">
            <v>REGION GRAND EST</v>
          </cell>
          <cell r="H189" t="str">
            <v>OD VOSGES-HT RHIN-TR BEL-DOUBS-HTE MARNE</v>
          </cell>
          <cell r="I189">
            <v>440</v>
          </cell>
          <cell r="J189" t="str">
            <v>CCT</v>
          </cell>
          <cell r="K189" t="str">
            <v>Conseiller Commercial Titulaire</v>
          </cell>
          <cell r="L189">
            <v>105</v>
          </cell>
          <cell r="M189" t="str">
            <v>Mme</v>
          </cell>
          <cell r="N189" t="str">
            <v>MILLET</v>
          </cell>
          <cell r="O189" t="str">
            <v>EVELYNE</v>
          </cell>
          <cell r="P189" t="str">
            <v>17 RUE DE LA COURBIERE</v>
          </cell>
          <cell r="S189">
            <v>70240</v>
          </cell>
          <cell r="T189" t="str">
            <v>SAULX</v>
          </cell>
          <cell r="V189">
            <v>626176758</v>
          </cell>
          <cell r="W189" t="str">
            <v>EVELYNE.MILLET@GENERALI.COM</v>
          </cell>
        </row>
        <row r="190">
          <cell r="B190">
            <v>187007</v>
          </cell>
          <cell r="C190">
            <v>20020701</v>
          </cell>
          <cell r="E190" t="str">
            <v>GPA</v>
          </cell>
          <cell r="F190" t="str">
            <v>COMMERCIALE</v>
          </cell>
          <cell r="G190" t="str">
            <v>REGION ILE DE FRANCE NORD EST</v>
          </cell>
          <cell r="H190" t="str">
            <v>OD NORD ARTOIS</v>
          </cell>
          <cell r="I190">
            <v>200</v>
          </cell>
          <cell r="J190" t="str">
            <v>IMP</v>
          </cell>
          <cell r="K190" t="str">
            <v>Inspecteur Manager Performance</v>
          </cell>
          <cell r="L190">
            <v>104</v>
          </cell>
          <cell r="M190" t="str">
            <v>M.</v>
          </cell>
          <cell r="N190" t="str">
            <v>VAUTHEROT</v>
          </cell>
          <cell r="O190" t="str">
            <v>DAVID</v>
          </cell>
          <cell r="P190" t="str">
            <v>68 ROUTE DE BAPAUME</v>
          </cell>
          <cell r="S190">
            <v>62217</v>
          </cell>
          <cell r="T190" t="str">
            <v>ACHICOURT</v>
          </cell>
          <cell r="V190">
            <v>618496042</v>
          </cell>
          <cell r="W190" t="str">
            <v>DAVID.VAUTHEROT@GENERALI.COM</v>
          </cell>
        </row>
        <row r="191">
          <cell r="B191">
            <v>187033</v>
          </cell>
          <cell r="C191">
            <v>20041101</v>
          </cell>
          <cell r="E191" t="str">
            <v>GPA</v>
          </cell>
          <cell r="F191" t="str">
            <v>COMMERCIALE</v>
          </cell>
          <cell r="G191" t="str">
            <v>REGION ILE DE FRANCE NORD EST</v>
          </cell>
          <cell r="H191" t="str">
            <v>OD ESSONNE - LOIRET</v>
          </cell>
          <cell r="I191">
            <v>440</v>
          </cell>
          <cell r="J191" t="str">
            <v>CCT</v>
          </cell>
          <cell r="K191" t="str">
            <v>Conseiller Commercial Titulaire</v>
          </cell>
          <cell r="L191">
            <v>105</v>
          </cell>
          <cell r="M191" t="str">
            <v>M.</v>
          </cell>
          <cell r="N191" t="str">
            <v>CHARPENTIER</v>
          </cell>
          <cell r="O191" t="str">
            <v>LAURENT</v>
          </cell>
          <cell r="P191" t="str">
            <v>17 B RUE DU CENTRE</v>
          </cell>
          <cell r="S191">
            <v>91510</v>
          </cell>
          <cell r="T191" t="str">
            <v>LARDY</v>
          </cell>
          <cell r="W191" t="str">
            <v>LAURENT.CHARPENTIER@GENERALI.COM</v>
          </cell>
        </row>
        <row r="192">
          <cell r="B192">
            <v>187189</v>
          </cell>
          <cell r="C192">
            <v>20020901</v>
          </cell>
          <cell r="E192" t="str">
            <v>GPA</v>
          </cell>
          <cell r="F192" t="str">
            <v>COMMERCIALE</v>
          </cell>
          <cell r="G192" t="str">
            <v>REGION GRAND OUEST</v>
          </cell>
          <cell r="H192" t="str">
            <v>OD CHARENTES-VIENNES-DEUX SEVRES</v>
          </cell>
          <cell r="I192">
            <v>386</v>
          </cell>
          <cell r="J192" t="str">
            <v>IE</v>
          </cell>
          <cell r="K192" t="str">
            <v>Inspecteur Expert</v>
          </cell>
          <cell r="L192">
            <v>105</v>
          </cell>
          <cell r="M192" t="str">
            <v>M.</v>
          </cell>
          <cell r="N192" t="str">
            <v>GUILLARD</v>
          </cell>
          <cell r="O192" t="str">
            <v>PHILIPPE</v>
          </cell>
          <cell r="P192" t="str">
            <v>1 CHEMIN DE LA VELAINE</v>
          </cell>
          <cell r="S192">
            <v>17690</v>
          </cell>
          <cell r="T192" t="str">
            <v>ANGOULINS</v>
          </cell>
          <cell r="V192">
            <v>609559193</v>
          </cell>
          <cell r="W192" t="str">
            <v>PHILIPPE.GUILLARD@GENERALI.COM</v>
          </cell>
        </row>
        <row r="193">
          <cell r="B193">
            <v>187246</v>
          </cell>
          <cell r="C193">
            <v>20020902</v>
          </cell>
          <cell r="E193" t="str">
            <v>GPA</v>
          </cell>
          <cell r="F193" t="str">
            <v>COMMERCIALE</v>
          </cell>
          <cell r="G193" t="str">
            <v>POLE PILOTAGE DU RESEAU COMMERCIAL</v>
          </cell>
          <cell r="I193">
            <v>860</v>
          </cell>
          <cell r="J193" t="str">
            <v>SCG</v>
          </cell>
          <cell r="K193" t="str">
            <v>Secretaire de Controleur Generali</v>
          </cell>
          <cell r="M193" t="str">
            <v>Mme</v>
          </cell>
          <cell r="N193" t="str">
            <v>PIED</v>
          </cell>
          <cell r="O193" t="str">
            <v>PATRICIA</v>
          </cell>
          <cell r="P193" t="str">
            <v>112 rue de la Bugellerie</v>
          </cell>
          <cell r="Q193" t="str">
            <v>Generali, pôle République 3</v>
          </cell>
          <cell r="S193">
            <v>86000</v>
          </cell>
          <cell r="T193" t="str">
            <v>POITIERS</v>
          </cell>
          <cell r="U193" t="str">
            <v>Generali, pôle République 3</v>
          </cell>
          <cell r="W193" t="str">
            <v>PATRICIA.PIED@GENERALI.COM</v>
          </cell>
        </row>
        <row r="194">
          <cell r="B194">
            <v>187254</v>
          </cell>
          <cell r="C194">
            <v>20021201</v>
          </cell>
          <cell r="E194" t="str">
            <v>GPA</v>
          </cell>
          <cell r="F194" t="str">
            <v>COMMERCIALE</v>
          </cell>
          <cell r="G194" t="str">
            <v>REGION GRAND EST</v>
          </cell>
          <cell r="H194" t="str">
            <v>OD ISERE ALBERTVILLE</v>
          </cell>
          <cell r="I194">
            <v>370</v>
          </cell>
          <cell r="J194" t="str">
            <v>CC.E</v>
          </cell>
          <cell r="K194" t="str">
            <v>Conseiller Commercial Expert</v>
          </cell>
          <cell r="L194">
            <v>105</v>
          </cell>
          <cell r="M194" t="str">
            <v>Mme</v>
          </cell>
          <cell r="N194" t="str">
            <v>HOUBLIN</v>
          </cell>
          <cell r="O194" t="str">
            <v>JOCELYNE</v>
          </cell>
          <cell r="P194" t="str">
            <v>38 CHEMIN DE LA CARETTE</v>
          </cell>
          <cell r="S194">
            <v>73190</v>
          </cell>
          <cell r="T194" t="str">
            <v>ST JEOIRE PRIEURE</v>
          </cell>
          <cell r="V194">
            <v>603954810</v>
          </cell>
          <cell r="W194" t="str">
            <v>JOCELYNE.HOUBLIN@GENERALI.COM</v>
          </cell>
        </row>
        <row r="195">
          <cell r="B195">
            <v>187258</v>
          </cell>
          <cell r="C195">
            <v>20030101</v>
          </cell>
          <cell r="E195" t="str">
            <v>GPA</v>
          </cell>
          <cell r="F195" t="str">
            <v>COMMERCIALE</v>
          </cell>
          <cell r="G195" t="str">
            <v>REGION ILE DE FRANCE NORD EST</v>
          </cell>
          <cell r="H195" t="str">
            <v>OD NORD LITTORAL</v>
          </cell>
          <cell r="I195">
            <v>440</v>
          </cell>
          <cell r="J195" t="str">
            <v>CCT</v>
          </cell>
          <cell r="K195" t="str">
            <v>Conseiller Commercial Titulaire</v>
          </cell>
          <cell r="L195">
            <v>105</v>
          </cell>
          <cell r="M195" t="str">
            <v>M.</v>
          </cell>
          <cell r="N195" t="str">
            <v>VERESSE</v>
          </cell>
          <cell r="O195" t="str">
            <v>SEBASTIEN</v>
          </cell>
          <cell r="P195" t="str">
            <v>19 RUE EMILE ZOLA</v>
          </cell>
          <cell r="S195">
            <v>59320</v>
          </cell>
          <cell r="T195" t="str">
            <v>HALLENNES LEZ HAUBOURDIN</v>
          </cell>
          <cell r="V195">
            <v>750142654</v>
          </cell>
          <cell r="W195" t="str">
            <v>SEBASTIEN.VERESSE@GENERALI.COM</v>
          </cell>
        </row>
        <row r="196">
          <cell r="B196">
            <v>187461</v>
          </cell>
          <cell r="C196">
            <v>20021201</v>
          </cell>
          <cell r="E196" t="str">
            <v>GPA</v>
          </cell>
          <cell r="F196" t="str">
            <v>COMMERCIALE</v>
          </cell>
          <cell r="G196" t="str">
            <v>REGION ILE DE FRANCE NORD EST</v>
          </cell>
          <cell r="H196" t="str">
            <v>OD NORD LILLE</v>
          </cell>
          <cell r="I196">
            <v>386</v>
          </cell>
          <cell r="J196" t="str">
            <v>IE</v>
          </cell>
          <cell r="K196" t="str">
            <v>Inspecteur Expert</v>
          </cell>
          <cell r="L196">
            <v>105</v>
          </cell>
          <cell r="M196" t="str">
            <v>M.</v>
          </cell>
          <cell r="N196" t="str">
            <v>PONNEN</v>
          </cell>
          <cell r="O196" t="str">
            <v>BALAKRISHNA</v>
          </cell>
          <cell r="P196" t="str">
            <v>3 ALLEE RONNY COUTTEURE</v>
          </cell>
          <cell r="S196">
            <v>62840</v>
          </cell>
          <cell r="T196" t="str">
            <v>SAILLY SUR LA LYS</v>
          </cell>
          <cell r="V196">
            <v>646827028</v>
          </cell>
          <cell r="W196" t="str">
            <v>BALAKRISHNA.PONNEN@GENERALI.COM</v>
          </cell>
        </row>
        <row r="197">
          <cell r="B197">
            <v>187627</v>
          </cell>
          <cell r="C197">
            <v>20030106</v>
          </cell>
          <cell r="E197" t="str">
            <v>GPA</v>
          </cell>
          <cell r="F197" t="str">
            <v>COMMERCIALE</v>
          </cell>
          <cell r="G197" t="str">
            <v>POLE PILOTAGE DU RESEAU COMMERCIAL</v>
          </cell>
          <cell r="H197" t="str">
            <v>ASSISTANCE DU RESEAU COMMERCIAL</v>
          </cell>
          <cell r="I197">
            <v>855</v>
          </cell>
          <cell r="J197" t="str">
            <v>AD</v>
          </cell>
          <cell r="K197" t="str">
            <v>Assistant Division</v>
          </cell>
          <cell r="M197" t="str">
            <v>Mme</v>
          </cell>
          <cell r="N197" t="str">
            <v>HERVIOU</v>
          </cell>
          <cell r="O197" t="str">
            <v>ISABELLE</v>
          </cell>
          <cell r="P197" t="str">
            <v>4 avenue Marie Antoinette Tonnelat</v>
          </cell>
          <cell r="Q197" t="str">
            <v>ZAC de la Chantrerie</v>
          </cell>
          <cell r="S197">
            <v>44300</v>
          </cell>
          <cell r="T197" t="str">
            <v>NANTES</v>
          </cell>
          <cell r="U197" t="str">
            <v>ZAC de la Chantrerie</v>
          </cell>
          <cell r="W197" t="str">
            <v>ISABELLE.HERVIOU@GENERALI.COM</v>
          </cell>
        </row>
        <row r="198">
          <cell r="B198">
            <v>187703</v>
          </cell>
          <cell r="C198">
            <v>19960226</v>
          </cell>
          <cell r="E198" t="str">
            <v>GPA</v>
          </cell>
          <cell r="F198" t="str">
            <v>COMMERCIALE</v>
          </cell>
          <cell r="G198" t="str">
            <v>REGION ILE DE FRANCE NORD EST</v>
          </cell>
          <cell r="I198">
            <v>860</v>
          </cell>
          <cell r="J198" t="str">
            <v>SCG</v>
          </cell>
          <cell r="K198" t="str">
            <v>Secretaire de Controleur Generali</v>
          </cell>
          <cell r="M198" t="str">
            <v>Mme</v>
          </cell>
          <cell r="N198" t="str">
            <v>DE STANKIEWICZ</v>
          </cell>
          <cell r="O198" t="str">
            <v>SOPHIE</v>
          </cell>
          <cell r="P198" t="str">
            <v>Campus Saint-Denis, 11-17 avenue François Mit</v>
          </cell>
          <cell r="Q198" t="str">
            <v>/ 2-8 rue Luigi Cherubini</v>
          </cell>
          <cell r="S198">
            <v>93210</v>
          </cell>
          <cell r="T198" t="str">
            <v>ST DENIS</v>
          </cell>
          <cell r="U198" t="str">
            <v>/ 2-8 rue Luigi Cherubini</v>
          </cell>
          <cell r="W198" t="str">
            <v>SOPHIE.DESTANKIEWICZ@GENERALI.COM</v>
          </cell>
        </row>
        <row r="199">
          <cell r="B199">
            <v>187728</v>
          </cell>
          <cell r="C199">
            <v>20030301</v>
          </cell>
          <cell r="E199" t="str">
            <v>GPA</v>
          </cell>
          <cell r="F199" t="str">
            <v>COMMERCIALE</v>
          </cell>
          <cell r="G199" t="str">
            <v>REGION ILE DE FRANCE NORD EST</v>
          </cell>
          <cell r="H199" t="str">
            <v>OD NORD LILLE</v>
          </cell>
          <cell r="I199">
            <v>443</v>
          </cell>
          <cell r="J199" t="str">
            <v>CCT.S</v>
          </cell>
          <cell r="K199" t="str">
            <v>Conseiller Commercial Titulaire Sénior</v>
          </cell>
          <cell r="L199">
            <v>105</v>
          </cell>
          <cell r="M199" t="str">
            <v>M.</v>
          </cell>
          <cell r="N199" t="str">
            <v>KEMPEERS</v>
          </cell>
          <cell r="O199" t="str">
            <v>FREDERIC</v>
          </cell>
          <cell r="P199" t="str">
            <v>17 RUE GUYNEMER</v>
          </cell>
          <cell r="S199">
            <v>59880</v>
          </cell>
          <cell r="T199" t="str">
            <v>ST SAULVE</v>
          </cell>
          <cell r="V199">
            <v>646826933</v>
          </cell>
          <cell r="W199" t="str">
            <v>FREDERIC.KEMPEERS@GENERALI.COM</v>
          </cell>
        </row>
        <row r="200">
          <cell r="B200">
            <v>187803</v>
          </cell>
          <cell r="C200">
            <v>20030301</v>
          </cell>
          <cell r="E200" t="str">
            <v>GPA</v>
          </cell>
          <cell r="F200" t="str">
            <v>COMMERCIALE</v>
          </cell>
          <cell r="G200" t="str">
            <v>REGION ILE DE FRANCE NORD EST</v>
          </cell>
          <cell r="H200" t="str">
            <v>OD NORD LITTORAL</v>
          </cell>
          <cell r="I200">
            <v>440</v>
          </cell>
          <cell r="J200" t="str">
            <v>CCT</v>
          </cell>
          <cell r="K200" t="str">
            <v>Conseiller Commercial Titulaire</v>
          </cell>
          <cell r="L200">
            <v>105</v>
          </cell>
          <cell r="M200" t="str">
            <v>M.</v>
          </cell>
          <cell r="N200" t="str">
            <v>PONNEN</v>
          </cell>
          <cell r="O200" t="str">
            <v>DANABARLENE</v>
          </cell>
          <cell r="P200" t="str">
            <v>9 RUE DES BOUVREUILS</v>
          </cell>
          <cell r="S200">
            <v>59350</v>
          </cell>
          <cell r="T200" t="str">
            <v>ST ANDRE LEZ LILLE</v>
          </cell>
          <cell r="V200">
            <v>610612372</v>
          </cell>
          <cell r="W200" t="str">
            <v>DANABARLENE.PONNEN@GENERALI.COM</v>
          </cell>
        </row>
        <row r="201">
          <cell r="B201">
            <v>187809</v>
          </cell>
          <cell r="C201">
            <v>20030301</v>
          </cell>
          <cell r="E201" t="str">
            <v>GPA</v>
          </cell>
          <cell r="F201" t="str">
            <v>COMMERCIALE</v>
          </cell>
          <cell r="G201" t="str">
            <v>REGION ILE DE FRANCE NORD EST</v>
          </cell>
          <cell r="H201" t="str">
            <v>OD MOSELLE - MEURTHE ET MOSELLE</v>
          </cell>
          <cell r="I201">
            <v>386</v>
          </cell>
          <cell r="J201" t="str">
            <v>IE</v>
          </cell>
          <cell r="K201" t="str">
            <v>Inspecteur Expert</v>
          </cell>
          <cell r="L201">
            <v>105</v>
          </cell>
          <cell r="M201" t="str">
            <v>Mme</v>
          </cell>
          <cell r="N201" t="str">
            <v>GALLIEN</v>
          </cell>
          <cell r="O201" t="str">
            <v>SABINE</v>
          </cell>
          <cell r="P201" t="str">
            <v>9 RUE RENE FONCK</v>
          </cell>
          <cell r="S201">
            <v>54000</v>
          </cell>
          <cell r="T201" t="str">
            <v>NANCY</v>
          </cell>
          <cell r="V201">
            <v>623851570</v>
          </cell>
          <cell r="W201" t="str">
            <v>SABINE.GALLIEN@GENERALI.COM</v>
          </cell>
        </row>
        <row r="202">
          <cell r="B202">
            <v>187811</v>
          </cell>
          <cell r="C202">
            <v>20030301</v>
          </cell>
          <cell r="E202" t="str">
            <v>GPA</v>
          </cell>
          <cell r="F202" t="str">
            <v>COMMERCIALE</v>
          </cell>
          <cell r="G202" t="str">
            <v>REGION GRAND OUEST</v>
          </cell>
          <cell r="H202" t="str">
            <v>OD VAL D'OISE - EURE</v>
          </cell>
          <cell r="I202">
            <v>440</v>
          </cell>
          <cell r="J202" t="str">
            <v>CCT</v>
          </cell>
          <cell r="K202" t="str">
            <v>Conseiller Commercial Titulaire</v>
          </cell>
          <cell r="L202">
            <v>105</v>
          </cell>
          <cell r="M202" t="str">
            <v>M.</v>
          </cell>
          <cell r="N202" t="str">
            <v>TJAHE</v>
          </cell>
          <cell r="O202" t="str">
            <v>JANVIER</v>
          </cell>
          <cell r="P202" t="str">
            <v>30 ALLEE DES SABLIERES</v>
          </cell>
          <cell r="S202">
            <v>95290</v>
          </cell>
          <cell r="T202" t="str">
            <v>L ISLE ADAM</v>
          </cell>
          <cell r="V202">
            <v>603702129</v>
          </cell>
          <cell r="W202" t="str">
            <v>JANVIER.TJAHE@GENERALI.COM</v>
          </cell>
        </row>
        <row r="203">
          <cell r="B203">
            <v>187903</v>
          </cell>
          <cell r="C203">
            <v>20030401</v>
          </cell>
          <cell r="E203" t="str">
            <v>GPA</v>
          </cell>
          <cell r="F203" t="str">
            <v>COMMERCIALE</v>
          </cell>
          <cell r="G203" t="str">
            <v>REGION GRAND EST</v>
          </cell>
          <cell r="H203" t="str">
            <v>OD HAUTE SAVOIE AIN JURA AIX LES BAINS</v>
          </cell>
          <cell r="I203">
            <v>100</v>
          </cell>
          <cell r="J203" t="str">
            <v>IMD</v>
          </cell>
          <cell r="K203" t="str">
            <v>Inspecteur Manager Developpement</v>
          </cell>
          <cell r="L203">
            <v>103</v>
          </cell>
          <cell r="M203" t="str">
            <v>M.</v>
          </cell>
          <cell r="N203" t="str">
            <v>CARPANETTO</v>
          </cell>
          <cell r="O203" t="str">
            <v>JEROME</v>
          </cell>
          <cell r="P203" t="str">
            <v>49 BD COSTA DE BEAUREGARD SEYNOD</v>
          </cell>
          <cell r="Q203" t="str">
            <v>3ème étage</v>
          </cell>
          <cell r="S203">
            <v>74600</v>
          </cell>
          <cell r="T203" t="str">
            <v>ANNECY</v>
          </cell>
          <cell r="U203" t="str">
            <v>3ème étage</v>
          </cell>
          <cell r="V203">
            <v>760447930</v>
          </cell>
          <cell r="W203" t="str">
            <v>JEROME.CARPANETTO@GENERALI.COM</v>
          </cell>
        </row>
        <row r="204">
          <cell r="B204">
            <v>187920</v>
          </cell>
          <cell r="C204">
            <v>20030501</v>
          </cell>
          <cell r="E204" t="str">
            <v>GPA</v>
          </cell>
          <cell r="F204" t="str">
            <v>COMMERCIALE</v>
          </cell>
          <cell r="G204" t="str">
            <v>REGION GRAND OUEST</v>
          </cell>
          <cell r="H204" t="str">
            <v>OD LOIRE ATLANTIQUE - VENDEE</v>
          </cell>
          <cell r="I204">
            <v>386</v>
          </cell>
          <cell r="J204" t="str">
            <v>IE</v>
          </cell>
          <cell r="K204" t="str">
            <v>Inspecteur Expert</v>
          </cell>
          <cell r="L204">
            <v>105</v>
          </cell>
          <cell r="M204" t="str">
            <v>M.</v>
          </cell>
          <cell r="N204" t="str">
            <v>ROBIN</v>
          </cell>
          <cell r="O204" t="str">
            <v>JACQUES-OLIVIER</v>
          </cell>
          <cell r="P204" t="str">
            <v>12 IMPASSE DE LA ROSELIERE</v>
          </cell>
          <cell r="S204">
            <v>44115</v>
          </cell>
          <cell r="T204" t="str">
            <v>HAUTE GOULAINE</v>
          </cell>
          <cell r="V204">
            <v>635434940</v>
          </cell>
          <cell r="W204" t="str">
            <v>JACQUES-OLIVIER.ROBIN@GENERALI.COM</v>
          </cell>
        </row>
        <row r="205">
          <cell r="B205">
            <v>187922</v>
          </cell>
          <cell r="C205">
            <v>20030501</v>
          </cell>
          <cell r="E205" t="str">
            <v>GPA</v>
          </cell>
          <cell r="F205" t="str">
            <v>COMMERCIALE</v>
          </cell>
          <cell r="G205" t="str">
            <v>REGION ILE DE FRANCE NORD EST</v>
          </cell>
          <cell r="H205" t="str">
            <v>OD NORD LILLE</v>
          </cell>
          <cell r="I205">
            <v>386</v>
          </cell>
          <cell r="J205" t="str">
            <v>IE</v>
          </cell>
          <cell r="K205" t="str">
            <v>Inspecteur Expert</v>
          </cell>
          <cell r="L205">
            <v>105</v>
          </cell>
          <cell r="M205" t="str">
            <v>M.</v>
          </cell>
          <cell r="N205" t="str">
            <v>BEUTIN</v>
          </cell>
          <cell r="O205" t="str">
            <v>CHRISTOPHE</v>
          </cell>
          <cell r="P205" t="str">
            <v>49 RUE JULES GUESDE</v>
          </cell>
          <cell r="S205">
            <v>59178</v>
          </cell>
          <cell r="T205" t="str">
            <v>HASNON</v>
          </cell>
          <cell r="V205">
            <v>646316173</v>
          </cell>
          <cell r="W205" t="str">
            <v>CHRISTOPHE.BEUTIN@GENERALI.COM</v>
          </cell>
        </row>
        <row r="206">
          <cell r="B206">
            <v>187929</v>
          </cell>
          <cell r="C206">
            <v>20040501</v>
          </cell>
          <cell r="E206" t="str">
            <v>GPA</v>
          </cell>
          <cell r="F206" t="str">
            <v>COMMERCIALE</v>
          </cell>
          <cell r="G206" t="str">
            <v>REGION GRAND OUEST</v>
          </cell>
          <cell r="H206" t="str">
            <v>OD LANDES-PYRENEES-GERS-HTE GARONNE SUD</v>
          </cell>
          <cell r="I206">
            <v>386</v>
          </cell>
          <cell r="J206" t="str">
            <v>IE</v>
          </cell>
          <cell r="K206" t="str">
            <v>Inspecteur Expert</v>
          </cell>
          <cell r="L206">
            <v>105</v>
          </cell>
          <cell r="M206" t="str">
            <v>Mme</v>
          </cell>
          <cell r="N206" t="str">
            <v>EVRESI</v>
          </cell>
          <cell r="O206" t="str">
            <v>CATHERINE</v>
          </cell>
          <cell r="P206" t="str">
            <v>5 RUE DES FONTAINES</v>
          </cell>
          <cell r="S206">
            <v>9210</v>
          </cell>
          <cell r="T206" t="str">
            <v>ST YBARS</v>
          </cell>
          <cell r="V206">
            <v>626654067</v>
          </cell>
          <cell r="W206" t="str">
            <v>CATHERINE.EVRESI@GENERALI.COM</v>
          </cell>
        </row>
        <row r="207">
          <cell r="B207">
            <v>188028</v>
          </cell>
          <cell r="C207">
            <v>20041001</v>
          </cell>
          <cell r="E207" t="str">
            <v>GPA</v>
          </cell>
          <cell r="F207" t="str">
            <v>COMMERCIALE</v>
          </cell>
          <cell r="G207" t="str">
            <v>REGION ILE DE FRANCE NORD EST</v>
          </cell>
          <cell r="H207" t="str">
            <v>OD NORD ARTOIS</v>
          </cell>
          <cell r="I207">
            <v>440</v>
          </cell>
          <cell r="J207" t="str">
            <v>CCT</v>
          </cell>
          <cell r="K207" t="str">
            <v>Conseiller Commercial Titulaire</v>
          </cell>
          <cell r="L207">
            <v>105</v>
          </cell>
          <cell r="M207" t="str">
            <v>M.</v>
          </cell>
          <cell r="N207" t="str">
            <v>PAZDYKA</v>
          </cell>
          <cell r="O207" t="str">
            <v>JOAN</v>
          </cell>
          <cell r="P207" t="str">
            <v>61 RUE DE MAUGUISSART</v>
          </cell>
          <cell r="S207">
            <v>62840</v>
          </cell>
          <cell r="T207" t="str">
            <v>NEUVE CHAPELLE</v>
          </cell>
          <cell r="V207">
            <v>610612309</v>
          </cell>
          <cell r="W207" t="str">
            <v>JOAN.PAZDYKA@GENERALI.COM</v>
          </cell>
        </row>
        <row r="208">
          <cell r="B208">
            <v>188154</v>
          </cell>
          <cell r="C208">
            <v>20041101</v>
          </cell>
          <cell r="E208" t="str">
            <v>GPA</v>
          </cell>
          <cell r="F208" t="str">
            <v>COMMERCIALE</v>
          </cell>
          <cell r="G208" t="str">
            <v>POLE PILOTAGE DU RESEAU COMMERCIAL</v>
          </cell>
          <cell r="H208" t="str">
            <v>CELLULE SENIORS</v>
          </cell>
          <cell r="I208">
            <v>448</v>
          </cell>
          <cell r="J208" t="str">
            <v>CRC</v>
          </cell>
          <cell r="K208" t="str">
            <v>Chargé de Relations Commerciales</v>
          </cell>
          <cell r="L208">
            <v>0</v>
          </cell>
          <cell r="M208" t="str">
            <v>M.</v>
          </cell>
          <cell r="N208" t="str">
            <v>PINOT</v>
          </cell>
          <cell r="O208" t="str">
            <v>GUY</v>
          </cell>
          <cell r="P208" t="str">
            <v>34 RUE DE LA CROIX D ARCY</v>
          </cell>
          <cell r="S208">
            <v>78450</v>
          </cell>
          <cell r="T208" t="str">
            <v>VILLEPREUX</v>
          </cell>
          <cell r="V208">
            <v>627582481</v>
          </cell>
          <cell r="W208" t="str">
            <v>GUY.PINOT@GENERALI.COM</v>
          </cell>
        </row>
        <row r="209">
          <cell r="B209">
            <v>188166</v>
          </cell>
          <cell r="C209">
            <v>20030701</v>
          </cell>
          <cell r="E209" t="str">
            <v>GPA</v>
          </cell>
          <cell r="F209" t="str">
            <v>COMMERCIALE</v>
          </cell>
          <cell r="G209" t="str">
            <v>REGION ILE DE FRANCE NORD EST</v>
          </cell>
          <cell r="H209" t="str">
            <v>OD ESSONNE - LOIRET</v>
          </cell>
          <cell r="I209">
            <v>440</v>
          </cell>
          <cell r="J209" t="str">
            <v>CCT</v>
          </cell>
          <cell r="K209" t="str">
            <v>Conseiller Commercial Titulaire</v>
          </cell>
          <cell r="L209">
            <v>105</v>
          </cell>
          <cell r="M209" t="str">
            <v>M.</v>
          </cell>
          <cell r="N209" t="str">
            <v>DELERY</v>
          </cell>
          <cell r="O209" t="str">
            <v>JULIEN</v>
          </cell>
          <cell r="P209" t="str">
            <v>42 SQUARE MAURICE RAVEL</v>
          </cell>
          <cell r="Q209" t="str">
            <v>LES ECHASSONS</v>
          </cell>
          <cell r="S209">
            <v>91310</v>
          </cell>
          <cell r="T209" t="str">
            <v>LONGPONT SUR ORGE</v>
          </cell>
          <cell r="U209" t="str">
            <v>LES ECHASSONS</v>
          </cell>
          <cell r="V209">
            <v>620763411</v>
          </cell>
          <cell r="W209" t="str">
            <v>JULIEN.DELERY@GENERALI.COM</v>
          </cell>
        </row>
        <row r="210">
          <cell r="B210">
            <v>188185</v>
          </cell>
          <cell r="C210">
            <v>20030901</v>
          </cell>
          <cell r="E210" t="str">
            <v>GPA</v>
          </cell>
          <cell r="F210" t="str">
            <v>COMMERCIALE</v>
          </cell>
          <cell r="G210" t="str">
            <v>REGION ILE DE FRANCE NORD EST</v>
          </cell>
          <cell r="H210" t="str">
            <v>OD GRAND PARIS 75-92-93-94</v>
          </cell>
          <cell r="I210">
            <v>440</v>
          </cell>
          <cell r="J210" t="str">
            <v>CCT</v>
          </cell>
          <cell r="K210" t="str">
            <v>Conseiller Commercial Titulaire</v>
          </cell>
          <cell r="L210">
            <v>105</v>
          </cell>
          <cell r="M210" t="str">
            <v>M.</v>
          </cell>
          <cell r="N210" t="str">
            <v>TALBI</v>
          </cell>
          <cell r="O210" t="str">
            <v>MALEK</v>
          </cell>
          <cell r="P210" t="str">
            <v>2 CHEMIN DES CLOSEAUX</v>
          </cell>
          <cell r="S210">
            <v>94440</v>
          </cell>
          <cell r="T210" t="str">
            <v>VILLECRESNES</v>
          </cell>
          <cell r="V210">
            <v>618138982</v>
          </cell>
          <cell r="W210" t="str">
            <v>MALEK.TALBI@GENERALI.COM</v>
          </cell>
        </row>
        <row r="211">
          <cell r="B211">
            <v>188217</v>
          </cell>
          <cell r="C211">
            <v>20030901</v>
          </cell>
          <cell r="E211" t="str">
            <v>GPA</v>
          </cell>
          <cell r="F211" t="str">
            <v>COMMERCIALE</v>
          </cell>
          <cell r="G211" t="str">
            <v>REGION GRAND OUEST</v>
          </cell>
          <cell r="H211" t="str">
            <v>OD ILLE ET VILAINE-COTES D'ARMOR</v>
          </cell>
          <cell r="I211">
            <v>370</v>
          </cell>
          <cell r="J211" t="str">
            <v>CC.E</v>
          </cell>
          <cell r="K211" t="str">
            <v>Conseiller Commercial Expert</v>
          </cell>
          <cell r="L211">
            <v>105</v>
          </cell>
          <cell r="M211" t="str">
            <v>Mme</v>
          </cell>
          <cell r="N211" t="str">
            <v>BERTHELOT</v>
          </cell>
          <cell r="O211" t="str">
            <v>LAURENCE</v>
          </cell>
          <cell r="P211" t="str">
            <v>18 R DES MARAICHERS</v>
          </cell>
          <cell r="S211">
            <v>35500</v>
          </cell>
          <cell r="T211" t="str">
            <v>VITRE</v>
          </cell>
          <cell r="V211">
            <v>613556142</v>
          </cell>
          <cell r="W211" t="str">
            <v>LAURENCE.BERTHELOT@GENERALI.COM</v>
          </cell>
        </row>
        <row r="212">
          <cell r="B212">
            <v>188232</v>
          </cell>
          <cell r="C212">
            <v>20030901</v>
          </cell>
          <cell r="E212" t="str">
            <v>GPA</v>
          </cell>
          <cell r="F212" t="str">
            <v>COMMERCIALE</v>
          </cell>
          <cell r="G212" t="str">
            <v>REGION GRAND OUEST</v>
          </cell>
          <cell r="H212" t="str">
            <v>OD FINISTERE - MORBIHAN</v>
          </cell>
          <cell r="I212">
            <v>200</v>
          </cell>
          <cell r="J212" t="str">
            <v>IMP</v>
          </cell>
          <cell r="K212" t="str">
            <v>Inspecteur Manager Performance</v>
          </cell>
          <cell r="L212">
            <v>104</v>
          </cell>
          <cell r="M212" t="str">
            <v>M.</v>
          </cell>
          <cell r="N212" t="str">
            <v>LE FEVRE</v>
          </cell>
          <cell r="O212" t="str">
            <v>FREDERIC</v>
          </cell>
          <cell r="P212" t="str">
            <v>ROUTE DE LOC ENVEL</v>
          </cell>
          <cell r="Q212" t="str">
            <v>PARC GUERN</v>
          </cell>
          <cell r="S212">
            <v>22810</v>
          </cell>
          <cell r="T212" t="str">
            <v>BELLE ISLE EN TERRE</v>
          </cell>
          <cell r="U212" t="str">
            <v>PARC GUERN</v>
          </cell>
          <cell r="V212">
            <v>613555595</v>
          </cell>
          <cell r="W212" t="str">
            <v>FREDERIC.LEFEVRE2@GENERALI.COM</v>
          </cell>
        </row>
        <row r="213">
          <cell r="B213">
            <v>188249</v>
          </cell>
          <cell r="C213">
            <v>20030901</v>
          </cell>
          <cell r="E213" t="str">
            <v>GPA</v>
          </cell>
          <cell r="F213" t="str">
            <v>COMMERCIALE</v>
          </cell>
          <cell r="G213" t="str">
            <v>REGION ILE DE FRANCE NORD EST</v>
          </cell>
          <cell r="H213" t="str">
            <v>OD NORD LILLE</v>
          </cell>
          <cell r="I213">
            <v>370</v>
          </cell>
          <cell r="J213" t="str">
            <v>CC.E</v>
          </cell>
          <cell r="K213" t="str">
            <v>Conseiller Commercial Expert</v>
          </cell>
          <cell r="L213">
            <v>105</v>
          </cell>
          <cell r="M213" t="str">
            <v>M.</v>
          </cell>
          <cell r="N213" t="str">
            <v>MORTELETTE</v>
          </cell>
          <cell r="O213" t="str">
            <v>THIERRY</v>
          </cell>
          <cell r="P213" t="str">
            <v>18 RUE LAMBREACHT</v>
          </cell>
          <cell r="S213">
            <v>59167</v>
          </cell>
          <cell r="T213" t="str">
            <v>LALLAING</v>
          </cell>
          <cell r="V213">
            <v>646827020</v>
          </cell>
          <cell r="W213" t="str">
            <v>THIERRY.MORTELETTE@GENERALI.COM</v>
          </cell>
        </row>
        <row r="214">
          <cell r="B214">
            <v>188259</v>
          </cell>
          <cell r="C214">
            <v>20030901</v>
          </cell>
          <cell r="E214" t="str">
            <v>GPA</v>
          </cell>
          <cell r="F214" t="str">
            <v>COMMERCIALE</v>
          </cell>
          <cell r="G214" t="str">
            <v>REGION GRAND EST</v>
          </cell>
          <cell r="H214" t="str">
            <v>OD RHONE</v>
          </cell>
          <cell r="I214">
            <v>370</v>
          </cell>
          <cell r="J214" t="str">
            <v>CC.E</v>
          </cell>
          <cell r="K214" t="str">
            <v>Conseiller Commercial Expert</v>
          </cell>
          <cell r="L214">
            <v>105</v>
          </cell>
          <cell r="M214" t="str">
            <v>Mme</v>
          </cell>
          <cell r="N214" t="str">
            <v>DANAIA</v>
          </cell>
          <cell r="O214" t="str">
            <v>CATHERINE</v>
          </cell>
          <cell r="P214" t="str">
            <v>38 AVENUE EISENHOWER</v>
          </cell>
          <cell r="S214">
            <v>69005</v>
          </cell>
          <cell r="T214" t="str">
            <v>LYON</v>
          </cell>
          <cell r="V214">
            <v>603124802</v>
          </cell>
          <cell r="W214" t="str">
            <v>CATHERINE.DANAIA@GENERALI.COM</v>
          </cell>
        </row>
        <row r="215">
          <cell r="B215">
            <v>188356</v>
          </cell>
          <cell r="C215">
            <v>20031001</v>
          </cell>
          <cell r="E215" t="str">
            <v>GPA</v>
          </cell>
          <cell r="F215" t="str">
            <v>COMMERCIALE</v>
          </cell>
          <cell r="G215" t="str">
            <v>REGION GRAND EST</v>
          </cell>
          <cell r="H215" t="str">
            <v>OD PUY DE DOME - LOIRE - HAUTE LOIRE</v>
          </cell>
          <cell r="I215">
            <v>386</v>
          </cell>
          <cell r="J215" t="str">
            <v>IE</v>
          </cell>
          <cell r="K215" t="str">
            <v>Inspecteur Expert</v>
          </cell>
          <cell r="L215">
            <v>105</v>
          </cell>
          <cell r="M215" t="str">
            <v>M.</v>
          </cell>
          <cell r="N215" t="str">
            <v>CHAPEL</v>
          </cell>
          <cell r="O215" t="str">
            <v>SEBASTIEN</v>
          </cell>
          <cell r="P215" t="str">
            <v>12 CHEMIN DU BOIS</v>
          </cell>
          <cell r="S215">
            <v>63116</v>
          </cell>
          <cell r="T215" t="str">
            <v>BEAUREGARD L EVEQUE</v>
          </cell>
          <cell r="V215">
            <v>624558049</v>
          </cell>
          <cell r="W215" t="str">
            <v>SEBASTIEN.CHAPEL@GENERALI.COM</v>
          </cell>
        </row>
        <row r="216">
          <cell r="B216">
            <v>188461</v>
          </cell>
          <cell r="C216">
            <v>20031101</v>
          </cell>
          <cell r="E216" t="str">
            <v>GPA</v>
          </cell>
          <cell r="F216" t="str">
            <v>COMMERCIALE</v>
          </cell>
          <cell r="G216" t="str">
            <v>REGION ILE DE FRANCE NORD EST</v>
          </cell>
          <cell r="H216" t="str">
            <v>OD ESSONNE - LOIRET</v>
          </cell>
          <cell r="I216">
            <v>200</v>
          </cell>
          <cell r="J216" t="str">
            <v>IMP</v>
          </cell>
          <cell r="K216" t="str">
            <v>Inspecteur Manager Performance</v>
          </cell>
          <cell r="L216">
            <v>104</v>
          </cell>
          <cell r="M216" t="str">
            <v>M.</v>
          </cell>
          <cell r="N216" t="str">
            <v>BABISKI</v>
          </cell>
          <cell r="O216" t="str">
            <v>FRANCK</v>
          </cell>
          <cell r="P216" t="str">
            <v>18 ALLEE DE KOUFRA</v>
          </cell>
          <cell r="S216">
            <v>77350</v>
          </cell>
          <cell r="T216" t="str">
            <v>LE MEE SUR SEINE</v>
          </cell>
          <cell r="V216">
            <v>619422149</v>
          </cell>
          <cell r="W216" t="str">
            <v>FRANCK.BABISKI@GENERALI.COM</v>
          </cell>
        </row>
        <row r="217">
          <cell r="B217">
            <v>188582</v>
          </cell>
          <cell r="C217">
            <v>19990104</v>
          </cell>
          <cell r="E217" t="str">
            <v>GPA</v>
          </cell>
          <cell r="F217" t="str">
            <v>COMMERCIALE</v>
          </cell>
          <cell r="G217" t="str">
            <v>REGION ILE DE FRANCE NORD EST</v>
          </cell>
          <cell r="H217" t="str">
            <v>OD NORD LILLE</v>
          </cell>
          <cell r="I217">
            <v>855</v>
          </cell>
          <cell r="J217" t="str">
            <v>AD</v>
          </cell>
          <cell r="K217" t="str">
            <v>Assistant Division</v>
          </cell>
          <cell r="M217" t="str">
            <v>Mme</v>
          </cell>
          <cell r="N217" t="str">
            <v>MABILLE</v>
          </cell>
          <cell r="O217" t="str">
            <v>DIANE</v>
          </cell>
          <cell r="P217" t="str">
            <v>4 rue Conrad Adenauer</v>
          </cell>
          <cell r="Q217" t="str">
            <v>Generali, le Grand Cottignies</v>
          </cell>
          <cell r="S217">
            <v>59290</v>
          </cell>
          <cell r="T217" t="str">
            <v>WASQUEHAL</v>
          </cell>
          <cell r="U217" t="str">
            <v>Generali, le Grand Cottignies</v>
          </cell>
          <cell r="W217" t="str">
            <v>DIANE.MABILLE@GENERALI.COM</v>
          </cell>
        </row>
        <row r="218">
          <cell r="B218">
            <v>188587</v>
          </cell>
          <cell r="C218">
            <v>20040101</v>
          </cell>
          <cell r="E218" t="str">
            <v>GPA</v>
          </cell>
          <cell r="F218" t="str">
            <v>COMMERCIALE</v>
          </cell>
          <cell r="G218" t="str">
            <v>REGION GRAND EST</v>
          </cell>
          <cell r="H218" t="str">
            <v>OD AVEYRON-HERAULT-AUDE-PYRENEES ORIENT.</v>
          </cell>
          <cell r="I218">
            <v>200</v>
          </cell>
          <cell r="J218" t="str">
            <v>IMP</v>
          </cell>
          <cell r="K218" t="str">
            <v>Inspecteur Manager Performance</v>
          </cell>
          <cell r="L218">
            <v>104</v>
          </cell>
          <cell r="M218" t="str">
            <v>M.</v>
          </cell>
          <cell r="N218" t="str">
            <v>VILA</v>
          </cell>
          <cell r="O218" t="str">
            <v>PATRICE</v>
          </cell>
          <cell r="P218" t="str">
            <v>37 CHEMIN DE LLIRIU</v>
          </cell>
          <cell r="S218">
            <v>66170</v>
          </cell>
          <cell r="T218" t="str">
            <v>NEFIACH</v>
          </cell>
          <cell r="V218">
            <v>624312944</v>
          </cell>
          <cell r="W218" t="str">
            <v>PATRICE.VILA@GENERALI.COM</v>
          </cell>
        </row>
        <row r="219">
          <cell r="B219">
            <v>188622</v>
          </cell>
          <cell r="C219">
            <v>20040101</v>
          </cell>
          <cell r="E219" t="str">
            <v>GPA</v>
          </cell>
          <cell r="F219" t="str">
            <v>COMMERCIALE</v>
          </cell>
          <cell r="G219" t="str">
            <v>REGION ILE DE FRANCE NORD EST</v>
          </cell>
          <cell r="H219" t="str">
            <v>OD MOSELLE - MEURTHE ET MOSELLE</v>
          </cell>
          <cell r="I219">
            <v>440</v>
          </cell>
          <cell r="J219" t="str">
            <v>CCT</v>
          </cell>
          <cell r="K219" t="str">
            <v>Conseiller Commercial Titulaire</v>
          </cell>
          <cell r="L219">
            <v>105</v>
          </cell>
          <cell r="M219" t="str">
            <v>M.</v>
          </cell>
          <cell r="N219" t="str">
            <v>WALTER</v>
          </cell>
          <cell r="O219" t="str">
            <v>ARNAUD</v>
          </cell>
          <cell r="P219" t="str">
            <v>19 LES JARDINS DE SILLEGNY</v>
          </cell>
          <cell r="S219">
            <v>57420</v>
          </cell>
          <cell r="T219" t="str">
            <v>SILLEGNY</v>
          </cell>
          <cell r="V219">
            <v>623853801</v>
          </cell>
          <cell r="W219" t="str">
            <v>ARNAUD.WALTER@GENERALI.COM</v>
          </cell>
        </row>
        <row r="220">
          <cell r="B220">
            <v>188644</v>
          </cell>
          <cell r="C220">
            <v>20040101</v>
          </cell>
          <cell r="E220" t="str">
            <v>GPA</v>
          </cell>
          <cell r="F220" t="str">
            <v>COMMERCIALE</v>
          </cell>
          <cell r="G220" t="str">
            <v>REGION GRAND OUEST</v>
          </cell>
          <cell r="H220" t="str">
            <v>OD SARTHE - MAINE ET LOIRE</v>
          </cell>
          <cell r="I220">
            <v>440</v>
          </cell>
          <cell r="J220" t="str">
            <v>CCT</v>
          </cell>
          <cell r="K220" t="str">
            <v>Conseiller Commercial Titulaire</v>
          </cell>
          <cell r="L220">
            <v>105</v>
          </cell>
          <cell r="M220" t="str">
            <v>Mme</v>
          </cell>
          <cell r="N220" t="str">
            <v>MONTAIS</v>
          </cell>
          <cell r="O220" t="str">
            <v>VANESSA</v>
          </cell>
          <cell r="P220" t="str">
            <v>7 RUE DU MOULIN</v>
          </cell>
          <cell r="S220">
            <v>49700</v>
          </cell>
          <cell r="T220" t="str">
            <v>ST GEORGES SUR LAYON</v>
          </cell>
          <cell r="V220">
            <v>646813317</v>
          </cell>
          <cell r="W220" t="str">
            <v>VANESSA.MONTAIS@GENERALI.COM</v>
          </cell>
        </row>
        <row r="221">
          <cell r="B221">
            <v>188718</v>
          </cell>
          <cell r="C221">
            <v>20040201</v>
          </cell>
          <cell r="E221" t="str">
            <v>GPA</v>
          </cell>
          <cell r="F221" t="str">
            <v>COMMERCIALE</v>
          </cell>
          <cell r="G221" t="str">
            <v>REGION GRAND OUEST</v>
          </cell>
          <cell r="H221" t="str">
            <v>OD ILLE ET VILAINE-COTES D'ARMOR</v>
          </cell>
          <cell r="I221">
            <v>200</v>
          </cell>
          <cell r="J221" t="str">
            <v>IMP</v>
          </cell>
          <cell r="K221" t="str">
            <v>Inspecteur Manager Performance</v>
          </cell>
          <cell r="L221">
            <v>104</v>
          </cell>
          <cell r="M221" t="str">
            <v>M.</v>
          </cell>
          <cell r="N221" t="str">
            <v>GESTIN</v>
          </cell>
          <cell r="O221" t="str">
            <v>STEPHANE</v>
          </cell>
          <cell r="P221" t="str">
            <v>2 RUE ANTONIO SALIERI</v>
          </cell>
          <cell r="S221">
            <v>22300</v>
          </cell>
          <cell r="T221" t="str">
            <v>LANNION</v>
          </cell>
          <cell r="V221">
            <v>613555530</v>
          </cell>
          <cell r="W221" t="str">
            <v>STEPHANE.GESTIN@GENERALI.COM</v>
          </cell>
        </row>
        <row r="222">
          <cell r="B222">
            <v>188722</v>
          </cell>
          <cell r="C222">
            <v>20040201</v>
          </cell>
          <cell r="D222">
            <v>20240712</v>
          </cell>
          <cell r="E222" t="str">
            <v>GPA</v>
          </cell>
          <cell r="G222" t="str">
            <v>REGION ILE DE FRANCE NORD EST</v>
          </cell>
          <cell r="H222" t="str">
            <v>OD ESSONNE - LOIRET</v>
          </cell>
          <cell r="I222">
            <v>386</v>
          </cell>
          <cell r="J222" t="str">
            <v>IE</v>
          </cell>
          <cell r="K222" t="str">
            <v>Inspecteur Expert</v>
          </cell>
          <cell r="L222">
            <v>105</v>
          </cell>
          <cell r="M222" t="str">
            <v>M.</v>
          </cell>
          <cell r="N222" t="str">
            <v>FROGER</v>
          </cell>
          <cell r="O222" t="str">
            <v>CHRISTOPHE</v>
          </cell>
          <cell r="P222" t="str">
            <v>27 RUE DE COSSIGNY</v>
          </cell>
          <cell r="S222">
            <v>91220</v>
          </cell>
          <cell r="T222" t="str">
            <v>BRETIGNY SUR ORGE</v>
          </cell>
        </row>
        <row r="223">
          <cell r="B223">
            <v>188723</v>
          </cell>
          <cell r="C223">
            <v>20040201</v>
          </cell>
          <cell r="E223" t="str">
            <v>GPA</v>
          </cell>
          <cell r="F223" t="str">
            <v>COMMERCIALE</v>
          </cell>
          <cell r="G223" t="str">
            <v>REGION GRAND OUEST</v>
          </cell>
          <cell r="H223" t="str">
            <v>OD VAL D'OISE - EURE</v>
          </cell>
          <cell r="I223">
            <v>440</v>
          </cell>
          <cell r="J223" t="str">
            <v>CCT</v>
          </cell>
          <cell r="K223" t="str">
            <v>Conseiller Commercial Titulaire</v>
          </cell>
          <cell r="L223">
            <v>105</v>
          </cell>
          <cell r="M223" t="str">
            <v>Mme</v>
          </cell>
          <cell r="N223" t="str">
            <v>BACHER</v>
          </cell>
          <cell r="O223" t="str">
            <v>SEVERINE</v>
          </cell>
          <cell r="P223" t="str">
            <v>29 AVENUE DES TAMARIS</v>
          </cell>
          <cell r="S223">
            <v>60590</v>
          </cell>
          <cell r="T223" t="str">
            <v>TRIE CHATEAU</v>
          </cell>
          <cell r="V223">
            <v>779368618</v>
          </cell>
          <cell r="W223" t="str">
            <v>SEVERINE.BACHER@GENERALI.COM</v>
          </cell>
        </row>
        <row r="224">
          <cell r="B224">
            <v>188737</v>
          </cell>
          <cell r="C224">
            <v>20040201</v>
          </cell>
          <cell r="E224" t="str">
            <v>GPA</v>
          </cell>
          <cell r="F224" t="str">
            <v>COMMERCIALE</v>
          </cell>
          <cell r="G224" t="str">
            <v>REGION GRAND EST</v>
          </cell>
          <cell r="H224" t="str">
            <v>OD RHONE</v>
          </cell>
          <cell r="I224">
            <v>440</v>
          </cell>
          <cell r="J224" t="str">
            <v>CCT</v>
          </cell>
          <cell r="K224" t="str">
            <v>Conseiller Commercial Titulaire</v>
          </cell>
          <cell r="L224">
            <v>105</v>
          </cell>
          <cell r="M224" t="str">
            <v>M.</v>
          </cell>
          <cell r="N224" t="str">
            <v>GUYARD</v>
          </cell>
          <cell r="O224" t="str">
            <v>BERTRAND</v>
          </cell>
          <cell r="P224" t="str">
            <v>2 IMPASSE DES PEUPLIERS</v>
          </cell>
          <cell r="S224">
            <v>1390</v>
          </cell>
          <cell r="T224" t="str">
            <v>ST ANDRE DE CORCY</v>
          </cell>
          <cell r="V224">
            <v>616430837</v>
          </cell>
          <cell r="W224" t="str">
            <v>BERTRAND.GUYARD@GENERALI.COM</v>
          </cell>
        </row>
        <row r="225">
          <cell r="B225">
            <v>188975</v>
          </cell>
          <cell r="C225">
            <v>20040401</v>
          </cell>
          <cell r="E225" t="str">
            <v>GPA</v>
          </cell>
          <cell r="F225" t="str">
            <v>COMMERCIALE</v>
          </cell>
          <cell r="G225" t="str">
            <v>REGION GRAND OUEST</v>
          </cell>
          <cell r="H225" t="str">
            <v>OD MANCHE - CALVADOS - ORNE - MAYENNE</v>
          </cell>
          <cell r="I225">
            <v>200</v>
          </cell>
          <cell r="J225" t="str">
            <v>IMP</v>
          </cell>
          <cell r="K225" t="str">
            <v>Inspecteur Manager Performance</v>
          </cell>
          <cell r="L225">
            <v>104</v>
          </cell>
          <cell r="M225" t="str">
            <v>M.</v>
          </cell>
          <cell r="N225" t="str">
            <v>DEMINGUET</v>
          </cell>
          <cell r="O225" t="str">
            <v>JONATHAN</v>
          </cell>
          <cell r="P225" t="str">
            <v>LES NOURRIS</v>
          </cell>
          <cell r="Q225" t="str">
            <v>MONTGARDON</v>
          </cell>
          <cell r="S225">
            <v>50250</v>
          </cell>
          <cell r="T225" t="str">
            <v>LA HAYE DU PUITS</v>
          </cell>
          <cell r="U225" t="str">
            <v>MONTGARDON</v>
          </cell>
          <cell r="V225">
            <v>613555958</v>
          </cell>
          <cell r="W225" t="str">
            <v>JONATHAN.DEMINGUET@GENERALI.COM</v>
          </cell>
        </row>
        <row r="226">
          <cell r="B226">
            <v>189303</v>
          </cell>
          <cell r="C226">
            <v>20040901</v>
          </cell>
          <cell r="E226" t="str">
            <v>GPA</v>
          </cell>
          <cell r="F226" t="str">
            <v>COMMERCIALE</v>
          </cell>
          <cell r="G226" t="str">
            <v>REGION ILE DE FRANCE NORD EST</v>
          </cell>
          <cell r="H226" t="str">
            <v>OD ESSONNE - LOIRET</v>
          </cell>
          <cell r="I226">
            <v>440</v>
          </cell>
          <cell r="J226" t="str">
            <v>CCT</v>
          </cell>
          <cell r="K226" t="str">
            <v>Conseiller Commercial Titulaire</v>
          </cell>
          <cell r="L226">
            <v>105</v>
          </cell>
          <cell r="M226" t="str">
            <v>M.</v>
          </cell>
          <cell r="N226" t="str">
            <v>COIMBRA</v>
          </cell>
          <cell r="O226" t="str">
            <v>ANTONIO</v>
          </cell>
          <cell r="P226" t="str">
            <v>12 RUE DES MURES</v>
          </cell>
          <cell r="S226">
            <v>91540</v>
          </cell>
          <cell r="T226" t="str">
            <v>MENNECY</v>
          </cell>
          <cell r="V226">
            <v>626938563</v>
          </cell>
          <cell r="W226" t="str">
            <v>ANTONIO.COIMBRA@GENERALI.COM</v>
          </cell>
        </row>
        <row r="227">
          <cell r="B227">
            <v>189379</v>
          </cell>
          <cell r="C227">
            <v>20041001</v>
          </cell>
          <cell r="E227" t="str">
            <v>GPA</v>
          </cell>
          <cell r="F227" t="str">
            <v>COMMERCIALE</v>
          </cell>
          <cell r="G227" t="str">
            <v>REGION GRAND EST</v>
          </cell>
          <cell r="H227" t="str">
            <v>OD ALLIER-SAONE &amp; LOIRE-NIEVRE-COTE D'OR</v>
          </cell>
          <cell r="I227">
            <v>386</v>
          </cell>
          <cell r="J227" t="str">
            <v>IE</v>
          </cell>
          <cell r="K227" t="str">
            <v>Inspecteur Expert</v>
          </cell>
          <cell r="L227">
            <v>105</v>
          </cell>
          <cell r="M227" t="str">
            <v>Mme</v>
          </cell>
          <cell r="N227" t="str">
            <v>CHAY</v>
          </cell>
          <cell r="O227" t="str">
            <v>CLARISSE</v>
          </cell>
          <cell r="P227" t="str">
            <v>329 RUE DU STADE</v>
          </cell>
          <cell r="S227">
            <v>71430</v>
          </cell>
          <cell r="T227" t="str">
            <v>ST VINCENT BRAGNY</v>
          </cell>
          <cell r="V227">
            <v>771600251</v>
          </cell>
          <cell r="W227" t="str">
            <v>CLARISSE.CHAY@GENERALI.COM</v>
          </cell>
        </row>
        <row r="228">
          <cell r="B228">
            <v>189398</v>
          </cell>
          <cell r="C228">
            <v>20041001</v>
          </cell>
          <cell r="E228" t="str">
            <v>GPA</v>
          </cell>
          <cell r="F228" t="str">
            <v>COMMERCIALE</v>
          </cell>
          <cell r="G228" t="str">
            <v>REGION GRAND EST</v>
          </cell>
          <cell r="H228" t="str">
            <v>OD VAR - BOUCHES DU RHONE</v>
          </cell>
          <cell r="I228">
            <v>200</v>
          </cell>
          <cell r="J228" t="str">
            <v>IMP</v>
          </cell>
          <cell r="K228" t="str">
            <v>Inspecteur Manager Performance</v>
          </cell>
          <cell r="L228">
            <v>104</v>
          </cell>
          <cell r="M228" t="str">
            <v>M.</v>
          </cell>
          <cell r="N228" t="str">
            <v>LANTERI</v>
          </cell>
          <cell r="O228" t="str">
            <v>JEAN-FRANCOIS</v>
          </cell>
          <cell r="P228" t="str">
            <v>57 RUE DES LAVANDES</v>
          </cell>
          <cell r="S228">
            <v>83210</v>
          </cell>
          <cell r="T228" t="str">
            <v>LA FARLEDE</v>
          </cell>
          <cell r="V228">
            <v>619265979</v>
          </cell>
          <cell r="W228" t="str">
            <v>JEAN-FRANCOIS.LANTERI@GENERALI.COM</v>
          </cell>
        </row>
        <row r="229">
          <cell r="B229">
            <v>189569</v>
          </cell>
          <cell r="C229">
            <v>20041201</v>
          </cell>
          <cell r="E229" t="str">
            <v>GPA</v>
          </cell>
          <cell r="F229" t="str">
            <v>COMMERCIALE</v>
          </cell>
          <cell r="G229" t="str">
            <v>REGION GRAND OUEST</v>
          </cell>
          <cell r="H229" t="str">
            <v>OD FINISTERE - MORBIHAN</v>
          </cell>
          <cell r="I229">
            <v>440</v>
          </cell>
          <cell r="J229" t="str">
            <v>CCT</v>
          </cell>
          <cell r="K229" t="str">
            <v>Conseiller Commercial Titulaire</v>
          </cell>
          <cell r="L229">
            <v>105</v>
          </cell>
          <cell r="M229" t="str">
            <v>M.</v>
          </cell>
          <cell r="N229" t="str">
            <v>PAUGAM</v>
          </cell>
          <cell r="O229" t="str">
            <v>PHILIPPE</v>
          </cell>
          <cell r="P229" t="str">
            <v>4 CITE SUFFREN</v>
          </cell>
          <cell r="Q229" t="str">
            <v>CHEZ MME ELEOUET NATHALIE</v>
          </cell>
          <cell r="S229">
            <v>29200</v>
          </cell>
          <cell r="T229" t="str">
            <v>BREST</v>
          </cell>
          <cell r="U229" t="str">
            <v>CHEZ MME ELEOUET NATHALIE</v>
          </cell>
          <cell r="V229">
            <v>629956096</v>
          </cell>
          <cell r="W229" t="str">
            <v>PHILIPPE.PAUGAM@GENERALI.COM</v>
          </cell>
        </row>
        <row r="230">
          <cell r="B230">
            <v>189675</v>
          </cell>
          <cell r="C230">
            <v>20050201</v>
          </cell>
          <cell r="E230" t="str">
            <v>GPA</v>
          </cell>
          <cell r="F230" t="str">
            <v>COMMERCIALE</v>
          </cell>
          <cell r="G230" t="str">
            <v>REGION GRAND OUEST</v>
          </cell>
          <cell r="H230" t="str">
            <v>OD CHARENTES-VIENNES-DEUX SEVRES</v>
          </cell>
          <cell r="I230">
            <v>440</v>
          </cell>
          <cell r="J230" t="str">
            <v>CCT</v>
          </cell>
          <cell r="K230" t="str">
            <v>Conseiller Commercial Titulaire</v>
          </cell>
          <cell r="L230">
            <v>105</v>
          </cell>
          <cell r="M230" t="str">
            <v>M.</v>
          </cell>
          <cell r="N230" t="str">
            <v>BEAUBRUN</v>
          </cell>
          <cell r="O230" t="str">
            <v>PHILIPPE</v>
          </cell>
          <cell r="P230" t="str">
            <v>39 PROMENADE DE L ETANG</v>
          </cell>
          <cell r="Q230" t="str">
            <v>LIEU DIT PEURY</v>
          </cell>
          <cell r="S230">
            <v>87520</v>
          </cell>
          <cell r="T230" t="str">
            <v>VEYRAC</v>
          </cell>
          <cell r="U230" t="str">
            <v>LIEU DIT PEURY</v>
          </cell>
          <cell r="V230">
            <v>615550285</v>
          </cell>
          <cell r="W230" t="str">
            <v>PHILIPPE.BEAUBRUN@GENERALI.COM</v>
          </cell>
        </row>
        <row r="231">
          <cell r="B231">
            <v>189706</v>
          </cell>
          <cell r="C231">
            <v>20050101</v>
          </cell>
          <cell r="E231" t="str">
            <v>GPA</v>
          </cell>
          <cell r="F231" t="str">
            <v>COMMERCIALE</v>
          </cell>
          <cell r="G231" t="str">
            <v>REGION GRAND OUEST</v>
          </cell>
          <cell r="H231" t="str">
            <v>OD SARTHE - MAINE ET LOIRE</v>
          </cell>
          <cell r="I231">
            <v>386</v>
          </cell>
          <cell r="J231" t="str">
            <v>IE</v>
          </cell>
          <cell r="K231" t="str">
            <v>Inspecteur Expert</v>
          </cell>
          <cell r="L231">
            <v>105</v>
          </cell>
          <cell r="M231" t="str">
            <v>M.</v>
          </cell>
          <cell r="N231" t="str">
            <v>MALCAVAT</v>
          </cell>
          <cell r="O231" t="str">
            <v>GUILLAUME</v>
          </cell>
          <cell r="P231" t="str">
            <v>35 RUE DU PRE DE LA COUR</v>
          </cell>
          <cell r="S231">
            <v>72700</v>
          </cell>
          <cell r="T231" t="str">
            <v>ROUILLON</v>
          </cell>
          <cell r="V231">
            <v>610238167</v>
          </cell>
          <cell r="W231" t="str">
            <v>GUILLAUME.MALCAVAT@GENERALI.COM</v>
          </cell>
        </row>
        <row r="232">
          <cell r="B232">
            <v>189730</v>
          </cell>
          <cell r="C232">
            <v>20050101</v>
          </cell>
          <cell r="E232" t="str">
            <v>GPA</v>
          </cell>
          <cell r="F232" t="str">
            <v>COMMERCIALE</v>
          </cell>
          <cell r="G232" t="str">
            <v>REGION GRAND OUEST</v>
          </cell>
          <cell r="H232" t="str">
            <v>OD LOT-TARN-TARN ET GARONNE-HTE GARONNE</v>
          </cell>
          <cell r="I232">
            <v>440</v>
          </cell>
          <cell r="J232" t="str">
            <v>CCT</v>
          </cell>
          <cell r="K232" t="str">
            <v>Conseiller Commercial Titulaire</v>
          </cell>
          <cell r="L232">
            <v>105</v>
          </cell>
          <cell r="M232" t="str">
            <v>M.</v>
          </cell>
          <cell r="N232" t="str">
            <v>MARIE</v>
          </cell>
          <cell r="O232" t="str">
            <v>GREGORY</v>
          </cell>
          <cell r="P232" t="str">
            <v>11 RUE DES PEUPLIERS</v>
          </cell>
          <cell r="S232">
            <v>82170</v>
          </cell>
          <cell r="T232" t="str">
            <v>GRISOLLES</v>
          </cell>
          <cell r="V232">
            <v>601851224</v>
          </cell>
          <cell r="W232" t="str">
            <v>GREGORY.MARIE@GENERALI.COM</v>
          </cell>
        </row>
        <row r="233">
          <cell r="B233">
            <v>189966</v>
          </cell>
          <cell r="C233">
            <v>20050301</v>
          </cell>
          <cell r="E233" t="str">
            <v>GPA</v>
          </cell>
          <cell r="F233" t="str">
            <v>COMMERCIALE</v>
          </cell>
          <cell r="G233" t="str">
            <v>REGION GRAND EST</v>
          </cell>
          <cell r="H233" t="str">
            <v>OD BOUCHES DU RHONE</v>
          </cell>
          <cell r="I233">
            <v>370</v>
          </cell>
          <cell r="J233" t="str">
            <v>CC.E</v>
          </cell>
          <cell r="K233" t="str">
            <v>Conseiller Commercial Expert</v>
          </cell>
          <cell r="L233">
            <v>105</v>
          </cell>
          <cell r="M233" t="str">
            <v>M.</v>
          </cell>
          <cell r="N233" t="str">
            <v>DONNADIEU</v>
          </cell>
          <cell r="O233" t="str">
            <v>LIONEL</v>
          </cell>
          <cell r="P233" t="str">
            <v>1262 ROUTE DE LAMBESC</v>
          </cell>
          <cell r="S233">
            <v>13330</v>
          </cell>
          <cell r="T233" t="str">
            <v>PELISSANNE</v>
          </cell>
          <cell r="V233">
            <v>629763595</v>
          </cell>
          <cell r="W233" t="str">
            <v>LIONEL.DONNADIEU@GENERALI.COM</v>
          </cell>
        </row>
        <row r="234">
          <cell r="B234">
            <v>190015</v>
          </cell>
          <cell r="C234">
            <v>20050301</v>
          </cell>
          <cell r="E234" t="str">
            <v>GPA</v>
          </cell>
          <cell r="F234" t="str">
            <v>COMMERCIALE</v>
          </cell>
          <cell r="G234" t="str">
            <v>REGION GRAND OUEST</v>
          </cell>
          <cell r="H234" t="str">
            <v>OD GIRONDE - DORDOGNE</v>
          </cell>
          <cell r="I234">
            <v>440</v>
          </cell>
          <cell r="J234" t="str">
            <v>CCT</v>
          </cell>
          <cell r="K234" t="str">
            <v>Conseiller Commercial Titulaire</v>
          </cell>
          <cell r="L234">
            <v>105</v>
          </cell>
          <cell r="M234" t="str">
            <v>M.</v>
          </cell>
          <cell r="N234" t="str">
            <v>VILAFRANCA</v>
          </cell>
          <cell r="O234" t="str">
            <v>DAVID</v>
          </cell>
          <cell r="P234" t="str">
            <v>2 C LIEU DIT JONGAY</v>
          </cell>
          <cell r="S234">
            <v>33710</v>
          </cell>
          <cell r="T234" t="str">
            <v>VILLENEUVE</v>
          </cell>
          <cell r="V234">
            <v>621413306</v>
          </cell>
          <cell r="W234" t="str">
            <v>DAVID.VILAFRANCA@GENERALI.COM</v>
          </cell>
        </row>
        <row r="235">
          <cell r="B235">
            <v>190110</v>
          </cell>
          <cell r="C235">
            <v>20050601</v>
          </cell>
          <cell r="E235" t="str">
            <v>GPA</v>
          </cell>
          <cell r="F235" t="str">
            <v>COMMERCIALE</v>
          </cell>
          <cell r="G235" t="str">
            <v>REGION GRAND OUEST</v>
          </cell>
          <cell r="H235" t="str">
            <v>OD INDRE-INDRE &amp; LOIRE-CHER-LOIR &amp; CHER</v>
          </cell>
          <cell r="I235">
            <v>370</v>
          </cell>
          <cell r="J235" t="str">
            <v>CC.E</v>
          </cell>
          <cell r="K235" t="str">
            <v>Conseiller Commercial Expert</v>
          </cell>
          <cell r="L235">
            <v>105</v>
          </cell>
          <cell r="M235" t="str">
            <v>Mme</v>
          </cell>
          <cell r="N235" t="str">
            <v>VIRIOT</v>
          </cell>
          <cell r="O235" t="str">
            <v>STEPHANIE</v>
          </cell>
          <cell r="P235" t="str">
            <v>10 RUE DU MOULIN DE LA PLAINE</v>
          </cell>
          <cell r="S235">
            <v>49000</v>
          </cell>
          <cell r="T235" t="str">
            <v>ECOUFLANT</v>
          </cell>
          <cell r="V235">
            <v>603119720</v>
          </cell>
          <cell r="W235" t="str">
            <v>STEPHANIE.VIRIOT@GENERALI.COM</v>
          </cell>
        </row>
        <row r="236">
          <cell r="B236">
            <v>190217</v>
          </cell>
          <cell r="C236">
            <v>20050401</v>
          </cell>
          <cell r="E236" t="str">
            <v>GPA</v>
          </cell>
          <cell r="F236" t="str">
            <v>COMMERCIALE</v>
          </cell>
          <cell r="G236" t="str">
            <v>REGION GRAND EST</v>
          </cell>
          <cell r="H236" t="str">
            <v>OD VAUCLUSE - DROME - ARDECHE - GARD</v>
          </cell>
          <cell r="I236">
            <v>440</v>
          </cell>
          <cell r="J236" t="str">
            <v>CCT</v>
          </cell>
          <cell r="K236" t="str">
            <v>Conseiller Commercial Titulaire</v>
          </cell>
          <cell r="L236">
            <v>105</v>
          </cell>
          <cell r="M236" t="str">
            <v>M.</v>
          </cell>
          <cell r="N236" t="str">
            <v>GARCIA</v>
          </cell>
          <cell r="O236" t="str">
            <v>FERNANDO</v>
          </cell>
          <cell r="P236" t="str">
            <v>824 ROUTE DE ST VERAN</v>
          </cell>
          <cell r="S236">
            <v>84190</v>
          </cell>
          <cell r="T236" t="str">
            <v>BEAUMES DE VENISE</v>
          </cell>
          <cell r="V236">
            <v>614364292</v>
          </cell>
          <cell r="W236" t="str">
            <v>FERNANDO.GARCIA@GENERALI.COM</v>
          </cell>
        </row>
        <row r="237">
          <cell r="B237">
            <v>190248</v>
          </cell>
          <cell r="C237">
            <v>20050501</v>
          </cell>
          <cell r="E237" t="str">
            <v>GPA</v>
          </cell>
          <cell r="F237" t="str">
            <v>COMMERCIALE</v>
          </cell>
          <cell r="G237" t="str">
            <v>REGION GRAND EST</v>
          </cell>
          <cell r="H237" t="str">
            <v>OD AVEYRON-HERAULT-AUDE-PYRENEES ORIENT.</v>
          </cell>
          <cell r="I237">
            <v>386</v>
          </cell>
          <cell r="J237" t="str">
            <v>IE</v>
          </cell>
          <cell r="K237" t="str">
            <v>Inspecteur Expert</v>
          </cell>
          <cell r="L237">
            <v>105</v>
          </cell>
          <cell r="M237" t="str">
            <v>M.</v>
          </cell>
          <cell r="N237" t="str">
            <v>GOMEZ</v>
          </cell>
          <cell r="O237" t="str">
            <v>JEAN CHARLES</v>
          </cell>
          <cell r="P237" t="str">
            <v>GRAND JOUR</v>
          </cell>
          <cell r="S237">
            <v>81350</v>
          </cell>
          <cell r="T237" t="str">
            <v>ST JEAN DE MARCEL</v>
          </cell>
          <cell r="V237">
            <v>619425297</v>
          </cell>
          <cell r="W237" t="str">
            <v>JEANCHARLES.GOMEZ@GENERALI.COM</v>
          </cell>
        </row>
        <row r="238">
          <cell r="B238">
            <v>190355</v>
          </cell>
          <cell r="C238">
            <v>20050501</v>
          </cell>
          <cell r="E238" t="str">
            <v>GPA</v>
          </cell>
          <cell r="F238" t="str">
            <v>COMMERCIALE</v>
          </cell>
          <cell r="G238" t="str">
            <v>REGION GRAND EST</v>
          </cell>
          <cell r="H238" t="str">
            <v>OD VAR - BOUCHES DU RHONE</v>
          </cell>
          <cell r="I238">
            <v>100</v>
          </cell>
          <cell r="J238" t="str">
            <v>IMD</v>
          </cell>
          <cell r="K238" t="str">
            <v>Inspecteur Manager Developpement</v>
          </cell>
          <cell r="L238">
            <v>103</v>
          </cell>
          <cell r="M238" t="str">
            <v>M.</v>
          </cell>
          <cell r="N238" t="str">
            <v>FRACASSETTI</v>
          </cell>
          <cell r="O238" t="str">
            <v>FABIO</v>
          </cell>
          <cell r="P238" t="str">
            <v>245 avenue de l'Université</v>
          </cell>
          <cell r="Q238" t="str">
            <v>Generali, parc Ste Claire Imm le Goudon</v>
          </cell>
          <cell r="S238">
            <v>83160</v>
          </cell>
          <cell r="T238" t="str">
            <v>LA VALETTE DU VAR</v>
          </cell>
          <cell r="U238" t="str">
            <v>Generali, parc Ste Claire Imm le Goudon</v>
          </cell>
          <cell r="V238">
            <v>760447263</v>
          </cell>
          <cell r="W238" t="str">
            <v>FABIO.FRACASSETTI@GENERALI.COM</v>
          </cell>
        </row>
        <row r="239">
          <cell r="B239">
            <v>190433</v>
          </cell>
          <cell r="C239">
            <v>20051001</v>
          </cell>
          <cell r="E239" t="str">
            <v>GPA</v>
          </cell>
          <cell r="F239" t="str">
            <v>COMMERCIALE</v>
          </cell>
          <cell r="G239" t="str">
            <v>REGION GRAND OUEST</v>
          </cell>
          <cell r="H239" t="str">
            <v>OD LOIRE ATLANTIQUE - VENDEE</v>
          </cell>
          <cell r="I239">
            <v>100</v>
          </cell>
          <cell r="J239" t="str">
            <v>IMD</v>
          </cell>
          <cell r="K239" t="str">
            <v>Inspecteur Manager Developpement</v>
          </cell>
          <cell r="L239">
            <v>103</v>
          </cell>
          <cell r="M239" t="str">
            <v>M.</v>
          </cell>
          <cell r="N239" t="str">
            <v>GUIHARD</v>
          </cell>
          <cell r="O239" t="str">
            <v>JOHANN</v>
          </cell>
          <cell r="P239" t="str">
            <v>23 RUE PRE DES LOUVRAIS</v>
          </cell>
          <cell r="S239">
            <v>35650</v>
          </cell>
          <cell r="T239" t="str">
            <v>LE RHEU</v>
          </cell>
          <cell r="V239">
            <v>613556257</v>
          </cell>
          <cell r="W239" t="str">
            <v>JOHANN.GUIHARD@GENERALI.COM</v>
          </cell>
        </row>
        <row r="240">
          <cell r="B240">
            <v>190584</v>
          </cell>
          <cell r="C240">
            <v>20051201</v>
          </cell>
          <cell r="E240" t="str">
            <v>GPA</v>
          </cell>
          <cell r="F240" t="str">
            <v>COMMERCIALE</v>
          </cell>
          <cell r="G240" t="str">
            <v>REGION GRAND EST</v>
          </cell>
          <cell r="H240" t="str">
            <v>OD HAUTE SAVOIE AIN JURA AIX LES BAINS</v>
          </cell>
          <cell r="I240">
            <v>440</v>
          </cell>
          <cell r="J240" t="str">
            <v>CCT</v>
          </cell>
          <cell r="K240" t="str">
            <v>Conseiller Commercial Titulaire</v>
          </cell>
          <cell r="L240">
            <v>105</v>
          </cell>
          <cell r="M240" t="str">
            <v>M.</v>
          </cell>
          <cell r="N240" t="str">
            <v>PLANTIER</v>
          </cell>
          <cell r="O240" t="str">
            <v>JEAN-CHRISTOPHE</v>
          </cell>
          <cell r="P240" t="str">
            <v>10 RUE JEAN BURGER</v>
          </cell>
          <cell r="Q240" t="str">
            <v>CHEZ FABIENNE PHILIPPE</v>
          </cell>
          <cell r="S240">
            <v>57440</v>
          </cell>
          <cell r="T240" t="str">
            <v>ALGRANGE</v>
          </cell>
          <cell r="U240" t="str">
            <v>CHEZ FABIENNE PHILIPPE</v>
          </cell>
          <cell r="W240" t="str">
            <v>JEAN-CHRISTOPHE.PLANTIER@GENERALI.COM</v>
          </cell>
        </row>
        <row r="241">
          <cell r="B241">
            <v>190736</v>
          </cell>
          <cell r="C241">
            <v>20050901</v>
          </cell>
          <cell r="E241" t="str">
            <v>GPA</v>
          </cell>
          <cell r="F241" t="str">
            <v>COMMERCIALE</v>
          </cell>
          <cell r="G241" t="str">
            <v>REGION GRAND EST</v>
          </cell>
          <cell r="H241" t="str">
            <v>OD ISERE ALBERTVILLE</v>
          </cell>
          <cell r="I241">
            <v>386</v>
          </cell>
          <cell r="J241" t="str">
            <v>IE</v>
          </cell>
          <cell r="K241" t="str">
            <v>Inspecteur Expert</v>
          </cell>
          <cell r="L241">
            <v>105</v>
          </cell>
          <cell r="M241" t="str">
            <v>M.</v>
          </cell>
          <cell r="N241" t="str">
            <v>HAMMADI</v>
          </cell>
          <cell r="O241" t="str">
            <v>DAVID</v>
          </cell>
          <cell r="P241" t="str">
            <v>449 CHEMIN DU VORGET</v>
          </cell>
          <cell r="S241">
            <v>38530</v>
          </cell>
          <cell r="T241" t="str">
            <v>CHAPAREILLAN</v>
          </cell>
          <cell r="V241">
            <v>623854185</v>
          </cell>
          <cell r="W241" t="str">
            <v>DAVID.HAMMADI@GENERALI.COM</v>
          </cell>
        </row>
        <row r="242">
          <cell r="B242">
            <v>190851</v>
          </cell>
          <cell r="C242">
            <v>20050901</v>
          </cell>
          <cell r="E242" t="str">
            <v>GPA</v>
          </cell>
          <cell r="F242" t="str">
            <v>COMMERCIALE</v>
          </cell>
          <cell r="G242" t="str">
            <v>REGION ILE DE FRANCE NORD EST</v>
          </cell>
          <cell r="H242" t="str">
            <v>OD NORD LITTORAL</v>
          </cell>
          <cell r="I242">
            <v>440</v>
          </cell>
          <cell r="J242" t="str">
            <v>CCT</v>
          </cell>
          <cell r="K242" t="str">
            <v>Conseiller Commercial Titulaire</v>
          </cell>
          <cell r="L242">
            <v>105</v>
          </cell>
          <cell r="M242" t="str">
            <v>M.</v>
          </cell>
          <cell r="N242" t="str">
            <v>FERRIGNO</v>
          </cell>
          <cell r="O242" t="str">
            <v>MARC</v>
          </cell>
          <cell r="V242">
            <v>603704872</v>
          </cell>
          <cell r="W242" t="str">
            <v>MARC.FERRIGNO@GENERALI.COM</v>
          </cell>
        </row>
        <row r="243">
          <cell r="B243">
            <v>190871</v>
          </cell>
          <cell r="C243">
            <v>20050901</v>
          </cell>
          <cell r="E243" t="str">
            <v>GPA</v>
          </cell>
          <cell r="F243" t="str">
            <v>COMMERCIALE</v>
          </cell>
          <cell r="G243" t="str">
            <v>POLE PILOTAGE DU RESEAU COMMERCIAL</v>
          </cell>
          <cell r="I243">
            <v>38</v>
          </cell>
          <cell r="J243" t="str">
            <v>IEM</v>
          </cell>
          <cell r="K243" t="str">
            <v>Inspecteur en Mission</v>
          </cell>
          <cell r="L243">
            <v>0</v>
          </cell>
          <cell r="M243" t="str">
            <v>M.</v>
          </cell>
          <cell r="N243" t="str">
            <v>MOREL</v>
          </cell>
          <cell r="O243" t="str">
            <v>GUILLAUME</v>
          </cell>
          <cell r="P243" t="str">
            <v>92 RUE DE SEQUIGNY</v>
          </cell>
          <cell r="S243">
            <v>91700</v>
          </cell>
          <cell r="T243" t="str">
            <v>STE GENEVIEVE DES BOIS</v>
          </cell>
          <cell r="V243">
            <v>609334936</v>
          </cell>
          <cell r="W243" t="str">
            <v>GUILLAUME.MOREL@GENERALI.COM</v>
          </cell>
        </row>
        <row r="244">
          <cell r="B244">
            <v>190883</v>
          </cell>
          <cell r="C244">
            <v>20050901</v>
          </cell>
          <cell r="E244" t="str">
            <v>GPA</v>
          </cell>
          <cell r="F244" t="str">
            <v>COMMERCIALE</v>
          </cell>
          <cell r="G244" t="str">
            <v>REGION ILE DE FRANCE NORD EST</v>
          </cell>
          <cell r="H244" t="str">
            <v>OD NORD LILLE</v>
          </cell>
          <cell r="I244">
            <v>200</v>
          </cell>
          <cell r="J244" t="str">
            <v>IMP</v>
          </cell>
          <cell r="K244" t="str">
            <v>Inspecteur Manager Performance</v>
          </cell>
          <cell r="L244">
            <v>104</v>
          </cell>
          <cell r="M244" t="str">
            <v>M.</v>
          </cell>
          <cell r="N244" t="str">
            <v>MARIAGE</v>
          </cell>
          <cell r="O244" t="str">
            <v>ALEXANDRE</v>
          </cell>
          <cell r="P244" t="str">
            <v>12 B ROUTE DE GOMMEGNIE</v>
          </cell>
          <cell r="S244">
            <v>59530</v>
          </cell>
          <cell r="T244" t="str">
            <v>FRASNOY</v>
          </cell>
          <cell r="V244">
            <v>646827001</v>
          </cell>
          <cell r="W244" t="str">
            <v>ALEXANDRE.MARIAGE@GENERALI.COM</v>
          </cell>
        </row>
        <row r="245">
          <cell r="B245">
            <v>190947</v>
          </cell>
          <cell r="C245">
            <v>20051101</v>
          </cell>
          <cell r="E245" t="str">
            <v>GPA</v>
          </cell>
          <cell r="F245" t="str">
            <v>COMMERCIALE</v>
          </cell>
          <cell r="G245" t="str">
            <v>REGION GRAND OUEST</v>
          </cell>
          <cell r="H245" t="str">
            <v>OD ILLE ET VILAINE-COTES D'ARMOR</v>
          </cell>
          <cell r="I245">
            <v>440</v>
          </cell>
          <cell r="J245" t="str">
            <v>CCT</v>
          </cell>
          <cell r="K245" t="str">
            <v>Conseiller Commercial Titulaire</v>
          </cell>
          <cell r="L245">
            <v>105</v>
          </cell>
          <cell r="M245" t="str">
            <v>M.</v>
          </cell>
          <cell r="N245" t="str">
            <v>GIRARD</v>
          </cell>
          <cell r="O245" t="str">
            <v>MICHEL</v>
          </cell>
          <cell r="P245" t="str">
            <v>75 RUE CHATEAUBRIAND</v>
          </cell>
          <cell r="S245">
            <v>22100</v>
          </cell>
          <cell r="T245" t="str">
            <v>DINAN</v>
          </cell>
          <cell r="V245">
            <v>613555539</v>
          </cell>
          <cell r="W245" t="str">
            <v>MICHEL.GIRARD@GENERALI.COM</v>
          </cell>
        </row>
        <row r="246">
          <cell r="B246">
            <v>190994</v>
          </cell>
          <cell r="C246">
            <v>20071001</v>
          </cell>
          <cell r="E246" t="str">
            <v>GPA</v>
          </cell>
          <cell r="F246" t="str">
            <v>COMMERCIALE</v>
          </cell>
          <cell r="G246" t="str">
            <v>REGION GRAND OUEST</v>
          </cell>
          <cell r="H246" t="str">
            <v>OD ILLE ET VILAINE-COTES D'ARMOR</v>
          </cell>
          <cell r="I246">
            <v>370</v>
          </cell>
          <cell r="J246" t="str">
            <v>CC.E</v>
          </cell>
          <cell r="K246" t="str">
            <v>Conseiller Commercial Expert</v>
          </cell>
          <cell r="L246">
            <v>105</v>
          </cell>
          <cell r="M246" t="str">
            <v>M.</v>
          </cell>
          <cell r="N246" t="str">
            <v>LEYSHON</v>
          </cell>
          <cell r="O246" t="str">
            <v>BENJAMIN</v>
          </cell>
          <cell r="P246" t="str">
            <v>14 TER BEL AIR</v>
          </cell>
          <cell r="S246">
            <v>22540</v>
          </cell>
          <cell r="T246" t="str">
            <v>LOUARGAT</v>
          </cell>
          <cell r="V246">
            <v>688177356</v>
          </cell>
          <cell r="W246" t="str">
            <v>BENJAMIN.LEYSHON@GENERALI.COM</v>
          </cell>
        </row>
        <row r="247">
          <cell r="B247">
            <v>191022</v>
          </cell>
          <cell r="C247">
            <v>20051001</v>
          </cell>
          <cell r="E247" t="str">
            <v>GPA</v>
          </cell>
          <cell r="F247" t="str">
            <v>COMMERCIALE</v>
          </cell>
          <cell r="G247" t="str">
            <v>REGION GRAND OUEST</v>
          </cell>
          <cell r="H247" t="str">
            <v>OD LOIRE ATLANTIQUE - VENDEE</v>
          </cell>
          <cell r="I247">
            <v>200</v>
          </cell>
          <cell r="J247" t="str">
            <v>IMP</v>
          </cell>
          <cell r="K247" t="str">
            <v>Inspecteur Manager Performance</v>
          </cell>
          <cell r="L247">
            <v>104</v>
          </cell>
          <cell r="M247" t="str">
            <v>M.</v>
          </cell>
          <cell r="N247" t="str">
            <v>FOURNIGAULT</v>
          </cell>
          <cell r="O247" t="str">
            <v>FLORENT</v>
          </cell>
          <cell r="P247" t="str">
            <v>6 LE PRIEURE</v>
          </cell>
          <cell r="S247">
            <v>44560</v>
          </cell>
          <cell r="T247" t="str">
            <v>CORSEPT</v>
          </cell>
          <cell r="V247">
            <v>617105949</v>
          </cell>
          <cell r="W247" t="str">
            <v>FLORENT.FOURNIGAULT@GENERALI.COM</v>
          </cell>
        </row>
        <row r="248">
          <cell r="B248">
            <v>191082</v>
          </cell>
          <cell r="C248">
            <v>20060301</v>
          </cell>
          <cell r="E248" t="str">
            <v>GPA</v>
          </cell>
          <cell r="F248" t="str">
            <v>COMMERCIALE</v>
          </cell>
          <cell r="G248" t="str">
            <v>REGION ILE DE FRANCE NORD EST</v>
          </cell>
          <cell r="H248" t="str">
            <v>OD BAS RHIN - MOSELLE</v>
          </cell>
          <cell r="I248">
            <v>386</v>
          </cell>
          <cell r="J248" t="str">
            <v>IE</v>
          </cell>
          <cell r="K248" t="str">
            <v>Inspecteur Expert</v>
          </cell>
          <cell r="L248">
            <v>105</v>
          </cell>
          <cell r="M248" t="str">
            <v>M.</v>
          </cell>
          <cell r="N248" t="str">
            <v>LANA</v>
          </cell>
          <cell r="O248" t="str">
            <v>CALOGERO</v>
          </cell>
          <cell r="P248" t="str">
            <v>11 RUE ROGER CADEL</v>
          </cell>
          <cell r="S248">
            <v>57600</v>
          </cell>
          <cell r="T248" t="str">
            <v>FORBACH</v>
          </cell>
          <cell r="V248">
            <v>619703594</v>
          </cell>
          <cell r="W248" t="str">
            <v>CALOGERO.LANA@GENERALI.COM</v>
          </cell>
        </row>
        <row r="249">
          <cell r="B249">
            <v>191340</v>
          </cell>
          <cell r="C249">
            <v>20060601</v>
          </cell>
          <cell r="E249" t="str">
            <v>GPA</v>
          </cell>
          <cell r="F249" t="str">
            <v>COMMERCIALE</v>
          </cell>
          <cell r="G249" t="str">
            <v>REGION GRAND EST</v>
          </cell>
          <cell r="H249" t="str">
            <v>OD VAUCLUSE - DROME - ARDECHE - GARD</v>
          </cell>
          <cell r="I249">
            <v>440</v>
          </cell>
          <cell r="J249" t="str">
            <v>CCT</v>
          </cell>
          <cell r="K249" t="str">
            <v>Conseiller Commercial Titulaire</v>
          </cell>
          <cell r="L249">
            <v>105</v>
          </cell>
          <cell r="M249" t="str">
            <v>M.</v>
          </cell>
          <cell r="N249" t="str">
            <v>BARBATI</v>
          </cell>
          <cell r="O249" t="str">
            <v>CHRISTIAN</v>
          </cell>
          <cell r="P249" t="str">
            <v>278 ROUTE DE CABRIERES</v>
          </cell>
          <cell r="S249">
            <v>84240</v>
          </cell>
          <cell r="T249" t="str">
            <v>LA MOTTE D AIGUES</v>
          </cell>
          <cell r="V249">
            <v>750490211</v>
          </cell>
          <cell r="W249" t="str">
            <v>CHRISTIAN.BARBATI@GENERALI.COM</v>
          </cell>
        </row>
        <row r="250">
          <cell r="B250">
            <v>191391</v>
          </cell>
          <cell r="C250">
            <v>20060101</v>
          </cell>
          <cell r="E250" t="str">
            <v>GPA</v>
          </cell>
          <cell r="F250" t="str">
            <v>COMMERCIALE</v>
          </cell>
          <cell r="G250" t="str">
            <v>REGION ILE DE FRANCE NORD EST</v>
          </cell>
          <cell r="H250" t="str">
            <v>OD NORD LITTORAL</v>
          </cell>
          <cell r="I250">
            <v>386</v>
          </cell>
          <cell r="J250" t="str">
            <v>IE</v>
          </cell>
          <cell r="K250" t="str">
            <v>Inspecteur Expert</v>
          </cell>
          <cell r="L250">
            <v>105</v>
          </cell>
          <cell r="M250" t="str">
            <v>M.</v>
          </cell>
          <cell r="N250" t="str">
            <v>MONTHE</v>
          </cell>
          <cell r="O250" t="str">
            <v>JEROME</v>
          </cell>
          <cell r="P250" t="str">
            <v>63 RUE EUGENE STUBBS</v>
          </cell>
          <cell r="S250">
            <v>62610</v>
          </cell>
          <cell r="T250" t="str">
            <v>ARDRES</v>
          </cell>
          <cell r="V250">
            <v>676327430</v>
          </cell>
          <cell r="W250" t="str">
            <v>JEROME.MONTHE@GENERALI.COM</v>
          </cell>
        </row>
        <row r="251">
          <cell r="B251">
            <v>191485</v>
          </cell>
          <cell r="C251">
            <v>20060201</v>
          </cell>
          <cell r="E251" t="str">
            <v>GPA</v>
          </cell>
          <cell r="F251" t="str">
            <v>COMMERCIALE</v>
          </cell>
          <cell r="G251" t="str">
            <v>REGION GRAND EST</v>
          </cell>
          <cell r="H251" t="str">
            <v>OD AVEYRON-HERAULT-AUDE-PYRENEES ORIENT.</v>
          </cell>
          <cell r="I251">
            <v>200</v>
          </cell>
          <cell r="J251" t="str">
            <v>IMP</v>
          </cell>
          <cell r="K251" t="str">
            <v>Inspecteur Manager Performance</v>
          </cell>
          <cell r="L251">
            <v>104</v>
          </cell>
          <cell r="M251" t="str">
            <v>M.</v>
          </cell>
          <cell r="N251" t="str">
            <v>BOURGAIN</v>
          </cell>
          <cell r="O251" t="str">
            <v>PHILIPPE</v>
          </cell>
          <cell r="P251" t="str">
            <v>61 PLAN DE LONDRES</v>
          </cell>
          <cell r="Q251" t="str">
            <v>RESIDENCE ARTEMISIA B21</v>
          </cell>
          <cell r="S251">
            <v>34970</v>
          </cell>
          <cell r="T251" t="str">
            <v>LATTES</v>
          </cell>
          <cell r="U251" t="str">
            <v>RESIDENCE ARTEMISIA B21</v>
          </cell>
          <cell r="V251">
            <v>764361068</v>
          </cell>
          <cell r="W251" t="str">
            <v>PHILIPPE.BOURGAIN@GENERALI.COM</v>
          </cell>
        </row>
        <row r="252">
          <cell r="B252">
            <v>191689</v>
          </cell>
          <cell r="C252">
            <v>20070701</v>
          </cell>
          <cell r="E252" t="str">
            <v>GPA</v>
          </cell>
          <cell r="F252" t="str">
            <v>COMMERCIALE</v>
          </cell>
          <cell r="G252" t="str">
            <v>REGION GRAND EST</v>
          </cell>
          <cell r="H252" t="str">
            <v>OD BOUCHES DU RHONE</v>
          </cell>
          <cell r="I252">
            <v>440</v>
          </cell>
          <cell r="J252" t="str">
            <v>CCT</v>
          </cell>
          <cell r="K252" t="str">
            <v>Conseiller Commercial Titulaire</v>
          </cell>
          <cell r="L252">
            <v>105</v>
          </cell>
          <cell r="M252" t="str">
            <v>M.</v>
          </cell>
          <cell r="N252" t="str">
            <v>ADEVAH</v>
          </cell>
          <cell r="O252" t="str">
            <v>WILFRID</v>
          </cell>
          <cell r="P252" t="str">
            <v>37 RUE MASSENET</v>
          </cell>
          <cell r="S252">
            <v>13960</v>
          </cell>
          <cell r="T252" t="str">
            <v>SAUSSET LES PINS</v>
          </cell>
          <cell r="V252">
            <v>620763843</v>
          </cell>
          <cell r="W252" t="str">
            <v>WILFRID.ADEVAH@GENERALI.COM</v>
          </cell>
        </row>
        <row r="253">
          <cell r="B253">
            <v>191745</v>
          </cell>
          <cell r="C253">
            <v>20060601</v>
          </cell>
          <cell r="E253" t="str">
            <v>GPA</v>
          </cell>
          <cell r="F253" t="str">
            <v>COMMERCIALE</v>
          </cell>
          <cell r="G253" t="str">
            <v>REGION GRAND OUEST</v>
          </cell>
          <cell r="H253" t="str">
            <v>OD MANCHE - CALVADOS - ORNE - MAYENNE</v>
          </cell>
          <cell r="I253">
            <v>440</v>
          </cell>
          <cell r="J253" t="str">
            <v>CCT</v>
          </cell>
          <cell r="K253" t="str">
            <v>Conseiller Commercial Titulaire</v>
          </cell>
          <cell r="L253">
            <v>105</v>
          </cell>
          <cell r="M253" t="str">
            <v>M.</v>
          </cell>
          <cell r="N253" t="str">
            <v>POIRIER</v>
          </cell>
          <cell r="O253" t="str">
            <v>LAURENT</v>
          </cell>
          <cell r="P253" t="str">
            <v>17 ROUTE DU HAMEAU MESNIL</v>
          </cell>
          <cell r="Q253" t="str">
            <v>14350 SOULEUVRE EN BOCAGE</v>
          </cell>
          <cell r="S253">
            <v>14350</v>
          </cell>
          <cell r="T253" t="str">
            <v>SOULEUVRE EN BOCAGE</v>
          </cell>
          <cell r="U253" t="str">
            <v>14350 SOULEUVRE EN BOCAGE</v>
          </cell>
          <cell r="V253">
            <v>613556071</v>
          </cell>
          <cell r="W253" t="str">
            <v>LAURENT.POIRIER@GENERALI.COM</v>
          </cell>
        </row>
        <row r="254">
          <cell r="B254">
            <v>191774</v>
          </cell>
          <cell r="C254">
            <v>20060901</v>
          </cell>
          <cell r="E254" t="str">
            <v>GPA</v>
          </cell>
          <cell r="F254" t="str">
            <v>COMMERCIALE</v>
          </cell>
          <cell r="G254" t="str">
            <v>REGION GRAND EST</v>
          </cell>
          <cell r="H254" t="str">
            <v>OD VOSGES-HT RHIN-TR BEL-DOUBS-HTE MARNE</v>
          </cell>
          <cell r="I254">
            <v>386</v>
          </cell>
          <cell r="J254" t="str">
            <v>IE</v>
          </cell>
          <cell r="K254" t="str">
            <v>Inspecteur Expert</v>
          </cell>
          <cell r="L254">
            <v>105</v>
          </cell>
          <cell r="M254" t="str">
            <v>M.</v>
          </cell>
          <cell r="N254" t="str">
            <v>CORDIER</v>
          </cell>
          <cell r="O254" t="str">
            <v>FABIEN</v>
          </cell>
          <cell r="P254" t="str">
            <v>3 RUE BIROYE</v>
          </cell>
          <cell r="S254">
            <v>25520</v>
          </cell>
          <cell r="T254" t="str">
            <v>BIANS LES USIERS</v>
          </cell>
          <cell r="V254">
            <v>626176681</v>
          </cell>
          <cell r="W254" t="str">
            <v>FABIEN.CORDIER@GENERALI.COM</v>
          </cell>
        </row>
        <row r="255">
          <cell r="B255">
            <v>191923</v>
          </cell>
          <cell r="C255">
            <v>20060901</v>
          </cell>
          <cell r="E255" t="str">
            <v>GPA</v>
          </cell>
          <cell r="F255" t="str">
            <v>COMMERCIALE</v>
          </cell>
          <cell r="G255" t="str">
            <v>REGION GRAND OUEST</v>
          </cell>
          <cell r="H255" t="str">
            <v>OD CHARENTES-VIENNES-DEUX SEVRES</v>
          </cell>
          <cell r="I255">
            <v>440</v>
          </cell>
          <cell r="J255" t="str">
            <v>CCT</v>
          </cell>
          <cell r="K255" t="str">
            <v>Conseiller Commercial Titulaire</v>
          </cell>
          <cell r="L255">
            <v>105</v>
          </cell>
          <cell r="M255" t="str">
            <v>M.</v>
          </cell>
          <cell r="N255" t="str">
            <v>WACHSMUTH</v>
          </cell>
          <cell r="O255" t="str">
            <v>SEBASTIEN</v>
          </cell>
          <cell r="P255" t="str">
            <v>1 CITE DE LA ROCHE</v>
          </cell>
          <cell r="S255">
            <v>86160</v>
          </cell>
          <cell r="T255" t="str">
            <v>GENCAY</v>
          </cell>
          <cell r="V255">
            <v>660271441</v>
          </cell>
          <cell r="W255" t="str">
            <v>SEBASTIEN.WACHSMUTH@GENERALI.COM</v>
          </cell>
        </row>
        <row r="256">
          <cell r="B256">
            <v>191933</v>
          </cell>
          <cell r="C256">
            <v>20060901</v>
          </cell>
          <cell r="E256" t="str">
            <v>GPA</v>
          </cell>
          <cell r="F256" t="str">
            <v>COMMERCIALE</v>
          </cell>
          <cell r="G256" t="str">
            <v>REGION ILE DE FRANCE NORD EST</v>
          </cell>
          <cell r="H256" t="str">
            <v>OD SEINE MARITIME</v>
          </cell>
          <cell r="I256">
            <v>440</v>
          </cell>
          <cell r="J256" t="str">
            <v>CCT</v>
          </cell>
          <cell r="K256" t="str">
            <v>Conseiller Commercial Titulaire</v>
          </cell>
          <cell r="L256">
            <v>105</v>
          </cell>
          <cell r="M256" t="str">
            <v>Mme</v>
          </cell>
          <cell r="N256" t="str">
            <v>USAI</v>
          </cell>
          <cell r="O256" t="str">
            <v>LINE</v>
          </cell>
          <cell r="P256" t="str">
            <v>41 RUE DU CHAMP DES OISEAUX</v>
          </cell>
          <cell r="Q256" t="str">
            <v>APPT A31</v>
          </cell>
          <cell r="S256">
            <v>76000</v>
          </cell>
          <cell r="T256" t="str">
            <v>ROUEN</v>
          </cell>
          <cell r="U256" t="str">
            <v>APPT A31</v>
          </cell>
          <cell r="V256">
            <v>626384992</v>
          </cell>
          <cell r="W256" t="str">
            <v>LINE.USAI@GENERALI.COM</v>
          </cell>
        </row>
        <row r="257">
          <cell r="B257">
            <v>191946</v>
          </cell>
          <cell r="C257">
            <v>20060901</v>
          </cell>
          <cell r="E257" t="str">
            <v>GPA</v>
          </cell>
          <cell r="F257" t="str">
            <v>COMMERCIALE</v>
          </cell>
          <cell r="G257" t="str">
            <v>REGION GRAND EST</v>
          </cell>
          <cell r="H257" t="str">
            <v>OD RHONE</v>
          </cell>
          <cell r="I257">
            <v>440</v>
          </cell>
          <cell r="J257" t="str">
            <v>CCT</v>
          </cell>
          <cell r="K257" t="str">
            <v>Conseiller Commercial Titulaire</v>
          </cell>
          <cell r="L257">
            <v>105</v>
          </cell>
          <cell r="M257" t="str">
            <v>M.</v>
          </cell>
          <cell r="N257" t="str">
            <v>TRICAUD</v>
          </cell>
          <cell r="O257" t="str">
            <v>PIERRE</v>
          </cell>
          <cell r="P257" t="str">
            <v>107 ALLEE DU CLOS</v>
          </cell>
          <cell r="S257">
            <v>69170</v>
          </cell>
          <cell r="T257" t="str">
            <v>ST CLEMENT SUR VALSONNE</v>
          </cell>
          <cell r="V257">
            <v>615425695</v>
          </cell>
          <cell r="W257" t="str">
            <v>PIERRE.TRICAUD@GENERALI.COM</v>
          </cell>
        </row>
        <row r="258">
          <cell r="B258">
            <v>191964</v>
          </cell>
          <cell r="C258">
            <v>20070301</v>
          </cell>
          <cell r="E258" t="str">
            <v>GPA</v>
          </cell>
          <cell r="F258" t="str">
            <v>COMMERCIALE</v>
          </cell>
          <cell r="G258" t="str">
            <v>SUPPORT COMMERCIAL</v>
          </cell>
          <cell r="I258">
            <v>250</v>
          </cell>
          <cell r="J258" t="str">
            <v>IF</v>
          </cell>
          <cell r="K258" t="str">
            <v>Inspecteur Formateur</v>
          </cell>
          <cell r="L258">
            <v>0</v>
          </cell>
          <cell r="M258" t="str">
            <v>M.</v>
          </cell>
          <cell r="N258" t="str">
            <v>BEAUDOIN</v>
          </cell>
          <cell r="O258" t="str">
            <v>MIKE</v>
          </cell>
          <cell r="P258" t="str">
            <v>113 ROUTE DE LA CROIX GEORGETTE</v>
          </cell>
          <cell r="S258">
            <v>72700</v>
          </cell>
          <cell r="T258" t="str">
            <v>ROUILLON</v>
          </cell>
          <cell r="V258">
            <v>634434854</v>
          </cell>
          <cell r="W258" t="str">
            <v>MIKE.BEAUDOIN@GENERALI.COM</v>
          </cell>
        </row>
        <row r="259">
          <cell r="B259">
            <v>192009</v>
          </cell>
          <cell r="C259">
            <v>20080601</v>
          </cell>
          <cell r="E259" t="str">
            <v>GPA</v>
          </cell>
          <cell r="F259" t="str">
            <v>COMMERCIALE</v>
          </cell>
          <cell r="G259" t="str">
            <v>REGION GRAND OUEST</v>
          </cell>
          <cell r="H259" t="str">
            <v>OD MANCHE - CALVADOS - ORNE - MAYENNE</v>
          </cell>
          <cell r="I259">
            <v>391</v>
          </cell>
          <cell r="J259" t="str">
            <v>CCEIM</v>
          </cell>
          <cell r="K259" t="str">
            <v>Conseiller Commercial Echelon Interm. Moniteu</v>
          </cell>
          <cell r="L259">
            <v>105</v>
          </cell>
          <cell r="M259" t="str">
            <v>M.</v>
          </cell>
          <cell r="N259" t="str">
            <v>POUTEAU</v>
          </cell>
          <cell r="O259" t="str">
            <v>CHRISTOPHE</v>
          </cell>
          <cell r="P259" t="str">
            <v>21 RES DE LA BAUDRAIRIE</v>
          </cell>
          <cell r="S259">
            <v>53100</v>
          </cell>
          <cell r="T259" t="str">
            <v>MAYENNE</v>
          </cell>
          <cell r="V259">
            <v>634435009</v>
          </cell>
          <cell r="W259" t="str">
            <v>CHRISTOPHE.POUTEAU@GENERALI.COM</v>
          </cell>
        </row>
        <row r="260">
          <cell r="B260">
            <v>192012</v>
          </cell>
          <cell r="C260">
            <v>20061101</v>
          </cell>
          <cell r="E260" t="str">
            <v>GPA</v>
          </cell>
          <cell r="F260" t="str">
            <v>COMMERCIALE</v>
          </cell>
          <cell r="G260" t="str">
            <v>REGION GRAND EST</v>
          </cell>
          <cell r="H260" t="str">
            <v>OD BOUCHES DU RHONE</v>
          </cell>
          <cell r="I260">
            <v>371</v>
          </cell>
          <cell r="J260" t="str">
            <v>CCM.E</v>
          </cell>
          <cell r="K260" t="str">
            <v>Conseiller Commercial Moniteur Expert</v>
          </cell>
          <cell r="L260">
            <v>105</v>
          </cell>
          <cell r="M260" t="str">
            <v>Mme</v>
          </cell>
          <cell r="N260" t="str">
            <v>BEDHOUCHE</v>
          </cell>
          <cell r="O260" t="str">
            <v>VANESSA</v>
          </cell>
          <cell r="P260" t="str">
            <v>16 AVENUE LARIANO</v>
          </cell>
          <cell r="Q260" t="str">
            <v>RES LES GRILLONS BAT B</v>
          </cell>
          <cell r="S260">
            <v>13960</v>
          </cell>
          <cell r="T260" t="str">
            <v>SAUSSET LES PINS</v>
          </cell>
          <cell r="U260" t="str">
            <v>RES LES GRILLONS BAT B</v>
          </cell>
          <cell r="V260">
            <v>623809545</v>
          </cell>
          <cell r="W260" t="str">
            <v>VANESSA.BEDHOUCHE@GENERALI.COM</v>
          </cell>
        </row>
        <row r="261">
          <cell r="B261">
            <v>192032</v>
          </cell>
          <cell r="C261">
            <v>20061101</v>
          </cell>
          <cell r="E261" t="str">
            <v>GPA</v>
          </cell>
          <cell r="F261" t="str">
            <v>COMMERCIALE</v>
          </cell>
          <cell r="G261" t="str">
            <v>REGION ILE DE FRANCE NORD EST</v>
          </cell>
          <cell r="H261" t="str">
            <v>OD SEINE ET MARNE - YONNE</v>
          </cell>
          <cell r="I261">
            <v>371</v>
          </cell>
          <cell r="J261" t="str">
            <v>CCM.E</v>
          </cell>
          <cell r="K261" t="str">
            <v>Conseiller Commercial Moniteur Expert</v>
          </cell>
          <cell r="L261">
            <v>105</v>
          </cell>
          <cell r="M261" t="str">
            <v>M.</v>
          </cell>
          <cell r="N261" t="str">
            <v>BRUHIN</v>
          </cell>
          <cell r="O261" t="str">
            <v>JEAN LOUIS</v>
          </cell>
          <cell r="P261" t="str">
            <v>34 RUE LEO LAGRANGE</v>
          </cell>
          <cell r="S261">
            <v>77130</v>
          </cell>
          <cell r="T261" t="str">
            <v>MONTEREAU FAULT YONNE</v>
          </cell>
          <cell r="V261">
            <v>625424366</v>
          </cell>
          <cell r="W261" t="str">
            <v>JEANLOUIS.BRUHIN@GENERALI.COM</v>
          </cell>
        </row>
        <row r="262">
          <cell r="B262">
            <v>192039</v>
          </cell>
          <cell r="C262">
            <v>20061101</v>
          </cell>
          <cell r="E262" t="str">
            <v>GPA</v>
          </cell>
          <cell r="F262" t="str">
            <v>COMMERCIALE</v>
          </cell>
          <cell r="G262" t="str">
            <v>REGION GRAND OUEST</v>
          </cell>
          <cell r="H262" t="str">
            <v>OD LOIRE ATLANTIQUE - VENDEE</v>
          </cell>
          <cell r="I262">
            <v>440</v>
          </cell>
          <cell r="J262" t="str">
            <v>CCT</v>
          </cell>
          <cell r="K262" t="str">
            <v>Conseiller Commercial Titulaire</v>
          </cell>
          <cell r="L262">
            <v>105</v>
          </cell>
          <cell r="M262" t="str">
            <v>Mme</v>
          </cell>
          <cell r="N262" t="str">
            <v>LIAGRE</v>
          </cell>
          <cell r="O262" t="str">
            <v>ESTELLE</v>
          </cell>
          <cell r="P262" t="str">
            <v>21 RUE DU MOULIN DES DAMES</v>
          </cell>
          <cell r="S262">
            <v>85450</v>
          </cell>
          <cell r="T262" t="str">
            <v>LA TAILLEE</v>
          </cell>
          <cell r="W262" t="str">
            <v>ESTELLE.LIAGRE@GENERALI.COM</v>
          </cell>
        </row>
        <row r="263">
          <cell r="B263">
            <v>192071</v>
          </cell>
          <cell r="C263">
            <v>20061201</v>
          </cell>
          <cell r="E263" t="str">
            <v>GPA</v>
          </cell>
          <cell r="F263" t="str">
            <v>COMMERCIALE</v>
          </cell>
          <cell r="G263" t="str">
            <v>REGION GRAND EST</v>
          </cell>
          <cell r="H263" t="str">
            <v>OD ALPES MARITIMES</v>
          </cell>
          <cell r="I263">
            <v>440</v>
          </cell>
          <cell r="J263" t="str">
            <v>CCT</v>
          </cell>
          <cell r="K263" t="str">
            <v>Conseiller Commercial Titulaire</v>
          </cell>
          <cell r="L263">
            <v>105</v>
          </cell>
          <cell r="M263" t="str">
            <v>Mme</v>
          </cell>
          <cell r="N263" t="str">
            <v>FOI</v>
          </cell>
          <cell r="O263" t="str">
            <v>SANDRINE</v>
          </cell>
          <cell r="P263" t="str">
            <v>84 BLD MANTEGA RIGHI</v>
          </cell>
          <cell r="S263">
            <v>6100</v>
          </cell>
          <cell r="T263" t="str">
            <v>NICE</v>
          </cell>
          <cell r="W263" t="str">
            <v>SANDRINE.FOI@GENERALI.COM</v>
          </cell>
        </row>
        <row r="264">
          <cell r="B264">
            <v>192088</v>
          </cell>
          <cell r="C264">
            <v>20061201</v>
          </cell>
          <cell r="E264" t="str">
            <v>GPA</v>
          </cell>
          <cell r="F264" t="str">
            <v>COMMERCIALE</v>
          </cell>
          <cell r="G264" t="str">
            <v>REGION GRAND EST</v>
          </cell>
          <cell r="H264" t="str">
            <v>OD VAUCLUSE - DROME - ARDECHE - GARD</v>
          </cell>
          <cell r="I264">
            <v>440</v>
          </cell>
          <cell r="J264" t="str">
            <v>CCT</v>
          </cell>
          <cell r="K264" t="str">
            <v>Conseiller Commercial Titulaire</v>
          </cell>
          <cell r="L264">
            <v>105</v>
          </cell>
          <cell r="M264" t="str">
            <v>M.</v>
          </cell>
          <cell r="N264" t="str">
            <v>DUPARD</v>
          </cell>
          <cell r="O264" t="str">
            <v>LUC</v>
          </cell>
          <cell r="P264" t="str">
            <v>2 CHEMIN DES ESPESSES</v>
          </cell>
          <cell r="S264">
            <v>30980</v>
          </cell>
          <cell r="T264" t="str">
            <v>ST DIONISY</v>
          </cell>
          <cell r="V264">
            <v>614364277</v>
          </cell>
          <cell r="W264" t="str">
            <v>LUC.DUPARD@GENERALI.COM</v>
          </cell>
        </row>
        <row r="265">
          <cell r="B265">
            <v>192089</v>
          </cell>
          <cell r="C265">
            <v>20061201</v>
          </cell>
          <cell r="E265" t="str">
            <v>GPA</v>
          </cell>
          <cell r="F265" t="str">
            <v>COMMERCIALE</v>
          </cell>
          <cell r="G265" t="str">
            <v>REGION GRAND EST</v>
          </cell>
          <cell r="H265" t="str">
            <v>OD RHONE</v>
          </cell>
          <cell r="I265">
            <v>386</v>
          </cell>
          <cell r="J265" t="str">
            <v>IE</v>
          </cell>
          <cell r="K265" t="str">
            <v>Inspecteur Expert</v>
          </cell>
          <cell r="L265">
            <v>105</v>
          </cell>
          <cell r="M265" t="str">
            <v>M.</v>
          </cell>
          <cell r="N265" t="str">
            <v>BRESSAND</v>
          </cell>
          <cell r="O265" t="str">
            <v>SYLVAIN</v>
          </cell>
          <cell r="P265" t="str">
            <v>925 ROUTE DE PLAGNE</v>
          </cell>
          <cell r="S265">
            <v>69640</v>
          </cell>
          <cell r="T265" t="str">
            <v>RIVOLET</v>
          </cell>
          <cell r="V265">
            <v>617291525</v>
          </cell>
          <cell r="W265" t="str">
            <v>SYLVAIN.BRESSAND@GENERALI.COM</v>
          </cell>
        </row>
        <row r="266">
          <cell r="B266">
            <v>192093</v>
          </cell>
          <cell r="C266">
            <v>20061201</v>
          </cell>
          <cell r="E266" t="str">
            <v>GPA</v>
          </cell>
          <cell r="F266" t="str">
            <v>COMMERCIALE</v>
          </cell>
          <cell r="G266" t="str">
            <v>REGION GRAND OUEST</v>
          </cell>
          <cell r="H266" t="str">
            <v>OD CHARENTES-VIENNES-DEUX SEVRES</v>
          </cell>
          <cell r="I266">
            <v>100</v>
          </cell>
          <cell r="J266" t="str">
            <v>IMD</v>
          </cell>
          <cell r="K266" t="str">
            <v>Inspecteur Manager Developpement</v>
          </cell>
          <cell r="L266">
            <v>103</v>
          </cell>
          <cell r="M266" t="str">
            <v>M.</v>
          </cell>
          <cell r="N266" t="str">
            <v>LIOPE</v>
          </cell>
          <cell r="O266" t="str">
            <v>GUILLAUME</v>
          </cell>
          <cell r="P266" t="str">
            <v>72 RUE DES SELLIERS</v>
          </cell>
          <cell r="S266">
            <v>79230</v>
          </cell>
          <cell r="T266" t="str">
            <v>VOUILLE</v>
          </cell>
          <cell r="V266">
            <v>614364830</v>
          </cell>
          <cell r="W266" t="str">
            <v>GUILLAUME.LIOPE@GENERALI.COM</v>
          </cell>
        </row>
        <row r="267">
          <cell r="B267">
            <v>192143</v>
          </cell>
          <cell r="C267">
            <v>20070101</v>
          </cell>
          <cell r="E267" t="str">
            <v>GPA</v>
          </cell>
          <cell r="F267" t="str">
            <v>COMMERCIALE</v>
          </cell>
          <cell r="G267" t="str">
            <v>REGION GRAND EST</v>
          </cell>
          <cell r="H267" t="str">
            <v>OD VAR - BOUCHES DU RHONE</v>
          </cell>
          <cell r="I267">
            <v>440</v>
          </cell>
          <cell r="J267" t="str">
            <v>CCT</v>
          </cell>
          <cell r="K267" t="str">
            <v>Conseiller Commercial Titulaire</v>
          </cell>
          <cell r="L267">
            <v>105</v>
          </cell>
          <cell r="M267" t="str">
            <v>Mme</v>
          </cell>
          <cell r="N267" t="str">
            <v>CASASUS</v>
          </cell>
          <cell r="O267" t="str">
            <v>AGNES</v>
          </cell>
          <cell r="P267" t="str">
            <v>70 CHEMIN DU VALLON DES MOULIERES</v>
          </cell>
          <cell r="Q267" t="str">
            <v>VILLA 2 LOT VALLON DES MOULIERES</v>
          </cell>
          <cell r="S267">
            <v>83500</v>
          </cell>
          <cell r="T267" t="str">
            <v>LA SEYNE SUR MER</v>
          </cell>
          <cell r="U267" t="str">
            <v>VILLA 2 LOT VALLON DES MOULIERES</v>
          </cell>
          <cell r="V267">
            <v>679862922</v>
          </cell>
          <cell r="W267" t="str">
            <v>AGNES.CASASUS@GENERALI.COM</v>
          </cell>
        </row>
        <row r="268">
          <cell r="B268">
            <v>192265</v>
          </cell>
          <cell r="C268">
            <v>20070301</v>
          </cell>
          <cell r="E268" t="str">
            <v>GPA</v>
          </cell>
          <cell r="F268" t="str">
            <v>COMMERCIALE</v>
          </cell>
          <cell r="G268" t="str">
            <v>REGION ILE DE FRANCE NORD EST</v>
          </cell>
          <cell r="H268" t="str">
            <v>OD NORD LITTORAL</v>
          </cell>
          <cell r="I268">
            <v>440</v>
          </cell>
          <cell r="J268" t="str">
            <v>CCT</v>
          </cell>
          <cell r="K268" t="str">
            <v>Conseiller Commercial Titulaire</v>
          </cell>
          <cell r="L268">
            <v>105</v>
          </cell>
          <cell r="M268" t="str">
            <v>M.</v>
          </cell>
          <cell r="N268" t="str">
            <v>PALACIN</v>
          </cell>
          <cell r="O268" t="str">
            <v>CHARLES HENRI</v>
          </cell>
          <cell r="P268" t="str">
            <v>39 ALLEE DES CYCLAMENS</v>
          </cell>
          <cell r="S268">
            <v>62231</v>
          </cell>
          <cell r="T268" t="str">
            <v>COQUELLES</v>
          </cell>
          <cell r="V268">
            <v>615744128</v>
          </cell>
          <cell r="W268" t="str">
            <v>CHARLESHENRI.PALACIN@GENERALI.COM</v>
          </cell>
        </row>
        <row r="269">
          <cell r="B269">
            <v>192309</v>
          </cell>
          <cell r="C269">
            <v>20070601</v>
          </cell>
          <cell r="E269" t="str">
            <v>GPA</v>
          </cell>
          <cell r="F269" t="str">
            <v>COMMERCIALE</v>
          </cell>
          <cell r="G269" t="str">
            <v>REGION ILE DE FRANCE NORD EST</v>
          </cell>
          <cell r="H269" t="str">
            <v>OD MOSELLE - MEURTHE ET MOSELLE</v>
          </cell>
          <cell r="I269">
            <v>440</v>
          </cell>
          <cell r="J269" t="str">
            <v>CCT</v>
          </cell>
          <cell r="K269" t="str">
            <v>Conseiller Commercial Titulaire</v>
          </cell>
          <cell r="L269">
            <v>105</v>
          </cell>
          <cell r="M269" t="str">
            <v>Mme</v>
          </cell>
          <cell r="N269" t="str">
            <v>LINTZ</v>
          </cell>
          <cell r="O269" t="str">
            <v>VANESSA</v>
          </cell>
          <cell r="P269" t="str">
            <v>31 RUE DE FEY</v>
          </cell>
          <cell r="S269">
            <v>57685</v>
          </cell>
          <cell r="T269" t="str">
            <v>AUGNY</v>
          </cell>
          <cell r="V269">
            <v>618712634</v>
          </cell>
          <cell r="W269" t="str">
            <v>VANESSA.LINTZ@GENERALI.COM</v>
          </cell>
        </row>
        <row r="270">
          <cell r="B270">
            <v>192460</v>
          </cell>
          <cell r="C270">
            <v>20070601</v>
          </cell>
          <cell r="E270" t="str">
            <v>GPA</v>
          </cell>
          <cell r="F270" t="str">
            <v>COMMERCIALE</v>
          </cell>
          <cell r="G270" t="str">
            <v>REGION ILE DE FRANCE NORD EST</v>
          </cell>
          <cell r="H270" t="str">
            <v>OD SOMME - OISE - AISNE</v>
          </cell>
          <cell r="I270">
            <v>386</v>
          </cell>
          <cell r="J270" t="str">
            <v>IE</v>
          </cell>
          <cell r="K270" t="str">
            <v>Inspecteur Expert</v>
          </cell>
          <cell r="L270">
            <v>105</v>
          </cell>
          <cell r="M270" t="str">
            <v>M.</v>
          </cell>
          <cell r="N270" t="str">
            <v>MISTRAL</v>
          </cell>
          <cell r="O270" t="str">
            <v>FRANCK</v>
          </cell>
          <cell r="P270" t="str">
            <v>62 CHEMIN DE BOUZINCOURT</v>
          </cell>
          <cell r="S270">
            <v>80300</v>
          </cell>
          <cell r="T270" t="str">
            <v>ALBERT</v>
          </cell>
          <cell r="V270">
            <v>617105746</v>
          </cell>
          <cell r="W270" t="str">
            <v>FRANCK.MISTRAL@GENERALI.COM</v>
          </cell>
        </row>
        <row r="271">
          <cell r="B271">
            <v>192471</v>
          </cell>
          <cell r="C271">
            <v>20070901</v>
          </cell>
          <cell r="E271" t="str">
            <v>GPA</v>
          </cell>
          <cell r="F271" t="str">
            <v>COMMERCIALE</v>
          </cell>
          <cell r="G271" t="str">
            <v>REGION ILE DE FRANCE NORD EST</v>
          </cell>
          <cell r="H271" t="str">
            <v>OD SEINE MARITIME</v>
          </cell>
          <cell r="I271">
            <v>200</v>
          </cell>
          <cell r="J271" t="str">
            <v>IMP</v>
          </cell>
          <cell r="K271" t="str">
            <v>Inspecteur Manager Performance</v>
          </cell>
          <cell r="L271">
            <v>104</v>
          </cell>
          <cell r="M271" t="str">
            <v>M.</v>
          </cell>
          <cell r="N271" t="str">
            <v>DUBUC</v>
          </cell>
          <cell r="O271" t="str">
            <v>FABRICE</v>
          </cell>
          <cell r="P271" t="str">
            <v>227 RUE PIERRE LOTI</v>
          </cell>
          <cell r="S271">
            <v>76610</v>
          </cell>
          <cell r="T271" t="str">
            <v>LE HAVRE</v>
          </cell>
          <cell r="V271">
            <v>629956331</v>
          </cell>
          <cell r="W271" t="str">
            <v>FABRICE.DUBUC@GENERALI.COM</v>
          </cell>
        </row>
        <row r="272">
          <cell r="B272">
            <v>192504</v>
          </cell>
          <cell r="C272">
            <v>20071001</v>
          </cell>
          <cell r="E272" t="str">
            <v>GPA</v>
          </cell>
          <cell r="F272" t="str">
            <v>COMMERCIALE</v>
          </cell>
          <cell r="G272" t="str">
            <v>REGION ILE DE FRANCE NORD EST</v>
          </cell>
          <cell r="H272" t="str">
            <v>OD BAS RHIN - MOSELLE</v>
          </cell>
          <cell r="I272">
            <v>440</v>
          </cell>
          <cell r="J272" t="str">
            <v>CCT</v>
          </cell>
          <cell r="K272" t="str">
            <v>Conseiller Commercial Titulaire</v>
          </cell>
          <cell r="L272">
            <v>105</v>
          </cell>
          <cell r="M272" t="str">
            <v>M.</v>
          </cell>
          <cell r="N272" t="str">
            <v>CASULA</v>
          </cell>
          <cell r="O272" t="str">
            <v>SAMUEL</v>
          </cell>
          <cell r="P272" t="str">
            <v>3 RUE KLEINGEWENDT</v>
          </cell>
          <cell r="Q272" t="str">
            <v>NOUVEAU LOTISSEMENT</v>
          </cell>
          <cell r="S272">
            <v>57980</v>
          </cell>
          <cell r="T272" t="str">
            <v>METZING</v>
          </cell>
          <cell r="U272" t="str">
            <v>NOUVEAU LOTISSEMENT</v>
          </cell>
          <cell r="V272">
            <v>778506353</v>
          </cell>
          <cell r="W272" t="str">
            <v>SAMUEL.CASULA@GENERALI.COM</v>
          </cell>
        </row>
        <row r="273">
          <cell r="B273">
            <v>192509</v>
          </cell>
          <cell r="C273">
            <v>20070901</v>
          </cell>
          <cell r="E273" t="str">
            <v>GPA</v>
          </cell>
          <cell r="F273" t="str">
            <v>COMMERCIALE</v>
          </cell>
          <cell r="G273" t="str">
            <v>REGION ILE DE FRANCE NORD EST</v>
          </cell>
          <cell r="H273" t="str">
            <v>OD NORD ARTOIS</v>
          </cell>
          <cell r="I273">
            <v>370</v>
          </cell>
          <cell r="J273" t="str">
            <v>CC.E</v>
          </cell>
          <cell r="K273" t="str">
            <v>Conseiller Commercial Expert</v>
          </cell>
          <cell r="L273">
            <v>105</v>
          </cell>
          <cell r="M273" t="str">
            <v>Mme</v>
          </cell>
          <cell r="N273" t="str">
            <v>MALOHLAVA</v>
          </cell>
          <cell r="O273" t="str">
            <v>LAURENCE</v>
          </cell>
          <cell r="P273" t="str">
            <v>805 RUE ROGER SALENGRO</v>
          </cell>
          <cell r="S273">
            <v>59263</v>
          </cell>
          <cell r="T273" t="str">
            <v>HOUPLIN ANCOISNE</v>
          </cell>
          <cell r="V273">
            <v>623286437</v>
          </cell>
          <cell r="W273" t="str">
            <v>LAURENCE.MALOHLAVA@GENERALI.COM</v>
          </cell>
        </row>
        <row r="274">
          <cell r="B274">
            <v>192578</v>
          </cell>
          <cell r="C274">
            <v>20070901</v>
          </cell>
          <cell r="E274" t="str">
            <v>GPA</v>
          </cell>
          <cell r="F274" t="str">
            <v>COMMERCIALE</v>
          </cell>
          <cell r="G274" t="str">
            <v>REGION GRAND EST</v>
          </cell>
          <cell r="H274" t="str">
            <v>OD AVEYRON-HERAULT-AUDE-PYRENEES ORIENT.</v>
          </cell>
          <cell r="I274">
            <v>200</v>
          </cell>
          <cell r="J274" t="str">
            <v>IMP</v>
          </cell>
          <cell r="K274" t="str">
            <v>Inspecteur Manager Performance</v>
          </cell>
          <cell r="L274">
            <v>104</v>
          </cell>
          <cell r="M274" t="str">
            <v>M.</v>
          </cell>
          <cell r="N274" t="str">
            <v>COT</v>
          </cell>
          <cell r="O274" t="str">
            <v>LAURENT</v>
          </cell>
          <cell r="P274" t="str">
            <v>3 RUE CAMP REDON</v>
          </cell>
          <cell r="S274">
            <v>12510</v>
          </cell>
          <cell r="T274" t="str">
            <v>DRUELLE</v>
          </cell>
          <cell r="V274">
            <v>625763853</v>
          </cell>
          <cell r="W274" t="str">
            <v>LAURENT.COT@GENERALI.COM</v>
          </cell>
        </row>
        <row r="275">
          <cell r="B275">
            <v>192595</v>
          </cell>
          <cell r="C275">
            <v>20071001</v>
          </cell>
          <cell r="E275" t="str">
            <v>GPA</v>
          </cell>
          <cell r="F275" t="str">
            <v>COMMERCIALE</v>
          </cell>
          <cell r="G275" t="str">
            <v>REGION GRAND EST</v>
          </cell>
          <cell r="H275" t="str">
            <v>OD BOUCHES DU RHONE</v>
          </cell>
          <cell r="I275">
            <v>370</v>
          </cell>
          <cell r="J275" t="str">
            <v>CC.E</v>
          </cell>
          <cell r="K275" t="str">
            <v>Conseiller Commercial Expert</v>
          </cell>
          <cell r="L275">
            <v>105</v>
          </cell>
          <cell r="M275" t="str">
            <v>M.</v>
          </cell>
          <cell r="N275" t="str">
            <v>MARTIN</v>
          </cell>
          <cell r="O275" t="str">
            <v>JULIEN</v>
          </cell>
          <cell r="P275" t="str">
            <v xml:space="preserve">340 AVENUE FELIPE DELAVOUET </v>
          </cell>
          <cell r="Q275" t="str">
            <v>RESIDENCE CARRE CYPARIS BAT A</v>
          </cell>
          <cell r="S275">
            <v>13450</v>
          </cell>
          <cell r="T275" t="str">
            <v>GRANS</v>
          </cell>
          <cell r="U275" t="str">
            <v>RESIDENCE CARRE CYPARIS BAT A</v>
          </cell>
          <cell r="V275">
            <v>629775955</v>
          </cell>
          <cell r="W275" t="str">
            <v>JULIEN.MARTIN@GENERALI.COM</v>
          </cell>
        </row>
        <row r="276">
          <cell r="B276">
            <v>192603</v>
          </cell>
          <cell r="C276">
            <v>20071001</v>
          </cell>
          <cell r="E276" t="str">
            <v>GPA</v>
          </cell>
          <cell r="F276" t="str">
            <v>COMMERCIALE</v>
          </cell>
          <cell r="G276" t="str">
            <v>REGION GRAND EST</v>
          </cell>
          <cell r="H276" t="str">
            <v>OD ALPES MARITIMES</v>
          </cell>
          <cell r="I276">
            <v>386</v>
          </cell>
          <cell r="J276" t="str">
            <v>IE</v>
          </cell>
          <cell r="K276" t="str">
            <v>Inspecteur Expert</v>
          </cell>
          <cell r="L276">
            <v>105</v>
          </cell>
          <cell r="M276" t="str">
            <v>M.</v>
          </cell>
          <cell r="N276" t="str">
            <v>VIALE</v>
          </cell>
          <cell r="O276" t="str">
            <v>DIDIER</v>
          </cell>
          <cell r="P276" t="str">
            <v>13 AVENUE DE REQUIER</v>
          </cell>
          <cell r="Q276" t="str">
            <v>BAT C1</v>
          </cell>
          <cell r="S276">
            <v>6500</v>
          </cell>
          <cell r="T276" t="str">
            <v>MENTON</v>
          </cell>
          <cell r="U276" t="str">
            <v>BAT C1</v>
          </cell>
          <cell r="V276">
            <v>627235662</v>
          </cell>
          <cell r="W276" t="str">
            <v>DIDIER.VIALE@GENERALI.COM</v>
          </cell>
        </row>
        <row r="277">
          <cell r="B277">
            <v>192643</v>
          </cell>
          <cell r="C277">
            <v>20071101</v>
          </cell>
          <cell r="E277" t="str">
            <v>GPA</v>
          </cell>
          <cell r="F277" t="str">
            <v>COMMERCIALE</v>
          </cell>
          <cell r="G277" t="str">
            <v>SUPPORT COMMERCIAL</v>
          </cell>
          <cell r="I277">
            <v>250</v>
          </cell>
          <cell r="J277" t="str">
            <v>IF</v>
          </cell>
          <cell r="K277" t="str">
            <v>Inspecteur Formateur</v>
          </cell>
          <cell r="L277">
            <v>0</v>
          </cell>
          <cell r="M277" t="str">
            <v>M.</v>
          </cell>
          <cell r="N277" t="str">
            <v>VINCENT</v>
          </cell>
          <cell r="O277" t="str">
            <v>RICHARD</v>
          </cell>
          <cell r="P277" t="str">
            <v>20 RUE DES ETACHERES</v>
          </cell>
          <cell r="S277">
            <v>69780</v>
          </cell>
          <cell r="T277" t="str">
            <v>MIONS</v>
          </cell>
          <cell r="V277">
            <v>613803263</v>
          </cell>
          <cell r="W277" t="str">
            <v>RICHARD.VINCENT@GENERALI.COM</v>
          </cell>
        </row>
        <row r="278">
          <cell r="B278">
            <v>192646</v>
          </cell>
          <cell r="C278">
            <v>20071101</v>
          </cell>
          <cell r="E278" t="str">
            <v>GPA</v>
          </cell>
          <cell r="F278" t="str">
            <v>COMMERCIALE</v>
          </cell>
          <cell r="G278" t="str">
            <v>REGION GRAND EST</v>
          </cell>
          <cell r="H278" t="str">
            <v>OD AVEYRON-HERAULT-AUDE-PYRENEES ORIENT.</v>
          </cell>
          <cell r="I278">
            <v>200</v>
          </cell>
          <cell r="J278" t="str">
            <v>IMP</v>
          </cell>
          <cell r="K278" t="str">
            <v>Inspecteur Manager Performance</v>
          </cell>
          <cell r="L278">
            <v>104</v>
          </cell>
          <cell r="M278" t="str">
            <v>M.</v>
          </cell>
          <cell r="N278" t="str">
            <v>FERRERO</v>
          </cell>
          <cell r="O278" t="str">
            <v>ANTOINE</v>
          </cell>
          <cell r="P278" t="str">
            <v>6 RUE DU MERLOT</v>
          </cell>
          <cell r="S278">
            <v>34310</v>
          </cell>
          <cell r="T278" t="str">
            <v>MONTADY</v>
          </cell>
          <cell r="V278">
            <v>699588108</v>
          </cell>
          <cell r="W278" t="str">
            <v>ANTOINE.FERRERO@GENERALI.COM</v>
          </cell>
        </row>
        <row r="279">
          <cell r="B279">
            <v>192649</v>
          </cell>
          <cell r="C279">
            <v>20071101</v>
          </cell>
          <cell r="E279" t="str">
            <v>GPA</v>
          </cell>
          <cell r="F279" t="str">
            <v>COMMERCIALE</v>
          </cell>
          <cell r="G279" t="str">
            <v>REGION GRAND EST</v>
          </cell>
          <cell r="H279" t="str">
            <v>OD AVEYRON-HERAULT-AUDE-PYRENEES ORIENT.</v>
          </cell>
          <cell r="I279">
            <v>386</v>
          </cell>
          <cell r="J279" t="str">
            <v>IE</v>
          </cell>
          <cell r="K279" t="str">
            <v>Inspecteur Expert</v>
          </cell>
          <cell r="L279">
            <v>105</v>
          </cell>
          <cell r="M279" t="str">
            <v>M.</v>
          </cell>
          <cell r="N279" t="str">
            <v>MAYER</v>
          </cell>
          <cell r="O279" t="str">
            <v>NICOLAS</v>
          </cell>
          <cell r="P279" t="str">
            <v>38 RUE DU SALAGOU</v>
          </cell>
          <cell r="S279">
            <v>34690</v>
          </cell>
          <cell r="T279" t="str">
            <v>FABREGUES</v>
          </cell>
          <cell r="V279">
            <v>686378281</v>
          </cell>
          <cell r="W279" t="str">
            <v>NICOLAS.MAYER@GENERALI.COM</v>
          </cell>
        </row>
        <row r="280">
          <cell r="B280">
            <v>192658</v>
          </cell>
          <cell r="C280">
            <v>20071201</v>
          </cell>
          <cell r="E280" t="str">
            <v>GPA</v>
          </cell>
          <cell r="F280" t="str">
            <v>COMMERCIALE</v>
          </cell>
          <cell r="G280" t="str">
            <v>REGION GRAND OUEST</v>
          </cell>
          <cell r="H280" t="str">
            <v>OD FINISTERE - MORBIHAN</v>
          </cell>
          <cell r="I280">
            <v>441</v>
          </cell>
          <cell r="J280" t="str">
            <v>CCTM</v>
          </cell>
          <cell r="K280" t="str">
            <v>Conseiller Commercial Titulaire Moniteur</v>
          </cell>
          <cell r="L280">
            <v>105</v>
          </cell>
          <cell r="M280" t="str">
            <v>M.</v>
          </cell>
          <cell r="N280" t="str">
            <v>LE ROCH</v>
          </cell>
          <cell r="O280" t="str">
            <v>FABIEN</v>
          </cell>
          <cell r="P280" t="str">
            <v>46 RUE DE L'ARGOAT</v>
          </cell>
          <cell r="S280">
            <v>29400</v>
          </cell>
          <cell r="T280" t="str">
            <v>LANDIVISIAU</v>
          </cell>
          <cell r="V280">
            <v>621413153</v>
          </cell>
          <cell r="W280" t="str">
            <v>FABIEN.LEROCH@GENERALI.COM</v>
          </cell>
        </row>
        <row r="281">
          <cell r="B281">
            <v>192661</v>
          </cell>
          <cell r="C281">
            <v>20071201</v>
          </cell>
          <cell r="E281" t="str">
            <v>GPA</v>
          </cell>
          <cell r="F281" t="str">
            <v>COMMERCIALE</v>
          </cell>
          <cell r="G281" t="str">
            <v>SUPPORT COMMERCIAL</v>
          </cell>
          <cell r="I281">
            <v>250</v>
          </cell>
          <cell r="J281" t="str">
            <v>IF</v>
          </cell>
          <cell r="K281" t="str">
            <v>Inspecteur Formateur</v>
          </cell>
          <cell r="L281">
            <v>0</v>
          </cell>
          <cell r="M281" t="str">
            <v>M.</v>
          </cell>
          <cell r="N281" t="str">
            <v>BILLECOCQ</v>
          </cell>
          <cell r="O281" t="str">
            <v>CHRISTOPHE</v>
          </cell>
          <cell r="P281" t="str">
            <v>660 RUE DE VERDEMONT</v>
          </cell>
          <cell r="S281">
            <v>1540</v>
          </cell>
          <cell r="T281" t="str">
            <v>VONNAS</v>
          </cell>
          <cell r="V281">
            <v>619425338</v>
          </cell>
          <cell r="W281" t="str">
            <v>CHRISTOPHE.BILLECOCQ@GENERALI.COM</v>
          </cell>
        </row>
        <row r="282">
          <cell r="B282">
            <v>192666</v>
          </cell>
          <cell r="C282">
            <v>20071201</v>
          </cell>
          <cell r="E282" t="str">
            <v>GPA</v>
          </cell>
          <cell r="F282" t="str">
            <v>COMMERCIALE</v>
          </cell>
          <cell r="G282" t="str">
            <v>REGION GRAND OUEST</v>
          </cell>
          <cell r="H282" t="str">
            <v>OD YVELINES - EURE ET LOIR</v>
          </cell>
          <cell r="I282">
            <v>200</v>
          </cell>
          <cell r="J282" t="str">
            <v>IMP</v>
          </cell>
          <cell r="K282" t="str">
            <v>Inspecteur Manager Performance</v>
          </cell>
          <cell r="L282">
            <v>104</v>
          </cell>
          <cell r="M282" t="str">
            <v>M.</v>
          </cell>
          <cell r="N282" t="str">
            <v>FOSSEY</v>
          </cell>
          <cell r="O282" t="str">
            <v>SEBASTIEN</v>
          </cell>
          <cell r="P282" t="str">
            <v>22 AVENUE DE L ETANG NEUF</v>
          </cell>
          <cell r="S282">
            <v>91460</v>
          </cell>
          <cell r="T282" t="str">
            <v>MARCOUSSIS</v>
          </cell>
          <cell r="V282">
            <v>620763455</v>
          </cell>
          <cell r="W282" t="str">
            <v>SEBASTIEN.FOSSEY@GENERALI.COM</v>
          </cell>
        </row>
        <row r="283">
          <cell r="B283">
            <v>192673</v>
          </cell>
          <cell r="C283">
            <v>20080201</v>
          </cell>
          <cell r="E283" t="str">
            <v>GPA</v>
          </cell>
          <cell r="F283" t="str">
            <v>COMMERCIALE</v>
          </cell>
          <cell r="G283" t="str">
            <v>REGION ILE DE FRANCE NORD EST</v>
          </cell>
          <cell r="H283" t="str">
            <v>OD BAS RHIN - MOSELLE</v>
          </cell>
          <cell r="I283">
            <v>440</v>
          </cell>
          <cell r="J283" t="str">
            <v>CCT</v>
          </cell>
          <cell r="K283" t="str">
            <v>Conseiller Commercial Titulaire</v>
          </cell>
          <cell r="L283">
            <v>105</v>
          </cell>
          <cell r="M283" t="str">
            <v>M.</v>
          </cell>
          <cell r="N283" t="str">
            <v>CARCAT</v>
          </cell>
          <cell r="O283" t="str">
            <v>CHRISTOPHE</v>
          </cell>
          <cell r="P283" t="str">
            <v>26 RUE KAGENECK</v>
          </cell>
          <cell r="S283">
            <v>67000</v>
          </cell>
          <cell r="T283" t="str">
            <v>STRASBOURG</v>
          </cell>
          <cell r="W283" t="str">
            <v>CHRISTOPHE.CARCAT@GENERALI.COM</v>
          </cell>
        </row>
        <row r="284">
          <cell r="B284">
            <v>192699</v>
          </cell>
          <cell r="C284">
            <v>20080201</v>
          </cell>
          <cell r="E284" t="str">
            <v>GPA</v>
          </cell>
          <cell r="F284" t="str">
            <v>COMMERCIALE</v>
          </cell>
          <cell r="G284" t="str">
            <v>REGION GRAND OUEST</v>
          </cell>
          <cell r="H284" t="str">
            <v>OD YVELINES - EURE ET LOIR</v>
          </cell>
          <cell r="I284">
            <v>440</v>
          </cell>
          <cell r="J284" t="str">
            <v>CCT</v>
          </cell>
          <cell r="K284" t="str">
            <v>Conseiller Commercial Titulaire</v>
          </cell>
          <cell r="L284">
            <v>105</v>
          </cell>
          <cell r="M284" t="str">
            <v>M.</v>
          </cell>
          <cell r="N284" t="str">
            <v>HAZARD</v>
          </cell>
          <cell r="O284" t="str">
            <v>THIERRY</v>
          </cell>
          <cell r="P284" t="str">
            <v>21 ALLEE ANDRE LE NOTRE</v>
          </cell>
          <cell r="S284">
            <v>78760</v>
          </cell>
          <cell r="T284" t="str">
            <v>JOUARS PONTCHARTRAIN</v>
          </cell>
          <cell r="V284">
            <v>621672541</v>
          </cell>
          <cell r="W284" t="str">
            <v>THIERRY.HAZARD@GENERALI.COM</v>
          </cell>
        </row>
        <row r="285">
          <cell r="B285">
            <v>192743</v>
          </cell>
          <cell r="C285">
            <v>20080601</v>
          </cell>
          <cell r="E285" t="str">
            <v>GPA</v>
          </cell>
          <cell r="F285" t="str">
            <v>COMMERCIALE</v>
          </cell>
          <cell r="G285" t="str">
            <v>REGION GRAND OUEST</v>
          </cell>
          <cell r="H285" t="str">
            <v>OD ILLE ET VILAINE-COTES D'ARMOR</v>
          </cell>
          <cell r="I285">
            <v>370</v>
          </cell>
          <cell r="J285" t="str">
            <v>CC.E</v>
          </cell>
          <cell r="K285" t="str">
            <v>Conseiller Commercial Expert</v>
          </cell>
          <cell r="L285">
            <v>105</v>
          </cell>
          <cell r="M285" t="str">
            <v>M.</v>
          </cell>
          <cell r="N285" t="str">
            <v>DOUDARD</v>
          </cell>
          <cell r="O285" t="str">
            <v>MICHAEL</v>
          </cell>
          <cell r="P285" t="str">
            <v>5 AVENUE DE LA LIBERATIION</v>
          </cell>
          <cell r="S285">
            <v>35380</v>
          </cell>
          <cell r="T285" t="str">
            <v>PLELAN LE GRAND</v>
          </cell>
          <cell r="V285">
            <v>613556171</v>
          </cell>
          <cell r="W285" t="str">
            <v>MICHAEL.DOUDARD@GENERALI.COM</v>
          </cell>
        </row>
        <row r="286">
          <cell r="B286">
            <v>192744</v>
          </cell>
          <cell r="C286">
            <v>20080601</v>
          </cell>
          <cell r="E286" t="str">
            <v>GPA</v>
          </cell>
          <cell r="F286" t="str">
            <v>COMMERCIALE</v>
          </cell>
          <cell r="G286" t="str">
            <v>REGION GRAND OUEST</v>
          </cell>
          <cell r="H286" t="str">
            <v>OD VAL D'OISE - EURE</v>
          </cell>
          <cell r="I286">
            <v>440</v>
          </cell>
          <cell r="J286" t="str">
            <v>CCT</v>
          </cell>
          <cell r="K286" t="str">
            <v>Conseiller Commercial Titulaire</v>
          </cell>
          <cell r="L286">
            <v>105</v>
          </cell>
          <cell r="M286" t="str">
            <v>M.</v>
          </cell>
          <cell r="N286" t="str">
            <v>JUILLARD</v>
          </cell>
          <cell r="O286" t="str">
            <v>KEWIN</v>
          </cell>
          <cell r="P286" t="str">
            <v>26 RUE DE LA PLAINE</v>
          </cell>
          <cell r="Q286" t="str">
            <v>APT 3</v>
          </cell>
          <cell r="S286">
            <v>27700</v>
          </cell>
          <cell r="T286" t="str">
            <v>BOUAFLES</v>
          </cell>
          <cell r="U286" t="str">
            <v>APT 3</v>
          </cell>
          <cell r="V286">
            <v>617105967</v>
          </cell>
          <cell r="W286" t="str">
            <v>KEWIN.JUILLARD@GENERALI.COM</v>
          </cell>
        </row>
        <row r="287">
          <cell r="B287">
            <v>192792</v>
          </cell>
          <cell r="C287">
            <v>20080501</v>
          </cell>
          <cell r="E287" t="str">
            <v>GPA</v>
          </cell>
          <cell r="F287" t="str">
            <v>COMMERCIALE</v>
          </cell>
          <cell r="G287" t="str">
            <v>REGION GRAND OUEST</v>
          </cell>
          <cell r="H287" t="str">
            <v>OD ILLE ET VILAINE-COTES D'ARMOR</v>
          </cell>
          <cell r="I287">
            <v>386</v>
          </cell>
          <cell r="J287" t="str">
            <v>IE</v>
          </cell>
          <cell r="K287" t="str">
            <v>Inspecteur Expert</v>
          </cell>
          <cell r="L287">
            <v>105</v>
          </cell>
          <cell r="M287" t="str">
            <v>Mme</v>
          </cell>
          <cell r="N287" t="str">
            <v>GIBOIRE</v>
          </cell>
          <cell r="O287" t="str">
            <v>NATHALIE</v>
          </cell>
          <cell r="P287" t="str">
            <v>7 B ROUTE DE LA GUESDONNIERE</v>
          </cell>
          <cell r="S287">
            <v>35470</v>
          </cell>
          <cell r="T287" t="str">
            <v>PLECHATEL</v>
          </cell>
          <cell r="V287">
            <v>613556256</v>
          </cell>
          <cell r="W287" t="str">
            <v>NATHALIE.GIBOIRE@GENERALI.COM</v>
          </cell>
        </row>
        <row r="288">
          <cell r="B288">
            <v>192803</v>
          </cell>
          <cell r="C288">
            <v>20080501</v>
          </cell>
          <cell r="E288" t="str">
            <v>GPA</v>
          </cell>
          <cell r="F288" t="str">
            <v>COMMERCIALE</v>
          </cell>
          <cell r="G288" t="str">
            <v>REGION ILE DE FRANCE NORD EST</v>
          </cell>
          <cell r="H288" t="str">
            <v>OD SOMME - OISE - AISNE</v>
          </cell>
          <cell r="I288">
            <v>200</v>
          </cell>
          <cell r="J288" t="str">
            <v>IMP</v>
          </cell>
          <cell r="K288" t="str">
            <v>Inspecteur Manager Performance</v>
          </cell>
          <cell r="L288">
            <v>104</v>
          </cell>
          <cell r="M288" t="str">
            <v>Mme</v>
          </cell>
          <cell r="N288" t="str">
            <v>MAGRE</v>
          </cell>
          <cell r="O288" t="str">
            <v>CENDRINE</v>
          </cell>
          <cell r="P288" t="str">
            <v>5 ALLEE DU PARC</v>
          </cell>
          <cell r="S288">
            <v>95330</v>
          </cell>
          <cell r="T288" t="str">
            <v>DOMONT</v>
          </cell>
          <cell r="V288">
            <v>603514514</v>
          </cell>
          <cell r="W288" t="str">
            <v>CENDRINE.MAGRE@GENERALI.COM</v>
          </cell>
        </row>
        <row r="289">
          <cell r="B289">
            <v>192829</v>
          </cell>
          <cell r="C289">
            <v>20080601</v>
          </cell>
          <cell r="E289" t="str">
            <v>GPA</v>
          </cell>
          <cell r="F289" t="str">
            <v>COMMERCIALE</v>
          </cell>
          <cell r="G289" t="str">
            <v>REGION GRAND EST</v>
          </cell>
          <cell r="H289" t="str">
            <v>OD ALLIER-SAONE &amp; LOIRE-NIEVRE-COTE D'OR</v>
          </cell>
          <cell r="I289">
            <v>440</v>
          </cell>
          <cell r="J289" t="str">
            <v>CCT</v>
          </cell>
          <cell r="K289" t="str">
            <v>Conseiller Commercial Titulaire</v>
          </cell>
          <cell r="L289">
            <v>105</v>
          </cell>
          <cell r="M289" t="str">
            <v>M.</v>
          </cell>
          <cell r="N289" t="str">
            <v>FORESTIER</v>
          </cell>
          <cell r="O289" t="str">
            <v>ARNAUD</v>
          </cell>
          <cell r="P289" t="str">
            <v>1 RUE DE LA COMBOTTE</v>
          </cell>
          <cell r="S289">
            <v>21200</v>
          </cell>
          <cell r="T289" t="str">
            <v>STE MARIE LA BLANCHE</v>
          </cell>
          <cell r="V289">
            <v>612216109</v>
          </cell>
          <cell r="W289" t="str">
            <v>ARNAUD.FORESTIER2@GENERALI.COM</v>
          </cell>
        </row>
        <row r="290">
          <cell r="B290">
            <v>192837</v>
          </cell>
          <cell r="C290">
            <v>20081001</v>
          </cell>
          <cell r="E290" t="str">
            <v>GPA</v>
          </cell>
          <cell r="F290" t="str">
            <v>COMMERCIALE</v>
          </cell>
          <cell r="G290" t="str">
            <v>REGION GRAND EST</v>
          </cell>
          <cell r="H290" t="str">
            <v>OD BOUCHES DU RHONE</v>
          </cell>
          <cell r="I290">
            <v>440</v>
          </cell>
          <cell r="J290" t="str">
            <v>CCT</v>
          </cell>
          <cell r="K290" t="str">
            <v>Conseiller Commercial Titulaire</v>
          </cell>
          <cell r="L290">
            <v>105</v>
          </cell>
          <cell r="M290" t="str">
            <v>Mme</v>
          </cell>
          <cell r="N290" t="str">
            <v>TIPALDI</v>
          </cell>
          <cell r="O290" t="str">
            <v>CHRISTINE</v>
          </cell>
          <cell r="P290" t="str">
            <v>28 COURS GAMBETTA</v>
          </cell>
          <cell r="S290">
            <v>13100</v>
          </cell>
          <cell r="T290" t="str">
            <v>AIX EN PROVENCE</v>
          </cell>
          <cell r="V290">
            <v>620764401</v>
          </cell>
          <cell r="W290" t="str">
            <v>CHRISTINE.TIPALDI@GENERALI.COM</v>
          </cell>
        </row>
        <row r="291">
          <cell r="B291">
            <v>192888</v>
          </cell>
          <cell r="C291">
            <v>20080901</v>
          </cell>
          <cell r="E291" t="str">
            <v>GPA</v>
          </cell>
          <cell r="F291" t="str">
            <v>COMMERCIALE</v>
          </cell>
          <cell r="G291" t="str">
            <v>REGION GRAND EST</v>
          </cell>
          <cell r="H291" t="str">
            <v>OD ALLIER-SAONE &amp; LOIRE-NIEVRE-COTE D'OR</v>
          </cell>
          <cell r="I291">
            <v>371</v>
          </cell>
          <cell r="J291" t="str">
            <v>CCM.E</v>
          </cell>
          <cell r="K291" t="str">
            <v>Conseiller Commercial Moniteur Expert</v>
          </cell>
          <cell r="L291">
            <v>105</v>
          </cell>
          <cell r="M291" t="str">
            <v>Mme</v>
          </cell>
          <cell r="N291" t="str">
            <v>AGGOUN</v>
          </cell>
          <cell r="O291" t="str">
            <v>BIRSEL</v>
          </cell>
          <cell r="P291" t="str">
            <v>43 LOTISSEMENT GRANDE PIECE</v>
          </cell>
          <cell r="S291">
            <v>71600</v>
          </cell>
          <cell r="T291" t="str">
            <v>ST LEGER LES PARAY</v>
          </cell>
          <cell r="V291">
            <v>603704606</v>
          </cell>
          <cell r="W291" t="str">
            <v>BIRSEL.AGGOUN@GENERALI.COM</v>
          </cell>
        </row>
        <row r="292">
          <cell r="B292">
            <v>192906</v>
          </cell>
          <cell r="C292">
            <v>20080901</v>
          </cell>
          <cell r="E292" t="str">
            <v>GPA</v>
          </cell>
          <cell r="F292" t="str">
            <v>COMMERCIALE</v>
          </cell>
          <cell r="G292" t="str">
            <v>REGION ILE DE FRANCE NORD EST</v>
          </cell>
          <cell r="H292" t="str">
            <v>OD NORD LILLE</v>
          </cell>
          <cell r="I292">
            <v>440</v>
          </cell>
          <cell r="J292" t="str">
            <v>CCT</v>
          </cell>
          <cell r="K292" t="str">
            <v>Conseiller Commercial Titulaire</v>
          </cell>
          <cell r="L292">
            <v>105</v>
          </cell>
          <cell r="M292" t="str">
            <v>M.</v>
          </cell>
          <cell r="N292" t="str">
            <v>LEGRAND</v>
          </cell>
          <cell r="O292" t="str">
            <v>CHRISTOPHE</v>
          </cell>
          <cell r="P292" t="str">
            <v>7 ALLEE DES LABOUREURS</v>
          </cell>
          <cell r="S292">
            <v>59780</v>
          </cell>
          <cell r="T292" t="str">
            <v>WILLEMS</v>
          </cell>
          <cell r="V292">
            <v>763745431</v>
          </cell>
          <cell r="W292" t="str">
            <v>CHRISTOPHE.LEGRAND@GENERALI.COM</v>
          </cell>
        </row>
        <row r="293">
          <cell r="B293">
            <v>192912</v>
          </cell>
          <cell r="C293">
            <v>20080901</v>
          </cell>
          <cell r="E293" t="str">
            <v>GPA</v>
          </cell>
          <cell r="F293" t="str">
            <v>COMMERCIALE</v>
          </cell>
          <cell r="G293" t="str">
            <v>REGION GRAND OUEST</v>
          </cell>
          <cell r="H293" t="str">
            <v>OD LOIRE ATLANTIQUE - VENDEE</v>
          </cell>
          <cell r="I293">
            <v>386</v>
          </cell>
          <cell r="J293" t="str">
            <v>IE</v>
          </cell>
          <cell r="K293" t="str">
            <v>Inspecteur Expert</v>
          </cell>
          <cell r="L293">
            <v>105</v>
          </cell>
          <cell r="M293" t="str">
            <v>M.</v>
          </cell>
          <cell r="N293" t="str">
            <v>FOURNIER</v>
          </cell>
          <cell r="O293" t="str">
            <v>NOANN</v>
          </cell>
          <cell r="P293" t="str">
            <v>85 AVENUE DE BRETAGNE</v>
          </cell>
          <cell r="S293">
            <v>85100</v>
          </cell>
          <cell r="T293" t="str">
            <v>LES SABLES D OLONNE</v>
          </cell>
          <cell r="V293">
            <v>635434714</v>
          </cell>
          <cell r="W293" t="str">
            <v>NOANN.FOURNIER@GENERALI.COM</v>
          </cell>
        </row>
        <row r="294">
          <cell r="B294">
            <v>192931</v>
          </cell>
          <cell r="C294">
            <v>20081101</v>
          </cell>
          <cell r="E294" t="str">
            <v>GPA</v>
          </cell>
          <cell r="F294" t="str">
            <v>COMMERCIALE</v>
          </cell>
          <cell r="G294" t="str">
            <v>REGION GRAND OUEST</v>
          </cell>
          <cell r="H294" t="str">
            <v>OD ILLE ET VILAINE-COTES D'ARMOR</v>
          </cell>
          <cell r="I294">
            <v>370</v>
          </cell>
          <cell r="J294" t="str">
            <v>CC.E</v>
          </cell>
          <cell r="K294" t="str">
            <v>Conseiller Commercial Expert</v>
          </cell>
          <cell r="L294">
            <v>105</v>
          </cell>
          <cell r="M294" t="str">
            <v>M.</v>
          </cell>
          <cell r="N294" t="str">
            <v>GAILLARD</v>
          </cell>
          <cell r="O294" t="str">
            <v>NICOLAS</v>
          </cell>
          <cell r="P294" t="str">
            <v>3 LIEU DIT</v>
          </cell>
          <cell r="S294">
            <v>35540</v>
          </cell>
          <cell r="T294" t="str">
            <v>PLERGUER</v>
          </cell>
          <cell r="V294">
            <v>613556226</v>
          </cell>
          <cell r="W294" t="str">
            <v>NICOLAS.GAILLARD@GENERALI.COM</v>
          </cell>
        </row>
        <row r="295">
          <cell r="B295">
            <v>192975</v>
          </cell>
          <cell r="C295">
            <v>20081101</v>
          </cell>
          <cell r="E295" t="str">
            <v>GPA</v>
          </cell>
          <cell r="F295" t="str">
            <v>COMMERCIALE</v>
          </cell>
          <cell r="G295" t="str">
            <v>REGION GRAND OUEST</v>
          </cell>
          <cell r="H295" t="str">
            <v>OD MANCHE - CALVADOS - ORNE - MAYENNE</v>
          </cell>
          <cell r="I295">
            <v>386</v>
          </cell>
          <cell r="J295" t="str">
            <v>IE</v>
          </cell>
          <cell r="K295" t="str">
            <v>Inspecteur Expert</v>
          </cell>
          <cell r="L295">
            <v>105</v>
          </cell>
          <cell r="M295" t="str">
            <v>M.</v>
          </cell>
          <cell r="N295" t="str">
            <v>LEROUX</v>
          </cell>
          <cell r="O295" t="str">
            <v>FRANK</v>
          </cell>
          <cell r="P295" t="str">
            <v>5 RUE DES COUTUMES</v>
          </cell>
          <cell r="S295">
            <v>14210</v>
          </cell>
          <cell r="T295" t="str">
            <v>EVRECY</v>
          </cell>
          <cell r="V295">
            <v>661308429</v>
          </cell>
          <cell r="W295" t="str">
            <v>FRANK.LEROUX@GENERALI.COM</v>
          </cell>
        </row>
        <row r="296">
          <cell r="B296">
            <v>193000</v>
          </cell>
          <cell r="C296">
            <v>20081201</v>
          </cell>
          <cell r="E296" t="str">
            <v>GPA</v>
          </cell>
          <cell r="F296" t="str">
            <v>COMMERCIALE</v>
          </cell>
          <cell r="G296" t="str">
            <v>REGION ILE DE FRANCE NORD EST</v>
          </cell>
          <cell r="H296" t="str">
            <v>OD NORD LILLE</v>
          </cell>
          <cell r="I296">
            <v>200</v>
          </cell>
          <cell r="J296" t="str">
            <v>IMP</v>
          </cell>
          <cell r="K296" t="str">
            <v>Inspecteur Manager Performance</v>
          </cell>
          <cell r="L296">
            <v>104</v>
          </cell>
          <cell r="M296" t="str">
            <v>M.</v>
          </cell>
          <cell r="N296" t="str">
            <v>CAPPON</v>
          </cell>
          <cell r="O296" t="str">
            <v>BENJAMIN</v>
          </cell>
          <cell r="P296" t="str">
            <v>465 RUE DU CHENE CRUPEAU</v>
          </cell>
          <cell r="S296">
            <v>59230</v>
          </cell>
          <cell r="T296" t="str">
            <v>ST AMAND LES EAUX</v>
          </cell>
          <cell r="V296">
            <v>603704813</v>
          </cell>
          <cell r="W296" t="str">
            <v>BENJAMIN.CAPPON@GENERALI.COM</v>
          </cell>
        </row>
        <row r="297">
          <cell r="B297">
            <v>193005</v>
          </cell>
          <cell r="C297">
            <v>20081201</v>
          </cell>
          <cell r="E297" t="str">
            <v>GPA</v>
          </cell>
          <cell r="F297" t="str">
            <v>COMMERCIALE</v>
          </cell>
          <cell r="G297" t="str">
            <v>REGION ILE DE FRANCE NORD EST</v>
          </cell>
          <cell r="H297" t="str">
            <v>OD SEINE MARITIME</v>
          </cell>
          <cell r="I297">
            <v>100</v>
          </cell>
          <cell r="J297" t="str">
            <v>IMD</v>
          </cell>
          <cell r="K297" t="str">
            <v>Inspecteur Manager Developpement</v>
          </cell>
          <cell r="L297">
            <v>103</v>
          </cell>
          <cell r="M297" t="str">
            <v>M.</v>
          </cell>
          <cell r="N297" t="str">
            <v>COTE</v>
          </cell>
          <cell r="O297" t="str">
            <v>SEBASTIEN</v>
          </cell>
          <cell r="P297" t="str">
            <v>20 passage de la Luciline</v>
          </cell>
          <cell r="Q297" t="str">
            <v>Generali, bâtiment B</v>
          </cell>
          <cell r="S297">
            <v>76000</v>
          </cell>
          <cell r="T297" t="str">
            <v>ROUEN</v>
          </cell>
          <cell r="U297" t="str">
            <v>Generali, bâtiment B</v>
          </cell>
          <cell r="V297">
            <v>629956268</v>
          </cell>
          <cell r="W297" t="str">
            <v>SEBASTIEN.COTE@GENERALI.COM</v>
          </cell>
        </row>
        <row r="298">
          <cell r="B298">
            <v>193018</v>
          </cell>
          <cell r="C298">
            <v>20090501</v>
          </cell>
          <cell r="E298" t="str">
            <v>GPA</v>
          </cell>
          <cell r="F298" t="str">
            <v>COMMERCIALE</v>
          </cell>
          <cell r="G298" t="str">
            <v>REGION GRAND EST</v>
          </cell>
          <cell r="H298" t="str">
            <v>OD VAR - BOUCHES DU RHONE</v>
          </cell>
          <cell r="I298">
            <v>200</v>
          </cell>
          <cell r="J298" t="str">
            <v>IMP</v>
          </cell>
          <cell r="K298" t="str">
            <v>Inspecteur Manager Performance</v>
          </cell>
          <cell r="L298">
            <v>104</v>
          </cell>
          <cell r="M298" t="str">
            <v>M.</v>
          </cell>
          <cell r="N298" t="str">
            <v>CARRE</v>
          </cell>
          <cell r="O298" t="str">
            <v>NICOLAS</v>
          </cell>
          <cell r="P298" t="str">
            <v>17 IMPASSE DES TERMES</v>
          </cell>
          <cell r="S298">
            <v>6530</v>
          </cell>
          <cell r="T298" t="str">
            <v>PEYMEINADE</v>
          </cell>
          <cell r="V298">
            <v>619265937</v>
          </cell>
          <cell r="W298" t="str">
            <v>NICOLAS.CARRE@GENERALI.COM</v>
          </cell>
        </row>
        <row r="299">
          <cell r="B299">
            <v>193038</v>
          </cell>
          <cell r="C299">
            <v>20090101</v>
          </cell>
          <cell r="E299" t="str">
            <v>GPA</v>
          </cell>
          <cell r="F299" t="str">
            <v>COMMERCIALE</v>
          </cell>
          <cell r="G299" t="str">
            <v>REGION ILE DE FRANCE NORD EST</v>
          </cell>
          <cell r="H299" t="str">
            <v>OD ARDENNES - MARNE - MEUSE - AUBE</v>
          </cell>
          <cell r="I299">
            <v>440</v>
          </cell>
          <cell r="J299" t="str">
            <v>CCT</v>
          </cell>
          <cell r="K299" t="str">
            <v>Conseiller Commercial Titulaire</v>
          </cell>
          <cell r="L299">
            <v>105</v>
          </cell>
          <cell r="M299" t="str">
            <v>M.</v>
          </cell>
          <cell r="N299" t="str">
            <v>PLISSON</v>
          </cell>
          <cell r="O299" t="str">
            <v>CHRISTOPHE</v>
          </cell>
          <cell r="P299" t="str">
            <v>56 RUE LEDRU ROLLIN</v>
          </cell>
          <cell r="S299">
            <v>8000</v>
          </cell>
          <cell r="T299" t="str">
            <v>CHARLEVILLE MEZIERES</v>
          </cell>
          <cell r="V299">
            <v>629956204</v>
          </cell>
          <cell r="W299" t="str">
            <v>CHRISTOPHE.PLISSON@GENERALI.COM</v>
          </cell>
        </row>
        <row r="300">
          <cell r="B300">
            <v>193044</v>
          </cell>
          <cell r="C300">
            <v>20090101</v>
          </cell>
          <cell r="E300" t="str">
            <v>GPA</v>
          </cell>
          <cell r="F300" t="str">
            <v>COMMERCIALE</v>
          </cell>
          <cell r="G300" t="str">
            <v>REGION GRAND OUEST</v>
          </cell>
          <cell r="H300" t="str">
            <v>OD SARTHE - MAINE ET LOIRE</v>
          </cell>
          <cell r="I300">
            <v>371</v>
          </cell>
          <cell r="J300" t="str">
            <v>CCM.E</v>
          </cell>
          <cell r="K300" t="str">
            <v>Conseiller Commercial Moniteur Expert</v>
          </cell>
          <cell r="L300">
            <v>105</v>
          </cell>
          <cell r="M300" t="str">
            <v>Mme</v>
          </cell>
          <cell r="N300" t="str">
            <v>POUPARD</v>
          </cell>
          <cell r="O300" t="str">
            <v>MARIE NOELLE</v>
          </cell>
          <cell r="P300" t="str">
            <v>6 RUE DES ALISIERS</v>
          </cell>
          <cell r="S300">
            <v>72110</v>
          </cell>
          <cell r="T300" t="str">
            <v>BEAUFAY</v>
          </cell>
          <cell r="V300">
            <v>634434995</v>
          </cell>
          <cell r="W300" t="str">
            <v>MARIENOELLE.POUPARD@GENERALI.COM</v>
          </cell>
        </row>
        <row r="301">
          <cell r="B301">
            <v>193053</v>
          </cell>
          <cell r="C301">
            <v>20090101</v>
          </cell>
          <cell r="E301" t="str">
            <v>GPA</v>
          </cell>
          <cell r="F301" t="str">
            <v>COMMERCIALE</v>
          </cell>
          <cell r="G301" t="str">
            <v>REGION GRAND EST</v>
          </cell>
          <cell r="H301" t="str">
            <v>OD AVEYRON-HERAULT-AUDE-PYRENEES ORIENT.</v>
          </cell>
          <cell r="I301">
            <v>441</v>
          </cell>
          <cell r="J301" t="str">
            <v>CCTM</v>
          </cell>
          <cell r="K301" t="str">
            <v>Conseiller Commercial Titulaire Moniteur</v>
          </cell>
          <cell r="L301">
            <v>105</v>
          </cell>
          <cell r="M301" t="str">
            <v>Mme</v>
          </cell>
          <cell r="N301" t="str">
            <v>BOUSQUET</v>
          </cell>
          <cell r="O301" t="str">
            <v>NATHALIE</v>
          </cell>
          <cell r="P301" t="str">
            <v>14 RUE DE LA SERP</v>
          </cell>
          <cell r="S301">
            <v>34770</v>
          </cell>
          <cell r="T301" t="str">
            <v>GIGEAN</v>
          </cell>
          <cell r="V301">
            <v>625424697</v>
          </cell>
          <cell r="W301" t="str">
            <v>NATHALIE.BOUSQUET@GENERALI.COM</v>
          </cell>
        </row>
        <row r="302">
          <cell r="B302">
            <v>193057</v>
          </cell>
          <cell r="C302">
            <v>20090101</v>
          </cell>
          <cell r="E302" t="str">
            <v>GPA</v>
          </cell>
          <cell r="F302" t="str">
            <v>COMMERCIALE</v>
          </cell>
          <cell r="G302" t="str">
            <v>POLE PILOTAGE DU RESEAU COMMERCIAL</v>
          </cell>
          <cell r="H302" t="str">
            <v>CELLULE SENIORS</v>
          </cell>
          <cell r="I302">
            <v>448</v>
          </cell>
          <cell r="J302" t="str">
            <v>CRC</v>
          </cell>
          <cell r="K302" t="str">
            <v>Chargé de Relations Commerciales</v>
          </cell>
          <cell r="L302">
            <v>0</v>
          </cell>
          <cell r="M302" t="str">
            <v>M.</v>
          </cell>
          <cell r="N302" t="str">
            <v>LUER</v>
          </cell>
          <cell r="O302" t="str">
            <v>FREDERIC</v>
          </cell>
          <cell r="P302" t="str">
            <v>56 AVE GUY DE MAUPASSANT</v>
          </cell>
          <cell r="S302">
            <v>6130</v>
          </cell>
          <cell r="T302" t="str">
            <v>GRASSE</v>
          </cell>
          <cell r="V302">
            <v>761291237</v>
          </cell>
          <cell r="W302" t="str">
            <v>FREDERIC.LUER@GENERALI.COM</v>
          </cell>
        </row>
        <row r="303">
          <cell r="B303">
            <v>193078</v>
          </cell>
          <cell r="C303">
            <v>20090201</v>
          </cell>
          <cell r="E303" t="str">
            <v>GPA</v>
          </cell>
          <cell r="F303" t="str">
            <v>COMMERCIALE</v>
          </cell>
          <cell r="G303" t="str">
            <v>REGION ILE DE FRANCE NORD EST</v>
          </cell>
          <cell r="H303" t="str">
            <v>OD SEINE MARITIME</v>
          </cell>
          <cell r="I303">
            <v>440</v>
          </cell>
          <cell r="J303" t="str">
            <v>CCT</v>
          </cell>
          <cell r="K303" t="str">
            <v>Conseiller Commercial Titulaire</v>
          </cell>
          <cell r="L303">
            <v>105</v>
          </cell>
          <cell r="M303" t="str">
            <v>M.</v>
          </cell>
          <cell r="N303" t="str">
            <v>CHAUVIN</v>
          </cell>
          <cell r="O303" t="str">
            <v>GUILLAUME</v>
          </cell>
          <cell r="P303" t="str">
            <v>3 RUE DU CAMP DOLENT</v>
          </cell>
          <cell r="S303">
            <v>27370</v>
          </cell>
          <cell r="T303" t="str">
            <v>LE THUIT DE L OISON</v>
          </cell>
          <cell r="W303" t="str">
            <v>GUILLAUME.CHAUVIN@GENERALI.COM</v>
          </cell>
        </row>
        <row r="304">
          <cell r="B304">
            <v>193087</v>
          </cell>
          <cell r="C304">
            <v>20090201</v>
          </cell>
          <cell r="E304" t="str">
            <v>GPA</v>
          </cell>
          <cell r="F304" t="str">
            <v>COMMERCIALE</v>
          </cell>
          <cell r="G304" t="str">
            <v>REGION GRAND EST</v>
          </cell>
          <cell r="H304" t="str">
            <v>OD PUY DE DOME - LOIRE - HAUTE LOIRE</v>
          </cell>
          <cell r="I304">
            <v>100</v>
          </cell>
          <cell r="J304" t="str">
            <v>IMD</v>
          </cell>
          <cell r="K304" t="str">
            <v>Inspecteur Manager Developpement</v>
          </cell>
          <cell r="L304">
            <v>103</v>
          </cell>
          <cell r="M304" t="str">
            <v>M.</v>
          </cell>
          <cell r="N304" t="str">
            <v>LEVEQUE</v>
          </cell>
          <cell r="O304" t="str">
            <v>NICOLAS</v>
          </cell>
          <cell r="P304" t="str">
            <v>32 rue de Sarlieve</v>
          </cell>
          <cell r="Q304" t="str">
            <v>Generali, centre d'Affaire ZENITH</v>
          </cell>
          <cell r="S304">
            <v>63800</v>
          </cell>
          <cell r="T304" t="str">
            <v>COURNON D'AUVERGNE</v>
          </cell>
          <cell r="U304" t="str">
            <v>Generali, centre d'Affaire ZENITH</v>
          </cell>
          <cell r="V304">
            <v>618968996</v>
          </cell>
          <cell r="W304" t="str">
            <v>NICOLAS.LEVEQUE@GENERALI.COM</v>
          </cell>
        </row>
        <row r="305">
          <cell r="B305">
            <v>193106</v>
          </cell>
          <cell r="C305">
            <v>20090301</v>
          </cell>
          <cell r="E305" t="str">
            <v>GPA</v>
          </cell>
          <cell r="F305" t="str">
            <v>COMMERCIALE</v>
          </cell>
          <cell r="G305" t="str">
            <v>REGION GRAND EST</v>
          </cell>
          <cell r="H305" t="str">
            <v>OD PUY DE DOME - LOIRE - HAUTE LOIRE</v>
          </cell>
          <cell r="I305">
            <v>371</v>
          </cell>
          <cell r="J305" t="str">
            <v>CCM.E</v>
          </cell>
          <cell r="K305" t="str">
            <v>Conseiller Commercial Moniteur Expert</v>
          </cell>
          <cell r="L305">
            <v>105</v>
          </cell>
          <cell r="M305" t="str">
            <v>M.</v>
          </cell>
          <cell r="N305" t="str">
            <v>RUIZ</v>
          </cell>
          <cell r="O305" t="str">
            <v>EMILIEN</v>
          </cell>
          <cell r="P305" t="str">
            <v>53 RUE DU PILAT</v>
          </cell>
          <cell r="Q305" t="str">
            <v>LIEU DIT AVERNAY</v>
          </cell>
          <cell r="S305">
            <v>42170</v>
          </cell>
          <cell r="T305" t="str">
            <v>ST JUST ST RAMBERT</v>
          </cell>
          <cell r="U305" t="str">
            <v>LIEU DIT AVERNAY</v>
          </cell>
          <cell r="V305">
            <v>634434826</v>
          </cell>
          <cell r="W305" t="str">
            <v>EMILIEN.RUIZ@GENERALI.COM</v>
          </cell>
        </row>
        <row r="306">
          <cell r="B306">
            <v>193111</v>
          </cell>
          <cell r="C306">
            <v>20090301</v>
          </cell>
          <cell r="E306" t="str">
            <v>GPA</v>
          </cell>
          <cell r="F306" t="str">
            <v>COMMERCIALE</v>
          </cell>
          <cell r="G306" t="str">
            <v>REGION GRAND OUEST</v>
          </cell>
          <cell r="H306" t="str">
            <v>OD LOIRE ATLANTIQUE - VENDEE</v>
          </cell>
          <cell r="I306">
            <v>440</v>
          </cell>
          <cell r="J306" t="str">
            <v>CCT</v>
          </cell>
          <cell r="K306" t="str">
            <v>Conseiller Commercial Titulaire</v>
          </cell>
          <cell r="L306">
            <v>105</v>
          </cell>
          <cell r="M306" t="str">
            <v>M.</v>
          </cell>
          <cell r="N306" t="str">
            <v>LEFEUVRE</v>
          </cell>
          <cell r="O306" t="str">
            <v>GUENOLE</v>
          </cell>
          <cell r="P306" t="str">
            <v>12 AVENUE DE LA DUCHESSE ANNE</v>
          </cell>
          <cell r="S306">
            <v>44250</v>
          </cell>
          <cell r="T306" t="str">
            <v>ST BREVIN LES PINS</v>
          </cell>
          <cell r="V306">
            <v>635434833</v>
          </cell>
          <cell r="W306" t="str">
            <v>GUENOLE.LEFEUVRE@GENERALI.COM</v>
          </cell>
        </row>
        <row r="307">
          <cell r="B307">
            <v>193112</v>
          </cell>
          <cell r="C307">
            <v>20090301</v>
          </cell>
          <cell r="E307" t="str">
            <v>GPA</v>
          </cell>
          <cell r="F307" t="str">
            <v>COMMERCIALE</v>
          </cell>
          <cell r="G307" t="str">
            <v>POLE PILOTAGE DU RESEAU COMMERCIAL</v>
          </cell>
          <cell r="H307" t="str">
            <v>CELLULE SENIORS</v>
          </cell>
          <cell r="I307">
            <v>448</v>
          </cell>
          <cell r="J307" t="str">
            <v>CRC</v>
          </cell>
          <cell r="K307" t="str">
            <v>Chargé de Relations Commerciales</v>
          </cell>
          <cell r="L307">
            <v>0</v>
          </cell>
          <cell r="M307" t="str">
            <v>M.</v>
          </cell>
          <cell r="N307" t="str">
            <v>BICHET</v>
          </cell>
          <cell r="O307" t="str">
            <v>THIERRY</v>
          </cell>
          <cell r="P307" t="str">
            <v>LA PRISE FRESNEL</v>
          </cell>
          <cell r="S307">
            <v>35160</v>
          </cell>
          <cell r="T307" t="str">
            <v>MONTFORT SUR MEU</v>
          </cell>
          <cell r="V307">
            <v>613556144</v>
          </cell>
          <cell r="W307" t="str">
            <v>THIERRY.BICHET@GENERALI.COM</v>
          </cell>
        </row>
        <row r="308">
          <cell r="B308">
            <v>193129</v>
          </cell>
          <cell r="C308">
            <v>20090301</v>
          </cell>
          <cell r="E308" t="str">
            <v>GPA</v>
          </cell>
          <cell r="F308" t="str">
            <v>COMMERCIALE</v>
          </cell>
          <cell r="G308" t="str">
            <v>REGION ILE DE FRANCE NORD EST</v>
          </cell>
          <cell r="H308" t="str">
            <v>OD BAS RHIN - MOSELLE</v>
          </cell>
          <cell r="I308">
            <v>386</v>
          </cell>
          <cell r="J308" t="str">
            <v>IE</v>
          </cell>
          <cell r="K308" t="str">
            <v>Inspecteur Expert</v>
          </cell>
          <cell r="L308">
            <v>105</v>
          </cell>
          <cell r="M308" t="str">
            <v>M.</v>
          </cell>
          <cell r="N308" t="str">
            <v>BREZIN</v>
          </cell>
          <cell r="O308" t="str">
            <v>DANIEL</v>
          </cell>
          <cell r="P308" t="str">
            <v>7 RUE VICTOR HUGO</v>
          </cell>
          <cell r="S308">
            <v>67204</v>
          </cell>
          <cell r="T308" t="str">
            <v>ACHENHEIM</v>
          </cell>
          <cell r="V308">
            <v>619425385</v>
          </cell>
          <cell r="W308" t="str">
            <v>DANIEL.BREZIN@GENERALI.COM</v>
          </cell>
        </row>
        <row r="309">
          <cell r="B309">
            <v>193146</v>
          </cell>
          <cell r="C309">
            <v>20090401</v>
          </cell>
          <cell r="E309" t="str">
            <v>GPA</v>
          </cell>
          <cell r="F309" t="str">
            <v>COMMERCIALE</v>
          </cell>
          <cell r="G309" t="str">
            <v>REGION GRAND EST</v>
          </cell>
          <cell r="H309" t="str">
            <v>OD VAR - BOUCHES DU RHONE</v>
          </cell>
          <cell r="I309">
            <v>386</v>
          </cell>
          <cell r="J309" t="str">
            <v>IE</v>
          </cell>
          <cell r="K309" t="str">
            <v>Inspecteur Expert</v>
          </cell>
          <cell r="L309">
            <v>105</v>
          </cell>
          <cell r="M309" t="str">
            <v>M.</v>
          </cell>
          <cell r="N309" t="str">
            <v>SERRANO</v>
          </cell>
          <cell r="O309" t="str">
            <v>ERIC</v>
          </cell>
          <cell r="P309" t="str">
            <v>6 AVE DE LA TRINITE</v>
          </cell>
          <cell r="S309">
            <v>13600</v>
          </cell>
          <cell r="T309" t="str">
            <v>LA CIOTAT</v>
          </cell>
          <cell r="V309">
            <v>603954947</v>
          </cell>
          <cell r="W309" t="str">
            <v>ERIC.SERRANO@GENERALI.COM</v>
          </cell>
        </row>
        <row r="310">
          <cell r="B310">
            <v>193201</v>
          </cell>
          <cell r="C310">
            <v>20090901</v>
          </cell>
          <cell r="E310" t="str">
            <v>GPA</v>
          </cell>
          <cell r="F310" t="str">
            <v>COMMERCIALE</v>
          </cell>
          <cell r="G310" t="str">
            <v>REGION GRAND OUEST</v>
          </cell>
          <cell r="H310" t="str">
            <v>OD YVELINES - EURE ET LOIR</v>
          </cell>
          <cell r="I310">
            <v>200</v>
          </cell>
          <cell r="J310" t="str">
            <v>IMP</v>
          </cell>
          <cell r="K310" t="str">
            <v>Inspecteur Manager Performance</v>
          </cell>
          <cell r="L310">
            <v>104</v>
          </cell>
          <cell r="M310" t="str">
            <v>M.</v>
          </cell>
          <cell r="N310" t="str">
            <v>KUHN</v>
          </cell>
          <cell r="O310" t="str">
            <v>STEPHANE</v>
          </cell>
          <cell r="P310" t="str">
            <v>5 ALLEE COUDRAIE</v>
          </cell>
          <cell r="S310">
            <v>78480</v>
          </cell>
          <cell r="T310" t="str">
            <v>VERNEUIL SUR SEINE</v>
          </cell>
          <cell r="V310">
            <v>620763588</v>
          </cell>
          <cell r="W310" t="str">
            <v>STEPHANE.KUHN@GENERALI.COM</v>
          </cell>
        </row>
        <row r="311">
          <cell r="B311">
            <v>193254</v>
          </cell>
          <cell r="C311">
            <v>20090601</v>
          </cell>
          <cell r="E311" t="str">
            <v>GPA</v>
          </cell>
          <cell r="F311" t="str">
            <v>COMMERCIALE</v>
          </cell>
          <cell r="G311" t="str">
            <v>REGION GRAND OUEST</v>
          </cell>
          <cell r="H311" t="str">
            <v>OD VAL D'OISE - EURE</v>
          </cell>
          <cell r="I311">
            <v>100</v>
          </cell>
          <cell r="J311" t="str">
            <v>IMD</v>
          </cell>
          <cell r="K311" t="str">
            <v>Inspecteur Manager Developpement</v>
          </cell>
          <cell r="L311">
            <v>103</v>
          </cell>
          <cell r="M311" t="str">
            <v>M.</v>
          </cell>
          <cell r="N311" t="str">
            <v>BOURE</v>
          </cell>
          <cell r="O311" t="str">
            <v>DAVID</v>
          </cell>
          <cell r="P311" t="str">
            <v>181 rue Clément Ader étage 1</v>
          </cell>
          <cell r="Q311" t="str">
            <v>Generali, ZAC du Long Buisson Entrée B</v>
          </cell>
          <cell r="S311">
            <v>27000</v>
          </cell>
          <cell r="T311" t="str">
            <v>EVREUX</v>
          </cell>
          <cell r="U311" t="str">
            <v>Generali, ZAC du Long Buisson Entrée B</v>
          </cell>
          <cell r="V311">
            <v>760447758</v>
          </cell>
          <cell r="W311" t="str">
            <v>DAVID.BOURE@GENERALI.COM</v>
          </cell>
        </row>
        <row r="312">
          <cell r="B312">
            <v>193296</v>
          </cell>
          <cell r="C312">
            <v>20100101</v>
          </cell>
          <cell r="E312" t="str">
            <v>GPA</v>
          </cell>
          <cell r="F312" t="str">
            <v>COMMERCIALE</v>
          </cell>
          <cell r="G312" t="str">
            <v>REGION GRAND OUEST</v>
          </cell>
          <cell r="H312" t="str">
            <v>OD CHARENTES-VIENNES-DEUX SEVRES</v>
          </cell>
          <cell r="I312">
            <v>200</v>
          </cell>
          <cell r="J312" t="str">
            <v>IMP</v>
          </cell>
          <cell r="K312" t="str">
            <v>Inspecteur Manager Performance</v>
          </cell>
          <cell r="L312">
            <v>104</v>
          </cell>
          <cell r="M312" t="str">
            <v>M.</v>
          </cell>
          <cell r="N312" t="str">
            <v>ROMO</v>
          </cell>
          <cell r="O312" t="str">
            <v>DAVID</v>
          </cell>
          <cell r="P312" t="str">
            <v>5 IMPASSE DES CYTISES</v>
          </cell>
          <cell r="S312">
            <v>17200</v>
          </cell>
          <cell r="T312" t="str">
            <v>ROYAN</v>
          </cell>
          <cell r="V312">
            <v>603954708</v>
          </cell>
          <cell r="W312" t="str">
            <v>DAVID.ROMO@GENERALI.COM</v>
          </cell>
        </row>
        <row r="313">
          <cell r="B313">
            <v>193306</v>
          </cell>
          <cell r="C313">
            <v>20090901</v>
          </cell>
          <cell r="E313" t="str">
            <v>GPA</v>
          </cell>
          <cell r="F313" t="str">
            <v>COMMERCIALE</v>
          </cell>
          <cell r="G313" t="str">
            <v>REGION ILE DE FRANCE NORD EST</v>
          </cell>
          <cell r="H313" t="str">
            <v>OD GRAND PARIS 75-92-93-94</v>
          </cell>
          <cell r="I313">
            <v>391</v>
          </cell>
          <cell r="J313" t="str">
            <v>CCEIM</v>
          </cell>
          <cell r="K313" t="str">
            <v>Conseiller Commercial Echelon Interm. Moniteu</v>
          </cell>
          <cell r="L313">
            <v>105</v>
          </cell>
          <cell r="M313" t="str">
            <v>Mme</v>
          </cell>
          <cell r="N313" t="str">
            <v>SABAN</v>
          </cell>
          <cell r="O313" t="str">
            <v>NURAN</v>
          </cell>
          <cell r="P313" t="str">
            <v>3 IMPASSE DES CHAMPS</v>
          </cell>
          <cell r="S313">
            <v>95170</v>
          </cell>
          <cell r="T313" t="str">
            <v>DEUIL LA BARRE</v>
          </cell>
          <cell r="V313">
            <v>620994343</v>
          </cell>
          <cell r="W313" t="str">
            <v>NURAN.SABAN@GENERALI.COM</v>
          </cell>
        </row>
        <row r="314">
          <cell r="B314">
            <v>193324</v>
          </cell>
          <cell r="C314">
            <v>20090901</v>
          </cell>
          <cell r="E314" t="str">
            <v>GPA</v>
          </cell>
          <cell r="F314" t="str">
            <v>COMMERCIALE</v>
          </cell>
          <cell r="G314" t="str">
            <v>REGION GRAND EST</v>
          </cell>
          <cell r="H314" t="str">
            <v>OD VAUCLUSE - DROME - ARDECHE - GARD</v>
          </cell>
          <cell r="I314">
            <v>440</v>
          </cell>
          <cell r="J314" t="str">
            <v>CCT</v>
          </cell>
          <cell r="K314" t="str">
            <v>Conseiller Commercial Titulaire</v>
          </cell>
          <cell r="L314">
            <v>105</v>
          </cell>
          <cell r="M314" t="str">
            <v>M.</v>
          </cell>
          <cell r="N314" t="str">
            <v>GREGOIRE</v>
          </cell>
          <cell r="O314" t="str">
            <v>REMI</v>
          </cell>
          <cell r="P314" t="str">
            <v>10 RUE VELOUTERIE</v>
          </cell>
          <cell r="S314">
            <v>84000</v>
          </cell>
          <cell r="T314" t="str">
            <v>AVIGNON</v>
          </cell>
          <cell r="V314">
            <v>614364330</v>
          </cell>
          <cell r="W314" t="str">
            <v>REMI.GREGOIRE@GENERALI.COM</v>
          </cell>
        </row>
        <row r="315">
          <cell r="B315">
            <v>193326</v>
          </cell>
          <cell r="C315">
            <v>20090901</v>
          </cell>
          <cell r="E315" t="str">
            <v>GPA</v>
          </cell>
          <cell r="F315" t="str">
            <v>COMMERCIALE</v>
          </cell>
          <cell r="G315" t="str">
            <v>REGION GRAND EST</v>
          </cell>
          <cell r="H315" t="str">
            <v>OD AVEYRON-HERAULT-AUDE-PYRENEES ORIENT.</v>
          </cell>
          <cell r="I315">
            <v>440</v>
          </cell>
          <cell r="J315" t="str">
            <v>CCT</v>
          </cell>
          <cell r="K315" t="str">
            <v>Conseiller Commercial Titulaire</v>
          </cell>
          <cell r="L315">
            <v>105</v>
          </cell>
          <cell r="M315" t="str">
            <v>M.</v>
          </cell>
          <cell r="N315" t="str">
            <v>GADAT</v>
          </cell>
          <cell r="O315" t="str">
            <v>XAVIER</v>
          </cell>
          <cell r="P315" t="str">
            <v>11 RUE DES TROUBADOURS</v>
          </cell>
          <cell r="S315">
            <v>66350</v>
          </cell>
          <cell r="T315" t="str">
            <v>TOULOUGES</v>
          </cell>
          <cell r="V315">
            <v>625424756</v>
          </cell>
          <cell r="W315" t="str">
            <v>XAVIER.GADAT@GENERALI.COM</v>
          </cell>
        </row>
        <row r="316">
          <cell r="B316">
            <v>193388</v>
          </cell>
          <cell r="C316">
            <v>20091101</v>
          </cell>
          <cell r="E316" t="str">
            <v>GPA</v>
          </cell>
          <cell r="F316" t="str">
            <v>COMMERCIALE</v>
          </cell>
          <cell r="G316" t="str">
            <v>REGION GRAND EST</v>
          </cell>
          <cell r="H316" t="str">
            <v>OD HAUTE SAVOIE AIN JURA AIX LES BAINS</v>
          </cell>
          <cell r="I316">
            <v>440</v>
          </cell>
          <cell r="J316" t="str">
            <v>CCT</v>
          </cell>
          <cell r="K316" t="str">
            <v>Conseiller Commercial Titulaire</v>
          </cell>
          <cell r="L316">
            <v>105</v>
          </cell>
          <cell r="M316" t="str">
            <v>Mme</v>
          </cell>
          <cell r="N316" t="str">
            <v>RAMBAUD</v>
          </cell>
          <cell r="O316" t="str">
            <v>ISABELLE</v>
          </cell>
          <cell r="P316" t="str">
            <v>375 RUE DES CHARDONNERETS</v>
          </cell>
          <cell r="S316">
            <v>1300</v>
          </cell>
          <cell r="T316" t="str">
            <v>BELLEY</v>
          </cell>
          <cell r="V316">
            <v>603704788</v>
          </cell>
          <cell r="W316" t="str">
            <v>ISABELLE.RAMBAUD@GENERALI.COM</v>
          </cell>
        </row>
        <row r="317">
          <cell r="B317">
            <v>193430</v>
          </cell>
          <cell r="C317">
            <v>20091201</v>
          </cell>
          <cell r="E317" t="str">
            <v>GPA</v>
          </cell>
          <cell r="F317" t="str">
            <v>COMMERCIALE</v>
          </cell>
          <cell r="G317" t="str">
            <v>REGION GRAND EST</v>
          </cell>
          <cell r="H317" t="str">
            <v>OD ISERE ALBERTVILLE</v>
          </cell>
          <cell r="I317">
            <v>440</v>
          </cell>
          <cell r="J317" t="str">
            <v>CCT</v>
          </cell>
          <cell r="K317" t="str">
            <v>Conseiller Commercial Titulaire</v>
          </cell>
          <cell r="L317">
            <v>105</v>
          </cell>
          <cell r="M317" t="str">
            <v>M.</v>
          </cell>
          <cell r="N317" t="str">
            <v>DEVAL</v>
          </cell>
          <cell r="O317" t="str">
            <v>MARC</v>
          </cell>
          <cell r="P317" t="str">
            <v>27 27 AVENUE ALBERTVILLE</v>
          </cell>
          <cell r="S317">
            <v>73200</v>
          </cell>
          <cell r="T317" t="str">
            <v>ALBERTVILLE</v>
          </cell>
          <cell r="V317">
            <v>634416270</v>
          </cell>
          <cell r="W317" t="str">
            <v>MARC.DEVAL@GENERALI.COM</v>
          </cell>
        </row>
        <row r="318">
          <cell r="B318">
            <v>193446</v>
          </cell>
          <cell r="C318">
            <v>20100101</v>
          </cell>
          <cell r="E318" t="str">
            <v>GPA</v>
          </cell>
          <cell r="F318" t="str">
            <v>COMMERCIALE</v>
          </cell>
          <cell r="G318" t="str">
            <v>REGION GRAND OUEST</v>
          </cell>
          <cell r="H318" t="str">
            <v>OD ILLE ET VILAINE-COTES D'ARMOR</v>
          </cell>
          <cell r="I318">
            <v>440</v>
          </cell>
          <cell r="J318" t="str">
            <v>CCT</v>
          </cell>
          <cell r="K318" t="str">
            <v>Conseiller Commercial Titulaire</v>
          </cell>
          <cell r="L318">
            <v>105</v>
          </cell>
          <cell r="M318" t="str">
            <v>M.</v>
          </cell>
          <cell r="N318" t="str">
            <v>CARDONA GIL</v>
          </cell>
          <cell r="O318" t="str">
            <v>THIERRY</v>
          </cell>
          <cell r="P318" t="str">
            <v>5 RUE JEAN 23</v>
          </cell>
          <cell r="S318">
            <v>35400</v>
          </cell>
          <cell r="T318" t="str">
            <v>ST MALO</v>
          </cell>
          <cell r="W318" t="str">
            <v>THIERRY.CARDONAGIL@GENERALI.COM</v>
          </cell>
        </row>
        <row r="319">
          <cell r="B319">
            <v>193452</v>
          </cell>
          <cell r="C319">
            <v>20100101</v>
          </cell>
          <cell r="E319" t="str">
            <v>GPA</v>
          </cell>
          <cell r="F319" t="str">
            <v>COMMERCIALE</v>
          </cell>
          <cell r="G319" t="str">
            <v>REGION GRAND EST</v>
          </cell>
          <cell r="H319" t="str">
            <v>OD VOSGES-HT RHIN-TR BEL-DOUBS-HTE MARNE</v>
          </cell>
          <cell r="I319">
            <v>200</v>
          </cell>
          <cell r="J319" t="str">
            <v>IMP</v>
          </cell>
          <cell r="K319" t="str">
            <v>Inspecteur Manager Performance</v>
          </cell>
          <cell r="L319">
            <v>104</v>
          </cell>
          <cell r="M319" t="str">
            <v>M.</v>
          </cell>
          <cell r="N319" t="str">
            <v>RODET</v>
          </cell>
          <cell r="O319" t="str">
            <v>ACHILLE</v>
          </cell>
          <cell r="P319" t="str">
            <v>2 RUE DU MARECHAL LECLERC</v>
          </cell>
          <cell r="S319">
            <v>68630</v>
          </cell>
          <cell r="T319" t="str">
            <v>BENNWIHR MITTELWIHR</v>
          </cell>
          <cell r="V319">
            <v>624390487</v>
          </cell>
          <cell r="W319" t="str">
            <v>ACHILLE.RODET@GENERALI.COM</v>
          </cell>
        </row>
        <row r="320">
          <cell r="B320">
            <v>193495</v>
          </cell>
          <cell r="C320">
            <v>20100301</v>
          </cell>
          <cell r="E320" t="str">
            <v>GPA</v>
          </cell>
          <cell r="F320" t="str">
            <v>COMMERCIALE</v>
          </cell>
          <cell r="G320" t="str">
            <v>REGION GRAND OUEST</v>
          </cell>
          <cell r="H320" t="str">
            <v>OD VAL D'OISE - EURE</v>
          </cell>
          <cell r="I320">
            <v>440</v>
          </cell>
          <cell r="J320" t="str">
            <v>CCT</v>
          </cell>
          <cell r="K320" t="str">
            <v>Conseiller Commercial Titulaire</v>
          </cell>
          <cell r="L320">
            <v>105</v>
          </cell>
          <cell r="M320" t="str">
            <v>Mme</v>
          </cell>
          <cell r="N320" t="str">
            <v>VERDU</v>
          </cell>
          <cell r="O320" t="str">
            <v>SEVERINE</v>
          </cell>
          <cell r="P320" t="str">
            <v>18 RUE JEAN BAPTISTE CLEMENT</v>
          </cell>
          <cell r="S320">
            <v>77280</v>
          </cell>
          <cell r="T320" t="str">
            <v>OTHIS</v>
          </cell>
          <cell r="V320">
            <v>603704499</v>
          </cell>
          <cell r="W320" t="str">
            <v>SEVERINE.VERDU@GENERALI.COM</v>
          </cell>
        </row>
        <row r="321">
          <cell r="B321">
            <v>193526</v>
          </cell>
          <cell r="C321">
            <v>20100401</v>
          </cell>
          <cell r="E321" t="str">
            <v>GPA</v>
          </cell>
          <cell r="F321" t="str">
            <v>COMMERCIALE</v>
          </cell>
          <cell r="G321" t="str">
            <v>REGION GRAND OUEST</v>
          </cell>
          <cell r="H321" t="str">
            <v>OD ILLE ET VILAINE-COTES D'ARMOR</v>
          </cell>
          <cell r="I321">
            <v>386</v>
          </cell>
          <cell r="J321" t="str">
            <v>IE</v>
          </cell>
          <cell r="K321" t="str">
            <v>Inspecteur Expert</v>
          </cell>
          <cell r="L321">
            <v>105</v>
          </cell>
          <cell r="M321" t="str">
            <v>M.</v>
          </cell>
          <cell r="N321" t="str">
            <v>AUGER</v>
          </cell>
          <cell r="O321" t="str">
            <v>CHRISTOPHE</v>
          </cell>
          <cell r="P321" t="str">
            <v>1 RUE DES CHAMPS DU BOURG</v>
          </cell>
          <cell r="S321">
            <v>56490</v>
          </cell>
          <cell r="T321" t="str">
            <v>EVRIGUET</v>
          </cell>
          <cell r="V321">
            <v>617102521</v>
          </cell>
          <cell r="W321" t="str">
            <v>CHRISTOPHE.AUGER@GENERALI.COM</v>
          </cell>
        </row>
        <row r="322">
          <cell r="B322">
            <v>193536</v>
          </cell>
          <cell r="C322">
            <v>20100401</v>
          </cell>
          <cell r="E322" t="str">
            <v>GPA</v>
          </cell>
          <cell r="F322" t="str">
            <v>COMMERCIALE</v>
          </cell>
          <cell r="G322" t="str">
            <v>REGION ILE DE FRANCE NORD EST</v>
          </cell>
          <cell r="H322" t="str">
            <v>OD ESSONNE - LOIRET</v>
          </cell>
          <cell r="I322">
            <v>440</v>
          </cell>
          <cell r="J322" t="str">
            <v>CCT</v>
          </cell>
          <cell r="K322" t="str">
            <v>Conseiller Commercial Titulaire</v>
          </cell>
          <cell r="L322">
            <v>105</v>
          </cell>
          <cell r="M322" t="str">
            <v>Mme</v>
          </cell>
          <cell r="N322" t="str">
            <v>NADREAU</v>
          </cell>
          <cell r="O322" t="str">
            <v>STEPHANIE</v>
          </cell>
          <cell r="P322" t="str">
            <v>35 RUE DU GENERAL DE GAULLE</v>
          </cell>
          <cell r="S322">
            <v>91610</v>
          </cell>
          <cell r="T322" t="str">
            <v>BALLANCOURT SUR ESSONNE</v>
          </cell>
          <cell r="V322">
            <v>613098630</v>
          </cell>
          <cell r="W322" t="str">
            <v>STEPHANIE.NADREAU@GENERALI.COM</v>
          </cell>
        </row>
        <row r="323">
          <cell r="B323">
            <v>193568</v>
          </cell>
          <cell r="C323">
            <v>20100501</v>
          </cell>
          <cell r="E323" t="str">
            <v>GPA</v>
          </cell>
          <cell r="F323" t="str">
            <v>COMMERCIALE</v>
          </cell>
          <cell r="G323" t="str">
            <v>REGION ILE DE FRANCE NORD EST</v>
          </cell>
          <cell r="H323" t="str">
            <v>OD NORD ARTOIS</v>
          </cell>
          <cell r="I323">
            <v>391</v>
          </cell>
          <cell r="J323" t="str">
            <v>CCEIM</v>
          </cell>
          <cell r="K323" t="str">
            <v>Conseiller Commercial Echelon Interm. Moniteu</v>
          </cell>
          <cell r="L323">
            <v>105</v>
          </cell>
          <cell r="M323" t="str">
            <v>M.</v>
          </cell>
          <cell r="N323" t="str">
            <v>HEQUET</v>
          </cell>
          <cell r="O323" t="str">
            <v>DAVID</v>
          </cell>
          <cell r="P323" t="str">
            <v>5 RUE DU FAUBOURG</v>
          </cell>
          <cell r="S323">
            <v>62156</v>
          </cell>
          <cell r="T323" t="str">
            <v>BOIRY NOTRE DAME</v>
          </cell>
          <cell r="V323">
            <v>635435154</v>
          </cell>
          <cell r="W323" t="str">
            <v>DAVID.HEQUET@GENERALI.COM</v>
          </cell>
        </row>
        <row r="324">
          <cell r="B324">
            <v>193601</v>
          </cell>
          <cell r="C324">
            <v>20100601</v>
          </cell>
          <cell r="E324" t="str">
            <v>GPA</v>
          </cell>
          <cell r="F324" t="str">
            <v>COMMERCIALE</v>
          </cell>
          <cell r="G324" t="str">
            <v>REGION ILE DE FRANCE NORD EST</v>
          </cell>
          <cell r="H324" t="str">
            <v>OD SEINE ET MARNE - YONNE</v>
          </cell>
          <cell r="I324">
            <v>100</v>
          </cell>
          <cell r="J324" t="str">
            <v>IMD</v>
          </cell>
          <cell r="K324" t="str">
            <v>Inspecteur Manager Developpement</v>
          </cell>
          <cell r="L324">
            <v>103</v>
          </cell>
          <cell r="M324" t="str">
            <v>M.</v>
          </cell>
          <cell r="N324" t="str">
            <v>MORTIER</v>
          </cell>
          <cell r="O324" t="str">
            <v>PIERRICK</v>
          </cell>
          <cell r="P324" t="str">
            <v>1 rue de Berlin ZAC de Montevrain</v>
          </cell>
          <cell r="Q324" t="str">
            <v>Generali, Val d'Europe</v>
          </cell>
          <cell r="S324">
            <v>77144</v>
          </cell>
          <cell r="T324" t="str">
            <v>MONTEVRAIN</v>
          </cell>
          <cell r="U324" t="str">
            <v>Generali, Val d'Europe</v>
          </cell>
          <cell r="V324">
            <v>616703642</v>
          </cell>
          <cell r="W324" t="str">
            <v>PIERRICK.MORTIER@GENERALI.COM</v>
          </cell>
        </row>
        <row r="325">
          <cell r="B325">
            <v>193602</v>
          </cell>
          <cell r="C325">
            <v>20100601</v>
          </cell>
          <cell r="E325" t="str">
            <v>GPA</v>
          </cell>
          <cell r="F325" t="str">
            <v>COMMERCIALE</v>
          </cell>
          <cell r="G325" t="str">
            <v>REGION GRAND EST</v>
          </cell>
          <cell r="H325" t="str">
            <v>OD HAUTE SAVOIE AIN JURA AIX LES BAINS</v>
          </cell>
          <cell r="I325">
            <v>440</v>
          </cell>
          <cell r="J325" t="str">
            <v>CCT</v>
          </cell>
          <cell r="K325" t="str">
            <v>Conseiller Commercial Titulaire</v>
          </cell>
          <cell r="L325">
            <v>105</v>
          </cell>
          <cell r="M325" t="str">
            <v>Mme</v>
          </cell>
          <cell r="N325" t="str">
            <v>VIEIRA RODRIGUES</v>
          </cell>
          <cell r="O325" t="str">
            <v>MILENE</v>
          </cell>
          <cell r="P325" t="str">
            <v>5 LE PAVILLON</v>
          </cell>
          <cell r="Q325" t="str">
            <v>MOLINGES</v>
          </cell>
          <cell r="S325">
            <v>39360</v>
          </cell>
          <cell r="T325" t="str">
            <v>CHASSAL</v>
          </cell>
          <cell r="U325" t="str">
            <v>MOLINGES</v>
          </cell>
          <cell r="V325">
            <v>603704799</v>
          </cell>
          <cell r="W325" t="str">
            <v>MILENE.VIEIRARODRIGUES@GENERALI.COM</v>
          </cell>
        </row>
        <row r="326">
          <cell r="B326">
            <v>193607</v>
          </cell>
          <cell r="C326">
            <v>20100601</v>
          </cell>
          <cell r="E326" t="str">
            <v>GPA</v>
          </cell>
          <cell r="F326" t="str">
            <v>COMMERCIALE</v>
          </cell>
          <cell r="G326" t="str">
            <v>REGION ILE DE FRANCE NORD EST</v>
          </cell>
          <cell r="H326" t="str">
            <v>OD SOMME - OISE - AISNE</v>
          </cell>
          <cell r="I326">
            <v>200</v>
          </cell>
          <cell r="J326" t="str">
            <v>IMP</v>
          </cell>
          <cell r="K326" t="str">
            <v>Inspecteur Manager Performance</v>
          </cell>
          <cell r="L326">
            <v>104</v>
          </cell>
          <cell r="M326" t="str">
            <v>M.</v>
          </cell>
          <cell r="N326" t="str">
            <v>ZAPPARATA</v>
          </cell>
          <cell r="O326" t="str">
            <v>ANTHONY</v>
          </cell>
          <cell r="P326" t="str">
            <v>1 C RUE EMILE MALEZIEUX</v>
          </cell>
          <cell r="S326">
            <v>2100</v>
          </cell>
          <cell r="T326" t="str">
            <v>GRICOURT</v>
          </cell>
          <cell r="V326">
            <v>617105800</v>
          </cell>
          <cell r="W326" t="str">
            <v>ANTHONY.ZAPPARATA@GENERALI.COM</v>
          </cell>
        </row>
        <row r="327">
          <cell r="B327">
            <v>193608</v>
          </cell>
          <cell r="C327">
            <v>20100601</v>
          </cell>
          <cell r="E327" t="str">
            <v>GPA</v>
          </cell>
          <cell r="F327" t="str">
            <v>COMMERCIALE</v>
          </cell>
          <cell r="G327" t="str">
            <v>REGION GRAND OUEST</v>
          </cell>
          <cell r="H327" t="str">
            <v>OD LANDES-PYRENEES-GERS-HTE GARONNE SUD</v>
          </cell>
          <cell r="I327">
            <v>386</v>
          </cell>
          <cell r="J327" t="str">
            <v>IE</v>
          </cell>
          <cell r="K327" t="str">
            <v>Inspecteur Expert</v>
          </cell>
          <cell r="L327">
            <v>105</v>
          </cell>
          <cell r="M327" t="str">
            <v>Mme</v>
          </cell>
          <cell r="N327" t="str">
            <v>BRUN</v>
          </cell>
          <cell r="O327" t="str">
            <v>GAELLE</v>
          </cell>
          <cell r="P327" t="str">
            <v>10 CHEMIN DES ARNIS</v>
          </cell>
          <cell r="Q327" t="str">
            <v>BAT B APPT 8</v>
          </cell>
          <cell r="S327">
            <v>31130</v>
          </cell>
          <cell r="T327" t="str">
            <v>BALMA</v>
          </cell>
          <cell r="U327" t="str">
            <v>BAT B APPT 8</v>
          </cell>
          <cell r="V327">
            <v>681543487</v>
          </cell>
          <cell r="W327" t="str">
            <v>GAELLE.BRUN@GENERALI.COM</v>
          </cell>
        </row>
        <row r="328">
          <cell r="B328">
            <v>193629</v>
          </cell>
          <cell r="C328">
            <v>20100601</v>
          </cell>
          <cell r="E328" t="str">
            <v>GPA</v>
          </cell>
          <cell r="F328" t="str">
            <v>COMMERCIALE</v>
          </cell>
          <cell r="G328" t="str">
            <v>REGION ILE DE FRANCE NORD EST</v>
          </cell>
          <cell r="H328" t="str">
            <v>OD NORD LILLE</v>
          </cell>
          <cell r="I328">
            <v>390</v>
          </cell>
          <cell r="J328" t="str">
            <v>CCEI</v>
          </cell>
          <cell r="K328" t="str">
            <v>Conseiller Commercial Echelon Intermédiaire</v>
          </cell>
          <cell r="L328">
            <v>105</v>
          </cell>
          <cell r="M328" t="str">
            <v>M.</v>
          </cell>
          <cell r="N328" t="str">
            <v>HUBRECHT</v>
          </cell>
          <cell r="O328" t="str">
            <v>ARNAUD</v>
          </cell>
          <cell r="P328" t="str">
            <v>46 BIS R DES MARTYRS RESISTAN</v>
          </cell>
          <cell r="S328">
            <v>59520</v>
          </cell>
          <cell r="T328" t="str">
            <v>MARQUETTE LEZ LILLE</v>
          </cell>
          <cell r="V328">
            <v>610612753</v>
          </cell>
          <cell r="W328" t="str">
            <v>ARNAUD.HUBRECHT@GENERALI.COM</v>
          </cell>
        </row>
        <row r="329">
          <cell r="B329">
            <v>193654</v>
          </cell>
          <cell r="C329">
            <v>20100801</v>
          </cell>
          <cell r="E329" t="str">
            <v>GPA</v>
          </cell>
          <cell r="F329" t="str">
            <v>COMMERCIALE</v>
          </cell>
          <cell r="G329" t="str">
            <v>REGION GRAND EST</v>
          </cell>
          <cell r="H329" t="str">
            <v>OD AVEYRON-HERAULT-AUDE-PYRENEES ORIENT.</v>
          </cell>
          <cell r="I329">
            <v>370</v>
          </cell>
          <cell r="J329" t="str">
            <v>CC.E</v>
          </cell>
          <cell r="K329" t="str">
            <v>Conseiller Commercial Expert</v>
          </cell>
          <cell r="L329">
            <v>105</v>
          </cell>
          <cell r="M329" t="str">
            <v>Mme</v>
          </cell>
          <cell r="N329" t="str">
            <v>MURZEREAU</v>
          </cell>
          <cell r="O329" t="str">
            <v>ANNICK</v>
          </cell>
          <cell r="P329" t="str">
            <v>63 BVD DU GENERAL LECLERC</v>
          </cell>
          <cell r="S329">
            <v>11100</v>
          </cell>
          <cell r="T329" t="str">
            <v>NARBONNE</v>
          </cell>
          <cell r="V329">
            <v>625424994</v>
          </cell>
          <cell r="W329" t="str">
            <v>ANNICK.MURZEREAU@GENERALI.COM</v>
          </cell>
        </row>
        <row r="330">
          <cell r="B330">
            <v>193688</v>
          </cell>
          <cell r="C330">
            <v>20100901</v>
          </cell>
          <cell r="E330" t="str">
            <v>GPA</v>
          </cell>
          <cell r="F330" t="str">
            <v>COMMERCIALE</v>
          </cell>
          <cell r="G330" t="str">
            <v>REGION GRAND EST</v>
          </cell>
          <cell r="H330" t="str">
            <v>OD ALPES MARITIMES</v>
          </cell>
          <cell r="I330">
            <v>370</v>
          </cell>
          <cell r="J330" t="str">
            <v>CC.E</v>
          </cell>
          <cell r="K330" t="str">
            <v>Conseiller Commercial Expert</v>
          </cell>
          <cell r="L330">
            <v>105</v>
          </cell>
          <cell r="M330" t="str">
            <v>Mme</v>
          </cell>
          <cell r="N330" t="str">
            <v>ELBAZ</v>
          </cell>
          <cell r="O330" t="str">
            <v>VANESSA</v>
          </cell>
          <cell r="P330" t="str">
            <v>707 ALLEE DES AULNES</v>
          </cell>
          <cell r="Q330" t="str">
            <v>LES ESTERETS DU LAC</v>
          </cell>
          <cell r="S330">
            <v>83440</v>
          </cell>
          <cell r="T330" t="str">
            <v>MONTAUROUX</v>
          </cell>
          <cell r="U330" t="str">
            <v>LES ESTERETS DU LAC</v>
          </cell>
          <cell r="V330">
            <v>626176819</v>
          </cell>
          <cell r="W330" t="str">
            <v>VANESSA.ELBAZ@GENERALI.COM</v>
          </cell>
        </row>
        <row r="331">
          <cell r="B331">
            <v>193689</v>
          </cell>
          <cell r="C331">
            <v>20100901</v>
          </cell>
          <cell r="E331" t="str">
            <v>GPA</v>
          </cell>
          <cell r="F331" t="str">
            <v>COMMERCIALE</v>
          </cell>
          <cell r="G331" t="str">
            <v>POLE PILOTAGE DU RESEAU COMMERCIAL</v>
          </cell>
          <cell r="H331" t="str">
            <v>CELLULE SENIORS</v>
          </cell>
          <cell r="I331">
            <v>448</v>
          </cell>
          <cell r="J331" t="str">
            <v>CRC</v>
          </cell>
          <cell r="K331" t="str">
            <v>Chargé de Relations Commerciales</v>
          </cell>
          <cell r="L331">
            <v>0</v>
          </cell>
          <cell r="M331" t="str">
            <v>M.</v>
          </cell>
          <cell r="N331" t="str">
            <v>LABRO</v>
          </cell>
          <cell r="O331" t="str">
            <v>ALAIN</v>
          </cell>
          <cell r="P331" t="str">
            <v>37 TER AVENUE JACQUES TROUILLET</v>
          </cell>
          <cell r="S331">
            <v>13160</v>
          </cell>
          <cell r="T331" t="str">
            <v>CHATEAURENARD</v>
          </cell>
          <cell r="W331" t="str">
            <v>ALAIN.LABRO@GENERALI.COM</v>
          </cell>
        </row>
        <row r="332">
          <cell r="B332">
            <v>193690</v>
          </cell>
          <cell r="C332">
            <v>20100901</v>
          </cell>
          <cell r="E332" t="str">
            <v>GPA</v>
          </cell>
          <cell r="F332" t="str">
            <v>COMMERCIALE</v>
          </cell>
          <cell r="G332" t="str">
            <v>REGION ILE DE FRANCE NORD EST</v>
          </cell>
          <cell r="H332" t="str">
            <v>OD NORD ARTOIS</v>
          </cell>
          <cell r="I332">
            <v>371</v>
          </cell>
          <cell r="J332" t="str">
            <v>CCM.E</v>
          </cell>
          <cell r="K332" t="str">
            <v>Conseiller Commercial Moniteur Expert</v>
          </cell>
          <cell r="L332">
            <v>105</v>
          </cell>
          <cell r="M332" t="str">
            <v>Mme</v>
          </cell>
          <cell r="N332" t="str">
            <v>MANTEL</v>
          </cell>
          <cell r="O332" t="str">
            <v>AUDREY</v>
          </cell>
          <cell r="P332" t="str">
            <v>16 RUE DE PERNES</v>
          </cell>
          <cell r="S332">
            <v>62550</v>
          </cell>
          <cell r="T332" t="str">
            <v>MAREST</v>
          </cell>
          <cell r="V332">
            <v>635435246</v>
          </cell>
          <cell r="W332" t="str">
            <v>AUDREY.MANTEL@GENERALI.COM</v>
          </cell>
        </row>
        <row r="333">
          <cell r="B333">
            <v>193692</v>
          </cell>
          <cell r="C333">
            <v>20100901</v>
          </cell>
          <cell r="E333" t="str">
            <v>GPA</v>
          </cell>
          <cell r="F333" t="str">
            <v>COMMERCIALE</v>
          </cell>
          <cell r="G333" t="str">
            <v>REGION ILE DE FRANCE NORD EST</v>
          </cell>
          <cell r="H333" t="str">
            <v>OD SOMME - OISE - AISNE</v>
          </cell>
          <cell r="I333">
            <v>391</v>
          </cell>
          <cell r="J333" t="str">
            <v>CCEIM</v>
          </cell>
          <cell r="K333" t="str">
            <v>Conseiller Commercial Echelon Interm. Moniteu</v>
          </cell>
          <cell r="L333">
            <v>105</v>
          </cell>
          <cell r="M333" t="str">
            <v>Mme</v>
          </cell>
          <cell r="N333" t="str">
            <v>DELHOMMELLE</v>
          </cell>
          <cell r="O333" t="str">
            <v>CAROLINE</v>
          </cell>
          <cell r="P333" t="str">
            <v>130 RUE DU SOUVENIR</v>
          </cell>
          <cell r="S333">
            <v>80150</v>
          </cell>
          <cell r="T333" t="str">
            <v>FOREST L ABBAYE</v>
          </cell>
          <cell r="V333">
            <v>671018694</v>
          </cell>
          <cell r="W333" t="str">
            <v>CAROLINE.DELHOMMELLE@GENERALI.COM</v>
          </cell>
        </row>
        <row r="334">
          <cell r="B334">
            <v>193693</v>
          </cell>
          <cell r="C334">
            <v>20100901</v>
          </cell>
          <cell r="E334" t="str">
            <v>GPA</v>
          </cell>
          <cell r="F334" t="str">
            <v>COMMERCIALE</v>
          </cell>
          <cell r="G334" t="str">
            <v>REGION GRAND OUEST</v>
          </cell>
          <cell r="H334" t="str">
            <v>OD ILLE ET VILAINE-COTES D'ARMOR</v>
          </cell>
          <cell r="I334">
            <v>200</v>
          </cell>
          <cell r="J334" t="str">
            <v>IMP</v>
          </cell>
          <cell r="K334" t="str">
            <v>Inspecteur Manager Performance</v>
          </cell>
          <cell r="L334">
            <v>104</v>
          </cell>
          <cell r="M334" t="str">
            <v>M.</v>
          </cell>
          <cell r="N334" t="str">
            <v>BOUTTEMAND</v>
          </cell>
          <cell r="O334" t="str">
            <v>SEBASTIEN</v>
          </cell>
          <cell r="P334" t="str">
            <v>9 LA VILLE ES DENIS</v>
          </cell>
          <cell r="S334">
            <v>22130</v>
          </cell>
          <cell r="T334" t="str">
            <v>CORSEUL</v>
          </cell>
          <cell r="V334">
            <v>629956254</v>
          </cell>
          <cell r="W334" t="str">
            <v>SEBASTIEN.BOUTTEMAND@GENERALI.COM</v>
          </cell>
        </row>
        <row r="335">
          <cell r="B335">
            <v>193699</v>
          </cell>
          <cell r="C335">
            <v>20100901</v>
          </cell>
          <cell r="E335" t="str">
            <v>GPA</v>
          </cell>
          <cell r="F335" t="str">
            <v>COMMERCIALE</v>
          </cell>
          <cell r="G335" t="str">
            <v>REGION ILE DE FRANCE NORD EST</v>
          </cell>
          <cell r="H335" t="str">
            <v>OD GRAND PARIS 75-92-93-94</v>
          </cell>
          <cell r="I335">
            <v>440</v>
          </cell>
          <cell r="J335" t="str">
            <v>CCT</v>
          </cell>
          <cell r="K335" t="str">
            <v>Conseiller Commercial Titulaire</v>
          </cell>
          <cell r="L335">
            <v>105</v>
          </cell>
          <cell r="M335" t="str">
            <v>M.</v>
          </cell>
          <cell r="N335" t="str">
            <v>NEVO</v>
          </cell>
          <cell r="O335" t="str">
            <v>LUDOVIC</v>
          </cell>
          <cell r="P335" t="str">
            <v>220 BOULEVARD DE L EUROPE</v>
          </cell>
          <cell r="S335">
            <v>93370</v>
          </cell>
          <cell r="T335" t="str">
            <v>MONTFERMEIL</v>
          </cell>
          <cell r="W335" t="str">
            <v>LUDOVIC.NEVO@GENERALI.COM</v>
          </cell>
        </row>
        <row r="336">
          <cell r="B336">
            <v>193703</v>
          </cell>
          <cell r="C336">
            <v>20100901</v>
          </cell>
          <cell r="E336" t="str">
            <v>GPA</v>
          </cell>
          <cell r="F336" t="str">
            <v>COMMERCIALE</v>
          </cell>
          <cell r="G336" t="str">
            <v>REGION GRAND OUEST</v>
          </cell>
          <cell r="H336" t="str">
            <v>OD GIRONDE - DORDOGNE</v>
          </cell>
          <cell r="I336">
            <v>443</v>
          </cell>
          <cell r="J336" t="str">
            <v>CCT.S</v>
          </cell>
          <cell r="K336" t="str">
            <v>Conseiller Commercial Titulaire Sénior</v>
          </cell>
          <cell r="L336">
            <v>105</v>
          </cell>
          <cell r="M336" t="str">
            <v>Mme</v>
          </cell>
          <cell r="N336" t="str">
            <v>MICHELENA</v>
          </cell>
          <cell r="O336" t="str">
            <v>ISABELLE</v>
          </cell>
          <cell r="P336" t="str">
            <v>4 IMPASSE DE L ASPIDIE</v>
          </cell>
          <cell r="S336">
            <v>33121</v>
          </cell>
          <cell r="T336" t="str">
            <v>CARCANS</v>
          </cell>
          <cell r="V336">
            <v>620763716</v>
          </cell>
          <cell r="W336" t="str">
            <v>ISABELLE.MICHELENA@GENERALI.COM</v>
          </cell>
        </row>
        <row r="337">
          <cell r="B337">
            <v>193726</v>
          </cell>
          <cell r="C337">
            <v>20101001</v>
          </cell>
          <cell r="E337" t="str">
            <v>GPA</v>
          </cell>
          <cell r="F337" t="str">
            <v>COMMERCIALE</v>
          </cell>
          <cell r="G337" t="str">
            <v>REGION GRAND OUEST</v>
          </cell>
          <cell r="H337" t="str">
            <v>OD ILLE ET VILAINE-COTES D'ARMOR</v>
          </cell>
          <cell r="I337">
            <v>386</v>
          </cell>
          <cell r="J337" t="str">
            <v>IE</v>
          </cell>
          <cell r="K337" t="str">
            <v>Inspecteur Expert</v>
          </cell>
          <cell r="L337">
            <v>105</v>
          </cell>
          <cell r="M337" t="str">
            <v>Mme</v>
          </cell>
          <cell r="N337" t="str">
            <v>DUSSART</v>
          </cell>
          <cell r="O337" t="str">
            <v>JUSTINE</v>
          </cell>
          <cell r="P337" t="str">
            <v>7 RUE DE BELGIQUE</v>
          </cell>
          <cell r="S337">
            <v>35200</v>
          </cell>
          <cell r="T337" t="str">
            <v>RENNES</v>
          </cell>
          <cell r="V337">
            <v>613556207</v>
          </cell>
          <cell r="W337" t="str">
            <v>JUSTINE.DUSSART@GENERALI.COM</v>
          </cell>
        </row>
        <row r="338">
          <cell r="B338">
            <v>193729</v>
          </cell>
          <cell r="C338">
            <v>20101001</v>
          </cell>
          <cell r="E338" t="str">
            <v>GPA</v>
          </cell>
          <cell r="F338" t="str">
            <v>COMMERCIALE</v>
          </cell>
          <cell r="G338" t="str">
            <v>POLE PILOTAGE DU RESEAU COMMERCIAL</v>
          </cell>
          <cell r="H338" t="str">
            <v>CELLULE SENIORS</v>
          </cell>
          <cell r="I338">
            <v>448</v>
          </cell>
          <cell r="J338" t="str">
            <v>CRC</v>
          </cell>
          <cell r="K338" t="str">
            <v>Chargé de Relations Commerciales</v>
          </cell>
          <cell r="L338">
            <v>0</v>
          </cell>
          <cell r="M338" t="str">
            <v>M.</v>
          </cell>
          <cell r="N338" t="str">
            <v>ROUSSEL</v>
          </cell>
          <cell r="O338" t="str">
            <v>ANTONY</v>
          </cell>
          <cell r="P338" t="str">
            <v>2 C RUE DE L EGLISE</v>
          </cell>
          <cell r="S338">
            <v>76220</v>
          </cell>
          <cell r="T338" t="str">
            <v>BOSC HYONS</v>
          </cell>
          <cell r="W338" t="str">
            <v>ANTONY.ROUSSEL@GENERALI.COM</v>
          </cell>
        </row>
        <row r="339">
          <cell r="B339">
            <v>193733</v>
          </cell>
          <cell r="C339">
            <v>20110201</v>
          </cell>
          <cell r="E339" t="str">
            <v>GPA</v>
          </cell>
          <cell r="F339" t="str">
            <v>COMMERCIALE</v>
          </cell>
          <cell r="G339" t="str">
            <v>REGION ILE DE FRANCE NORD EST</v>
          </cell>
          <cell r="H339" t="str">
            <v>OD NORD ARTOIS</v>
          </cell>
          <cell r="I339">
            <v>370</v>
          </cell>
          <cell r="J339" t="str">
            <v>CC.E</v>
          </cell>
          <cell r="K339" t="str">
            <v>Conseiller Commercial Expert</v>
          </cell>
          <cell r="L339">
            <v>105</v>
          </cell>
          <cell r="M339" t="str">
            <v>M.</v>
          </cell>
          <cell r="N339" t="str">
            <v>HENNERON</v>
          </cell>
          <cell r="O339" t="str">
            <v>CHRISTOPHE</v>
          </cell>
          <cell r="P339" t="str">
            <v>102 A RUE DU VERT DEBOUT</v>
          </cell>
          <cell r="S339">
            <v>59194</v>
          </cell>
          <cell r="T339" t="str">
            <v>RACHES</v>
          </cell>
          <cell r="V339">
            <v>603514339</v>
          </cell>
          <cell r="W339" t="str">
            <v>CHRISTOPHE.HENNERON@GENERALI.COM</v>
          </cell>
        </row>
        <row r="340">
          <cell r="B340">
            <v>193748</v>
          </cell>
          <cell r="C340">
            <v>20101101</v>
          </cell>
          <cell r="E340" t="str">
            <v>GPA</v>
          </cell>
          <cell r="F340" t="str">
            <v>COMMERCIALE</v>
          </cell>
          <cell r="G340" t="str">
            <v>REGION GRAND OUEST</v>
          </cell>
          <cell r="H340" t="str">
            <v>OD LOIRE ATLANTIQUE - VENDEE</v>
          </cell>
          <cell r="I340">
            <v>440</v>
          </cell>
          <cell r="J340" t="str">
            <v>CCT</v>
          </cell>
          <cell r="K340" t="str">
            <v>Conseiller Commercial Titulaire</v>
          </cell>
          <cell r="L340">
            <v>105</v>
          </cell>
          <cell r="M340" t="str">
            <v>M.</v>
          </cell>
          <cell r="N340" t="str">
            <v>JOALLAND</v>
          </cell>
          <cell r="O340" t="str">
            <v>OLIVIER</v>
          </cell>
          <cell r="P340" t="str">
            <v>LA CROIX MORZEL</v>
          </cell>
          <cell r="S340">
            <v>44360</v>
          </cell>
          <cell r="T340" t="str">
            <v>CORDEMAIS</v>
          </cell>
          <cell r="V340">
            <v>635434823</v>
          </cell>
          <cell r="W340" t="str">
            <v>OLIVIER.JOALLAND@GENERALI.COM</v>
          </cell>
        </row>
        <row r="341">
          <cell r="B341">
            <v>193762</v>
          </cell>
          <cell r="C341">
            <v>20101101</v>
          </cell>
          <cell r="E341" t="str">
            <v>GPA</v>
          </cell>
          <cell r="F341" t="str">
            <v>COMMERCIALE</v>
          </cell>
          <cell r="G341" t="str">
            <v>REGION ILE DE FRANCE NORD EST</v>
          </cell>
          <cell r="H341" t="str">
            <v>OD NORD ARTOIS</v>
          </cell>
          <cell r="I341">
            <v>370</v>
          </cell>
          <cell r="J341" t="str">
            <v>CC.E</v>
          </cell>
          <cell r="K341" t="str">
            <v>Conseiller Commercial Expert</v>
          </cell>
          <cell r="L341">
            <v>105</v>
          </cell>
          <cell r="M341" t="str">
            <v>M.</v>
          </cell>
          <cell r="N341" t="str">
            <v>STRUZIK</v>
          </cell>
          <cell r="O341" t="str">
            <v>JEAN CHRISTOPHE</v>
          </cell>
          <cell r="P341" t="str">
            <v>5 LE HAUT DU PARC</v>
          </cell>
          <cell r="S341">
            <v>59830</v>
          </cell>
          <cell r="T341" t="str">
            <v>BACHY</v>
          </cell>
          <cell r="V341">
            <v>610612456</v>
          </cell>
          <cell r="W341" t="str">
            <v>JEANCHRISTOPHE.STRUZIK@GENERALI.COM</v>
          </cell>
        </row>
        <row r="342">
          <cell r="B342">
            <v>193772</v>
          </cell>
          <cell r="C342">
            <v>20101201</v>
          </cell>
          <cell r="E342" t="str">
            <v>GPA</v>
          </cell>
          <cell r="F342" t="str">
            <v>COMMERCIALE</v>
          </cell>
          <cell r="G342" t="str">
            <v>REGION GRAND OUEST</v>
          </cell>
          <cell r="H342" t="str">
            <v>OD FINISTERE - MORBIHAN</v>
          </cell>
          <cell r="I342">
            <v>370</v>
          </cell>
          <cell r="J342" t="str">
            <v>CC.E</v>
          </cell>
          <cell r="K342" t="str">
            <v>Conseiller Commercial Expert</v>
          </cell>
          <cell r="L342">
            <v>105</v>
          </cell>
          <cell r="M342" t="str">
            <v>Mme</v>
          </cell>
          <cell r="N342" t="str">
            <v>CARIOU</v>
          </cell>
          <cell r="O342" t="str">
            <v>CLAUDIA</v>
          </cell>
          <cell r="P342" t="str">
            <v>7 HENT AR REST</v>
          </cell>
          <cell r="S342">
            <v>29700</v>
          </cell>
          <cell r="T342" t="str">
            <v>PLOMELIN</v>
          </cell>
          <cell r="V342">
            <v>629956002</v>
          </cell>
          <cell r="W342" t="str">
            <v>CLAUDIA.CARIOU@GENERALI.COM</v>
          </cell>
        </row>
        <row r="343">
          <cell r="B343">
            <v>193779</v>
          </cell>
          <cell r="C343">
            <v>20101201</v>
          </cell>
          <cell r="E343" t="str">
            <v>GPA</v>
          </cell>
          <cell r="F343" t="str">
            <v>COMMERCIALE</v>
          </cell>
          <cell r="G343" t="str">
            <v>REGION ILE DE FRANCE NORD EST</v>
          </cell>
          <cell r="H343" t="str">
            <v>OD NORD LITTORAL</v>
          </cell>
          <cell r="I343">
            <v>370</v>
          </cell>
          <cell r="J343" t="str">
            <v>CC.E</v>
          </cell>
          <cell r="K343" t="str">
            <v>Conseiller Commercial Expert</v>
          </cell>
          <cell r="L343">
            <v>105</v>
          </cell>
          <cell r="M343" t="str">
            <v>M.</v>
          </cell>
          <cell r="N343" t="str">
            <v>LEMAN</v>
          </cell>
          <cell r="O343" t="str">
            <v>NICOLAS</v>
          </cell>
          <cell r="P343" t="str">
            <v>33 RUE DE BELFORT</v>
          </cell>
          <cell r="S343">
            <v>59200</v>
          </cell>
          <cell r="T343" t="str">
            <v>TOURCOING</v>
          </cell>
          <cell r="V343">
            <v>610612198</v>
          </cell>
          <cell r="W343" t="str">
            <v>NICOLAS.LEMAN@GENERALI.COM</v>
          </cell>
        </row>
        <row r="344">
          <cell r="B344">
            <v>193781</v>
          </cell>
          <cell r="C344">
            <v>20101201</v>
          </cell>
          <cell r="E344" t="str">
            <v>GPA</v>
          </cell>
          <cell r="F344" t="str">
            <v>COMMERCIALE</v>
          </cell>
          <cell r="G344" t="str">
            <v>REGION GRAND EST</v>
          </cell>
          <cell r="H344" t="str">
            <v>OD ALLIER-SAONE &amp; LOIRE-NIEVRE-COTE D'OR</v>
          </cell>
          <cell r="I344">
            <v>386</v>
          </cell>
          <cell r="J344" t="str">
            <v>IE</v>
          </cell>
          <cell r="K344" t="str">
            <v>Inspecteur Expert</v>
          </cell>
          <cell r="L344">
            <v>105</v>
          </cell>
          <cell r="M344" t="str">
            <v>Mme</v>
          </cell>
          <cell r="N344" t="str">
            <v>PERRIN</v>
          </cell>
          <cell r="O344" t="str">
            <v>NATHALIE</v>
          </cell>
          <cell r="P344" t="str">
            <v>5 RUE DES SAULES</v>
          </cell>
          <cell r="S344">
            <v>21310</v>
          </cell>
          <cell r="T344" t="str">
            <v>MIREBEAU SUR BEZE</v>
          </cell>
          <cell r="V344">
            <v>616703664</v>
          </cell>
          <cell r="W344" t="str">
            <v>NATHALIE.PERRIN@GENERALI.COM</v>
          </cell>
        </row>
        <row r="345">
          <cell r="B345">
            <v>193791</v>
          </cell>
          <cell r="C345">
            <v>20101201</v>
          </cell>
          <cell r="E345" t="str">
            <v>GPA</v>
          </cell>
          <cell r="F345" t="str">
            <v>COMMERCIALE</v>
          </cell>
          <cell r="G345" t="str">
            <v>REGION GRAND EST</v>
          </cell>
          <cell r="H345" t="str">
            <v>OD VAUCLUSE - DROME - ARDECHE - GARD</v>
          </cell>
          <cell r="I345">
            <v>440</v>
          </cell>
          <cell r="J345" t="str">
            <v>CCT</v>
          </cell>
          <cell r="K345" t="str">
            <v>Conseiller Commercial Titulaire</v>
          </cell>
          <cell r="L345">
            <v>105</v>
          </cell>
          <cell r="M345" t="str">
            <v>Mme</v>
          </cell>
          <cell r="N345" t="str">
            <v>BEDHOUCHE</v>
          </cell>
          <cell r="O345" t="str">
            <v>CELIA</v>
          </cell>
          <cell r="P345" t="str">
            <v>1557 CHEMIN DES GYPIERES</v>
          </cell>
          <cell r="S345">
            <v>84800</v>
          </cell>
          <cell r="T345" t="str">
            <v>L ISLE SUR LA SORGUE</v>
          </cell>
          <cell r="V345">
            <v>620764003</v>
          </cell>
          <cell r="W345" t="str">
            <v>CELIA.BEDHOUCHE@GENERALI.COM</v>
          </cell>
        </row>
        <row r="346">
          <cell r="B346">
            <v>300018</v>
          </cell>
          <cell r="C346">
            <v>20110101</v>
          </cell>
          <cell r="E346" t="str">
            <v>GPA</v>
          </cell>
          <cell r="F346" t="str">
            <v>COMMERCIALE</v>
          </cell>
          <cell r="G346" t="str">
            <v>REGION ILE DE FRANCE NORD EST</v>
          </cell>
          <cell r="H346" t="str">
            <v>OD MOSELLE - MEURTHE ET MOSELLE</v>
          </cell>
          <cell r="I346">
            <v>441</v>
          </cell>
          <cell r="J346" t="str">
            <v>CCTM</v>
          </cell>
          <cell r="K346" t="str">
            <v>Conseiller Commercial Titulaire Moniteur</v>
          </cell>
          <cell r="L346">
            <v>105</v>
          </cell>
          <cell r="M346" t="str">
            <v>M.</v>
          </cell>
          <cell r="N346" t="str">
            <v>MADELLA</v>
          </cell>
          <cell r="O346" t="str">
            <v>JULIEN</v>
          </cell>
          <cell r="P346" t="str">
            <v>11 RUE DU VIEUX POIRIER</v>
          </cell>
          <cell r="S346">
            <v>57420</v>
          </cell>
          <cell r="T346" t="str">
            <v>POUILLY</v>
          </cell>
          <cell r="V346">
            <v>623853660</v>
          </cell>
          <cell r="W346" t="str">
            <v>JULIEN.MADELLA@GENERALI.COM</v>
          </cell>
        </row>
        <row r="347">
          <cell r="B347">
            <v>300021</v>
          </cell>
          <cell r="C347">
            <v>20110101</v>
          </cell>
          <cell r="E347" t="str">
            <v>GPA</v>
          </cell>
          <cell r="F347" t="str">
            <v>COMMERCIALE</v>
          </cell>
          <cell r="G347" t="str">
            <v>REGION GRAND OUEST</v>
          </cell>
          <cell r="H347" t="str">
            <v>OD SARTHE - MAINE ET LOIRE</v>
          </cell>
          <cell r="I347">
            <v>386</v>
          </cell>
          <cell r="J347" t="str">
            <v>IE</v>
          </cell>
          <cell r="K347" t="str">
            <v>Inspecteur Expert</v>
          </cell>
          <cell r="L347">
            <v>105</v>
          </cell>
          <cell r="M347" t="str">
            <v>M.</v>
          </cell>
          <cell r="N347" t="str">
            <v>HUCHET</v>
          </cell>
          <cell r="O347" t="str">
            <v>ANTHONY</v>
          </cell>
          <cell r="P347" t="str">
            <v>LIEU DIT LES MARAIS</v>
          </cell>
          <cell r="S347">
            <v>49370</v>
          </cell>
          <cell r="T347" t="str">
            <v>ST CLEMENT DE LA PLACE</v>
          </cell>
          <cell r="V347">
            <v>610612730</v>
          </cell>
          <cell r="W347" t="str">
            <v>ANTHONY.HUCHET@GENERALI.COM</v>
          </cell>
        </row>
        <row r="348">
          <cell r="B348">
            <v>300056</v>
          </cell>
          <cell r="C348">
            <v>20110201</v>
          </cell>
          <cell r="E348" t="str">
            <v>GPA</v>
          </cell>
          <cell r="F348" t="str">
            <v>COMMERCIALE</v>
          </cell>
          <cell r="G348" t="str">
            <v>REGION GRAND EST</v>
          </cell>
          <cell r="H348" t="str">
            <v>OD HAUTE SAVOIE AIN JURA AIX LES BAINS</v>
          </cell>
          <cell r="I348">
            <v>440</v>
          </cell>
          <cell r="J348" t="str">
            <v>CCT</v>
          </cell>
          <cell r="K348" t="str">
            <v>Conseiller Commercial Titulaire</v>
          </cell>
          <cell r="L348">
            <v>105</v>
          </cell>
          <cell r="M348" t="str">
            <v>Mme</v>
          </cell>
          <cell r="N348" t="str">
            <v>GASSE</v>
          </cell>
          <cell r="O348" t="str">
            <v>CHRISTIANE</v>
          </cell>
          <cell r="P348" t="str">
            <v>185 IMPASSE DE LA TAILLAT</v>
          </cell>
          <cell r="S348">
            <v>74350</v>
          </cell>
          <cell r="T348" t="str">
            <v>CRUSEILLES</v>
          </cell>
          <cell r="V348">
            <v>603954640</v>
          </cell>
          <cell r="W348" t="str">
            <v>CHRISTIANE.GASSE@GENERALI.COM</v>
          </cell>
        </row>
        <row r="349">
          <cell r="B349">
            <v>300109</v>
          </cell>
          <cell r="C349">
            <v>20110301</v>
          </cell>
          <cell r="E349" t="str">
            <v>GPA</v>
          </cell>
          <cell r="F349" t="str">
            <v>COMMERCIALE</v>
          </cell>
          <cell r="G349" t="str">
            <v>REGION GRAND EST</v>
          </cell>
          <cell r="H349" t="str">
            <v>OD ISERE ALBERTVILLE</v>
          </cell>
          <cell r="I349">
            <v>380</v>
          </cell>
          <cell r="J349" t="str">
            <v>CCEI.S</v>
          </cell>
          <cell r="K349" t="str">
            <v>Conseiller Commercial Ech. Interm. Sénior</v>
          </cell>
          <cell r="L349">
            <v>105</v>
          </cell>
          <cell r="M349" t="str">
            <v>M.</v>
          </cell>
          <cell r="N349" t="str">
            <v>GOY</v>
          </cell>
          <cell r="O349" t="str">
            <v>LEONARD</v>
          </cell>
          <cell r="P349" t="str">
            <v>2 RUE BERANGER</v>
          </cell>
          <cell r="S349">
            <v>38000</v>
          </cell>
          <cell r="T349" t="str">
            <v>GRENOBLE</v>
          </cell>
          <cell r="V349">
            <v>623854174</v>
          </cell>
          <cell r="W349" t="str">
            <v>LEONARD.GOY@GENERALI.COM</v>
          </cell>
        </row>
        <row r="350">
          <cell r="B350">
            <v>300128</v>
          </cell>
          <cell r="C350">
            <v>20110801</v>
          </cell>
          <cell r="E350" t="str">
            <v>GPA</v>
          </cell>
          <cell r="F350" t="str">
            <v>COMMERCIALE</v>
          </cell>
          <cell r="G350" t="str">
            <v>REGION GRAND OUEST</v>
          </cell>
          <cell r="H350" t="str">
            <v>OD SARTHE - MAINE ET LOIRE</v>
          </cell>
          <cell r="I350">
            <v>441</v>
          </cell>
          <cell r="J350" t="str">
            <v>CCTM</v>
          </cell>
          <cell r="K350" t="str">
            <v>Conseiller Commercial Titulaire Moniteur</v>
          </cell>
          <cell r="L350">
            <v>105</v>
          </cell>
          <cell r="M350" t="str">
            <v>Mme</v>
          </cell>
          <cell r="N350" t="str">
            <v>DUCHE</v>
          </cell>
          <cell r="O350" t="str">
            <v>NADEGE</v>
          </cell>
          <cell r="P350" t="str">
            <v>7 RUE DE LA BUVETTE</v>
          </cell>
          <cell r="Q350" t="str">
            <v>BEAUPREAU</v>
          </cell>
          <cell r="S350">
            <v>49600</v>
          </cell>
          <cell r="T350" t="str">
            <v>BEAUPREAU</v>
          </cell>
          <cell r="U350" t="str">
            <v>BEAUPREAU</v>
          </cell>
          <cell r="V350">
            <v>629956283</v>
          </cell>
          <cell r="W350" t="str">
            <v>NADEGE.DUCHE@GENERALI.COM</v>
          </cell>
        </row>
        <row r="351">
          <cell r="B351">
            <v>300142</v>
          </cell>
          <cell r="C351">
            <v>20110401</v>
          </cell>
          <cell r="E351" t="str">
            <v>GPA</v>
          </cell>
          <cell r="F351" t="str">
            <v>COMMERCIALE</v>
          </cell>
          <cell r="G351" t="str">
            <v>REGION GRAND OUEST</v>
          </cell>
          <cell r="H351" t="str">
            <v>OD ILLE ET VILAINE-COTES D'ARMOR</v>
          </cell>
          <cell r="I351">
            <v>370</v>
          </cell>
          <cell r="J351" t="str">
            <v>CC.E</v>
          </cell>
          <cell r="K351" t="str">
            <v>Conseiller Commercial Expert</v>
          </cell>
          <cell r="L351">
            <v>105</v>
          </cell>
          <cell r="M351" t="str">
            <v>M.</v>
          </cell>
          <cell r="N351" t="str">
            <v>KERSUZAN</v>
          </cell>
          <cell r="O351" t="str">
            <v>BENOIT</v>
          </cell>
          <cell r="P351" t="str">
            <v>35 LE VERGER</v>
          </cell>
          <cell r="S351">
            <v>35580</v>
          </cell>
          <cell r="T351" t="str">
            <v>GUICHEN</v>
          </cell>
          <cell r="V351">
            <v>615743879</v>
          </cell>
          <cell r="W351" t="str">
            <v>BENOIT.KERSUZAN@GENERALI.COM</v>
          </cell>
        </row>
        <row r="352">
          <cell r="B352">
            <v>300146</v>
          </cell>
          <cell r="C352">
            <v>20110401</v>
          </cell>
          <cell r="E352" t="str">
            <v>GPA</v>
          </cell>
          <cell r="F352" t="str">
            <v>COMMERCIALE</v>
          </cell>
          <cell r="G352" t="str">
            <v>REGION ILE DE FRANCE NORD EST</v>
          </cell>
          <cell r="H352" t="str">
            <v>OD SOMME - OISE - AISNE</v>
          </cell>
          <cell r="I352">
            <v>386</v>
          </cell>
          <cell r="J352" t="str">
            <v>IE</v>
          </cell>
          <cell r="K352" t="str">
            <v>Inspecteur Expert</v>
          </cell>
          <cell r="L352">
            <v>105</v>
          </cell>
          <cell r="M352" t="str">
            <v>M.</v>
          </cell>
          <cell r="N352" t="str">
            <v>LEU</v>
          </cell>
          <cell r="O352" t="str">
            <v>GREGORY</v>
          </cell>
          <cell r="P352" t="str">
            <v>4 RUE DU MARAIS</v>
          </cell>
          <cell r="Q352" t="str">
            <v>SAINT HILAIRE</v>
          </cell>
          <cell r="S352">
            <v>80620</v>
          </cell>
          <cell r="T352" t="str">
            <v>LANCHES ST HILAIRE</v>
          </cell>
          <cell r="U352" t="str">
            <v>SAINT HILAIRE</v>
          </cell>
          <cell r="V352">
            <v>617105742</v>
          </cell>
          <cell r="W352" t="str">
            <v>GREGORY.LEU@GENERALI.COM</v>
          </cell>
        </row>
        <row r="353">
          <cell r="B353">
            <v>300211</v>
          </cell>
          <cell r="C353">
            <v>20110501</v>
          </cell>
          <cell r="E353" t="str">
            <v>GPA</v>
          </cell>
          <cell r="F353" t="str">
            <v>COMMERCIALE</v>
          </cell>
          <cell r="G353" t="str">
            <v>REGION ILE DE FRANCE NORD EST</v>
          </cell>
          <cell r="H353" t="str">
            <v>OD MOSELLE - MEURTHE ET MOSELLE</v>
          </cell>
          <cell r="I353">
            <v>371</v>
          </cell>
          <cell r="J353" t="str">
            <v>CCM.E</v>
          </cell>
          <cell r="K353" t="str">
            <v>Conseiller Commercial Moniteur Expert</v>
          </cell>
          <cell r="L353">
            <v>105</v>
          </cell>
          <cell r="M353" t="str">
            <v>M.</v>
          </cell>
          <cell r="N353" t="str">
            <v>PAJAK</v>
          </cell>
          <cell r="O353" t="str">
            <v>JULIEN</v>
          </cell>
          <cell r="P353" t="str">
            <v>10 RUE CHAMP DOUA</v>
          </cell>
          <cell r="S353">
            <v>57420</v>
          </cell>
          <cell r="T353" t="str">
            <v>FLEURY</v>
          </cell>
          <cell r="V353">
            <v>623853671</v>
          </cell>
          <cell r="W353" t="str">
            <v>JULIEN.PAJAK@GENERALI.COM</v>
          </cell>
        </row>
        <row r="354">
          <cell r="B354">
            <v>300232</v>
          </cell>
          <cell r="C354">
            <v>20100830</v>
          </cell>
          <cell r="E354" t="str">
            <v>GPA</v>
          </cell>
          <cell r="F354" t="str">
            <v>COMMERCIALE</v>
          </cell>
          <cell r="G354" t="str">
            <v>REGION GRAND EST</v>
          </cell>
          <cell r="H354" t="str">
            <v>OD VAR - BOUCHES DU RHONE</v>
          </cell>
          <cell r="I354">
            <v>855</v>
          </cell>
          <cell r="J354" t="str">
            <v>AD</v>
          </cell>
          <cell r="K354" t="str">
            <v>Assistant Division</v>
          </cell>
          <cell r="M354" t="str">
            <v>Mme</v>
          </cell>
          <cell r="N354" t="str">
            <v>ALBERTINI</v>
          </cell>
          <cell r="O354" t="str">
            <v>LAURIANE</v>
          </cell>
          <cell r="P354" t="str">
            <v>245 avenue de l'Université</v>
          </cell>
          <cell r="Q354" t="str">
            <v>Generali, parc Ste Claire Imm le Goudon</v>
          </cell>
          <cell r="S354">
            <v>83160</v>
          </cell>
          <cell r="T354" t="str">
            <v>LA VALETTE DU VAR</v>
          </cell>
          <cell r="U354" t="str">
            <v>Generali, parc Ste Claire Imm le Goudon</v>
          </cell>
          <cell r="W354" t="str">
            <v>LAURIANE.ALBERTINI@GENERALI.COM</v>
          </cell>
        </row>
        <row r="355">
          <cell r="B355">
            <v>300263</v>
          </cell>
          <cell r="C355">
            <v>20110601</v>
          </cell>
          <cell r="E355" t="str">
            <v>GPA</v>
          </cell>
          <cell r="F355" t="str">
            <v>COMMERCIALE</v>
          </cell>
          <cell r="G355" t="str">
            <v>REGION ILE DE FRANCE NORD EST</v>
          </cell>
          <cell r="H355" t="str">
            <v>OD NORD ARTOIS</v>
          </cell>
          <cell r="I355">
            <v>440</v>
          </cell>
          <cell r="J355" t="str">
            <v>CCT</v>
          </cell>
          <cell r="K355" t="str">
            <v>Conseiller Commercial Titulaire</v>
          </cell>
          <cell r="L355">
            <v>105</v>
          </cell>
          <cell r="M355" t="str">
            <v>M.</v>
          </cell>
          <cell r="N355" t="str">
            <v>MACHA</v>
          </cell>
          <cell r="O355" t="str">
            <v>DAVID</v>
          </cell>
          <cell r="P355" t="str">
            <v>10 RUE SAINT MARTIN</v>
          </cell>
          <cell r="S355">
            <v>62128</v>
          </cell>
          <cell r="T355" t="str">
            <v>HENINEL</v>
          </cell>
          <cell r="V355">
            <v>635435230</v>
          </cell>
          <cell r="W355" t="str">
            <v>DAVID.MACHA@GENERALI.COM</v>
          </cell>
        </row>
        <row r="356">
          <cell r="B356">
            <v>300266</v>
          </cell>
          <cell r="C356">
            <v>20110601</v>
          </cell>
          <cell r="E356" t="str">
            <v>GPA</v>
          </cell>
          <cell r="F356" t="str">
            <v>COMMERCIALE</v>
          </cell>
          <cell r="G356" t="str">
            <v>REGION ILE DE FRANCE NORD EST</v>
          </cell>
          <cell r="H356" t="str">
            <v>OD ARDENNES - MARNE - MEUSE - AUBE</v>
          </cell>
          <cell r="I356">
            <v>200</v>
          </cell>
          <cell r="J356" t="str">
            <v>IMP</v>
          </cell>
          <cell r="K356" t="str">
            <v>Inspecteur Manager Performance</v>
          </cell>
          <cell r="L356">
            <v>104</v>
          </cell>
          <cell r="M356" t="str">
            <v>M.</v>
          </cell>
          <cell r="N356" t="str">
            <v>RAVEL</v>
          </cell>
          <cell r="O356" t="str">
            <v>JULIEN</v>
          </cell>
          <cell r="P356" t="str">
            <v>1 CHEMIN DU CHAUX FOUR</v>
          </cell>
          <cell r="S356">
            <v>2190</v>
          </cell>
          <cell r="T356" t="str">
            <v>VILLENEUVE SUR AISNE</v>
          </cell>
          <cell r="V356">
            <v>614357964</v>
          </cell>
          <cell r="W356" t="str">
            <v>JULIEN.RAVEL@GENERALI.COM</v>
          </cell>
        </row>
        <row r="357">
          <cell r="B357">
            <v>300268</v>
          </cell>
          <cell r="C357">
            <v>20110601</v>
          </cell>
          <cell r="E357" t="str">
            <v>GPA</v>
          </cell>
          <cell r="F357" t="str">
            <v>COMMERCIALE</v>
          </cell>
          <cell r="G357" t="str">
            <v>REGION ILE DE FRANCE NORD EST</v>
          </cell>
          <cell r="H357" t="str">
            <v>OD BAS RHIN - MOSELLE</v>
          </cell>
          <cell r="I357">
            <v>100</v>
          </cell>
          <cell r="J357" t="str">
            <v>IMD</v>
          </cell>
          <cell r="K357" t="str">
            <v>Inspecteur Manager Developpement</v>
          </cell>
          <cell r="L357">
            <v>103</v>
          </cell>
          <cell r="M357" t="str">
            <v>M.</v>
          </cell>
          <cell r="N357" t="str">
            <v>LAURA</v>
          </cell>
          <cell r="O357" t="str">
            <v>PIERRE FRANCOIS</v>
          </cell>
          <cell r="P357" t="str">
            <v>24 RUE WOLMAR</v>
          </cell>
          <cell r="S357">
            <v>67500</v>
          </cell>
          <cell r="T357" t="str">
            <v>HAGUENAU</v>
          </cell>
          <cell r="V357">
            <v>635435173</v>
          </cell>
          <cell r="W357" t="str">
            <v>PIERREFRANCOIS.LAURA@GENERALI.COM</v>
          </cell>
        </row>
        <row r="358">
          <cell r="B358">
            <v>300322</v>
          </cell>
          <cell r="C358">
            <v>20110801</v>
          </cell>
          <cell r="E358" t="str">
            <v>GPA</v>
          </cell>
          <cell r="F358" t="str">
            <v>COMMERCIALE</v>
          </cell>
          <cell r="G358" t="str">
            <v>REGION GRAND EST</v>
          </cell>
          <cell r="H358" t="str">
            <v>OD BOUCHES DU RHONE</v>
          </cell>
          <cell r="I358">
            <v>440</v>
          </cell>
          <cell r="J358" t="str">
            <v>CCT</v>
          </cell>
          <cell r="K358" t="str">
            <v>Conseiller Commercial Titulaire</v>
          </cell>
          <cell r="L358">
            <v>105</v>
          </cell>
          <cell r="M358" t="str">
            <v>M.</v>
          </cell>
          <cell r="N358" t="str">
            <v>BARTOLI</v>
          </cell>
          <cell r="O358" t="str">
            <v>MICHEL</v>
          </cell>
          <cell r="P358" t="str">
            <v>6 IMPASSE LOU CLAUSON D'ANNA</v>
          </cell>
          <cell r="S358">
            <v>13220</v>
          </cell>
          <cell r="T358" t="str">
            <v>CHATEAUNEUF LES MARTIGUES</v>
          </cell>
          <cell r="W358" t="str">
            <v>MICHEL.BARTOLI@GENERALI.COM</v>
          </cell>
        </row>
        <row r="359">
          <cell r="B359">
            <v>300331</v>
          </cell>
          <cell r="C359">
            <v>20110801</v>
          </cell>
          <cell r="E359" t="str">
            <v>GPA</v>
          </cell>
          <cell r="F359" t="str">
            <v>COMMERCIALE</v>
          </cell>
          <cell r="G359" t="str">
            <v>REGION GRAND EST</v>
          </cell>
          <cell r="H359" t="str">
            <v>OD BOUCHES DU RHONE</v>
          </cell>
          <cell r="I359">
            <v>370</v>
          </cell>
          <cell r="J359" t="str">
            <v>CC.E</v>
          </cell>
          <cell r="K359" t="str">
            <v>Conseiller Commercial Expert</v>
          </cell>
          <cell r="L359">
            <v>105</v>
          </cell>
          <cell r="M359" t="str">
            <v>M.</v>
          </cell>
          <cell r="N359" t="str">
            <v>BAFFIE</v>
          </cell>
          <cell r="O359" t="str">
            <v>CEDRIC</v>
          </cell>
          <cell r="P359" t="str">
            <v>6 AVENUE PHILIPPE MATHERON</v>
          </cell>
          <cell r="S359">
            <v>13009</v>
          </cell>
          <cell r="T359" t="str">
            <v>MARSEILLE</v>
          </cell>
          <cell r="V359">
            <v>620763943</v>
          </cell>
          <cell r="W359" t="str">
            <v>CEDRIC.BAFFIE@GENERALI.COM</v>
          </cell>
        </row>
        <row r="360">
          <cell r="B360">
            <v>300362</v>
          </cell>
          <cell r="C360">
            <v>20110901</v>
          </cell>
          <cell r="E360" t="str">
            <v>GPA</v>
          </cell>
          <cell r="F360" t="str">
            <v>COMMERCIALE</v>
          </cell>
          <cell r="G360" t="str">
            <v>REGION GRAND EST</v>
          </cell>
          <cell r="H360" t="str">
            <v>OD ISERE ALBERTVILLE</v>
          </cell>
          <cell r="I360">
            <v>370</v>
          </cell>
          <cell r="J360" t="str">
            <v>CC.E</v>
          </cell>
          <cell r="K360" t="str">
            <v>Conseiller Commercial Expert</v>
          </cell>
          <cell r="L360">
            <v>105</v>
          </cell>
          <cell r="M360" t="str">
            <v>Mme</v>
          </cell>
          <cell r="N360" t="str">
            <v>GAUTHIER</v>
          </cell>
          <cell r="O360" t="str">
            <v>SOLANGE</v>
          </cell>
          <cell r="P360" t="str">
            <v>500 RUE DE LA CHAUDANNE</v>
          </cell>
          <cell r="S360">
            <v>73700</v>
          </cell>
          <cell r="T360" t="str">
            <v>BOURG ST MAURICE</v>
          </cell>
          <cell r="V360">
            <v>603954798</v>
          </cell>
          <cell r="W360" t="str">
            <v>SOLANGE.GAUTHIER@GENERALI.COM</v>
          </cell>
        </row>
        <row r="361">
          <cell r="B361">
            <v>300376</v>
          </cell>
          <cell r="C361">
            <v>20110901</v>
          </cell>
          <cell r="E361" t="str">
            <v>GPA</v>
          </cell>
          <cell r="F361" t="str">
            <v>COMMERCIALE</v>
          </cell>
          <cell r="G361" t="str">
            <v>REGION GRAND EST</v>
          </cell>
          <cell r="H361" t="str">
            <v>OD VAR - BOUCHES DU RHONE</v>
          </cell>
          <cell r="I361">
            <v>441</v>
          </cell>
          <cell r="J361" t="str">
            <v>CCTM</v>
          </cell>
          <cell r="K361" t="str">
            <v>Conseiller Commercial Titulaire Moniteur</v>
          </cell>
          <cell r="L361">
            <v>105</v>
          </cell>
          <cell r="M361" t="str">
            <v>M.</v>
          </cell>
          <cell r="N361" t="str">
            <v>DEBAVELAERE</v>
          </cell>
          <cell r="O361" t="str">
            <v>ALEXANDRE</v>
          </cell>
          <cell r="P361" t="str">
            <v xml:space="preserve">81 BOULEVARD DE L ESPERANCE </v>
          </cell>
          <cell r="S361">
            <v>83490</v>
          </cell>
          <cell r="T361" t="str">
            <v>LE MUY</v>
          </cell>
          <cell r="V361">
            <v>635435151</v>
          </cell>
          <cell r="W361" t="str">
            <v>ALEXANDRE.DEBAVELAERE@GENERALI.COM</v>
          </cell>
        </row>
        <row r="362">
          <cell r="B362">
            <v>300377</v>
          </cell>
          <cell r="C362">
            <v>20110901</v>
          </cell>
          <cell r="E362" t="str">
            <v>GPA</v>
          </cell>
          <cell r="F362" t="str">
            <v>COMMERCIALE</v>
          </cell>
          <cell r="G362" t="str">
            <v>REGION ILE DE FRANCE NORD EST</v>
          </cell>
          <cell r="H362" t="str">
            <v>OD NORD LITTORAL</v>
          </cell>
          <cell r="I362">
            <v>200</v>
          </cell>
          <cell r="J362" t="str">
            <v>IMP</v>
          </cell>
          <cell r="K362" t="str">
            <v>Inspecteur Manager Performance</v>
          </cell>
          <cell r="L362">
            <v>104</v>
          </cell>
          <cell r="M362" t="str">
            <v>Mme</v>
          </cell>
          <cell r="N362" t="str">
            <v>WICART</v>
          </cell>
          <cell r="O362" t="str">
            <v>AURORE</v>
          </cell>
          <cell r="P362" t="str">
            <v>549 RUE DE MERVILLE</v>
          </cell>
          <cell r="S362">
            <v>59660</v>
          </cell>
          <cell r="T362" t="str">
            <v>HAVERSKERQUE</v>
          </cell>
          <cell r="V362">
            <v>610612216</v>
          </cell>
          <cell r="W362" t="str">
            <v>AURORE.WICART@GENERALI.COM</v>
          </cell>
        </row>
        <row r="363">
          <cell r="B363">
            <v>300381</v>
          </cell>
          <cell r="C363">
            <v>20110623</v>
          </cell>
          <cell r="E363" t="str">
            <v>GPA</v>
          </cell>
          <cell r="F363" t="str">
            <v>COMMERCIALE</v>
          </cell>
          <cell r="G363" t="str">
            <v>POLE PILOTAGE DU RESEAU COMMERCIAL</v>
          </cell>
          <cell r="H363" t="str">
            <v>ASSISTANCE DU RESEAU COMMERCIAL</v>
          </cell>
          <cell r="I363">
            <v>855</v>
          </cell>
          <cell r="J363" t="str">
            <v>AD</v>
          </cell>
          <cell r="K363" t="str">
            <v>Assistant Division</v>
          </cell>
          <cell r="M363" t="str">
            <v>Mme</v>
          </cell>
          <cell r="N363" t="str">
            <v>YAMAHATA</v>
          </cell>
          <cell r="O363" t="str">
            <v>MARIANNE</v>
          </cell>
          <cell r="P363" t="str">
            <v>7 avenue du Général de Gaulle</v>
          </cell>
          <cell r="Q363" t="str">
            <v>La Croix aux Bergers</v>
          </cell>
          <cell r="S363">
            <v>91090</v>
          </cell>
          <cell r="T363" t="str">
            <v>LISSES</v>
          </cell>
          <cell r="U363" t="str">
            <v>La Croix aux Bergers</v>
          </cell>
          <cell r="W363" t="str">
            <v>MARIANNE.YAMAHATA@GENERALI.COM</v>
          </cell>
        </row>
        <row r="364">
          <cell r="B364">
            <v>300493</v>
          </cell>
          <cell r="C364">
            <v>20111101</v>
          </cell>
          <cell r="E364" t="str">
            <v>GPA</v>
          </cell>
          <cell r="F364" t="str">
            <v>COMMERCIALE</v>
          </cell>
          <cell r="G364" t="str">
            <v>REGION GRAND OUEST</v>
          </cell>
          <cell r="H364" t="str">
            <v>OD LOIRE ATLANTIQUE - VENDEE</v>
          </cell>
          <cell r="I364">
            <v>440</v>
          </cell>
          <cell r="J364" t="str">
            <v>CCT</v>
          </cell>
          <cell r="K364" t="str">
            <v>Conseiller Commercial Titulaire</v>
          </cell>
          <cell r="L364">
            <v>105</v>
          </cell>
          <cell r="M364" t="str">
            <v>M.</v>
          </cell>
          <cell r="N364" t="str">
            <v>GUIBERT</v>
          </cell>
          <cell r="O364" t="str">
            <v>GAEL</v>
          </cell>
          <cell r="P364" t="str">
            <v>22 RUE DE LA LEVEE DES DONS</v>
          </cell>
          <cell r="S364">
            <v>44119</v>
          </cell>
          <cell r="T364" t="str">
            <v>GRANDCHAMPS DES FONTAINES</v>
          </cell>
          <cell r="V364">
            <v>635434785</v>
          </cell>
          <cell r="W364" t="str">
            <v>GAEL.GUIBERT@GENERALI.COM</v>
          </cell>
        </row>
        <row r="365">
          <cell r="B365">
            <v>300499</v>
          </cell>
          <cell r="C365">
            <v>20111101</v>
          </cell>
          <cell r="E365" t="str">
            <v>GPA</v>
          </cell>
          <cell r="F365" t="str">
            <v>COMMERCIALE</v>
          </cell>
          <cell r="G365" t="str">
            <v>REGION ILE DE FRANCE NORD EST</v>
          </cell>
          <cell r="H365" t="str">
            <v>OD SOMME - OISE - AISNE</v>
          </cell>
          <cell r="I365">
            <v>386</v>
          </cell>
          <cell r="J365" t="str">
            <v>IE</v>
          </cell>
          <cell r="K365" t="str">
            <v>Inspecteur Expert</v>
          </cell>
          <cell r="L365">
            <v>105</v>
          </cell>
          <cell r="M365" t="str">
            <v>M.</v>
          </cell>
          <cell r="N365" t="str">
            <v>FONGUEUSE</v>
          </cell>
          <cell r="O365" t="str">
            <v>MICKAEL</v>
          </cell>
          <cell r="P365" t="str">
            <v>6 RUE BOURBON</v>
          </cell>
          <cell r="S365">
            <v>60860</v>
          </cell>
          <cell r="T365" t="str">
            <v>PISSELEU</v>
          </cell>
          <cell r="V365">
            <v>617105674</v>
          </cell>
          <cell r="W365" t="str">
            <v>MICKAEL.FONGUEUSE@GENERALI.COM</v>
          </cell>
        </row>
        <row r="366">
          <cell r="B366">
            <v>300552</v>
          </cell>
          <cell r="C366">
            <v>20111201</v>
          </cell>
          <cell r="E366" t="str">
            <v>GPA</v>
          </cell>
          <cell r="F366" t="str">
            <v>COMMERCIALE</v>
          </cell>
          <cell r="G366" t="str">
            <v>REGION ILE DE FRANCE NORD EST</v>
          </cell>
          <cell r="H366" t="str">
            <v>OD ARDENNES - MARNE - MEUSE - AUBE</v>
          </cell>
          <cell r="I366">
            <v>440</v>
          </cell>
          <cell r="J366" t="str">
            <v>CCT</v>
          </cell>
          <cell r="K366" t="str">
            <v>Conseiller Commercial Titulaire</v>
          </cell>
          <cell r="L366">
            <v>105</v>
          </cell>
          <cell r="M366" t="str">
            <v>M.</v>
          </cell>
          <cell r="N366" t="str">
            <v>MEON</v>
          </cell>
          <cell r="O366" t="str">
            <v>EMMANUEL</v>
          </cell>
          <cell r="P366" t="str">
            <v>289 RUELLE DU BOIS</v>
          </cell>
          <cell r="S366">
            <v>8150</v>
          </cell>
          <cell r="T366" t="str">
            <v>RIMOGNE</v>
          </cell>
          <cell r="V366">
            <v>629956185</v>
          </cell>
          <cell r="W366" t="str">
            <v>EMMANUEL.MEON@GENERALI.COM</v>
          </cell>
        </row>
        <row r="367">
          <cell r="B367">
            <v>300588</v>
          </cell>
          <cell r="C367">
            <v>20120101</v>
          </cell>
          <cell r="E367" t="str">
            <v>GPA</v>
          </cell>
          <cell r="F367" t="str">
            <v>COMMERCIALE</v>
          </cell>
          <cell r="G367" t="str">
            <v>REGION ILE DE FRANCE NORD EST</v>
          </cell>
          <cell r="H367" t="str">
            <v>OD BAS RHIN - MOSELLE</v>
          </cell>
          <cell r="I367">
            <v>391</v>
          </cell>
          <cell r="J367" t="str">
            <v>CCEIM</v>
          </cell>
          <cell r="K367" t="str">
            <v>Conseiller Commercial Echelon Interm. Moniteu</v>
          </cell>
          <cell r="L367">
            <v>105</v>
          </cell>
          <cell r="M367" t="str">
            <v>M.</v>
          </cell>
          <cell r="N367" t="str">
            <v>MESSANA</v>
          </cell>
          <cell r="O367" t="str">
            <v>CHARLES</v>
          </cell>
          <cell r="P367" t="str">
            <v>12 RUE DE LA FONTAINE</v>
          </cell>
          <cell r="S367">
            <v>57450</v>
          </cell>
          <cell r="T367" t="str">
            <v>HENRIVILLE</v>
          </cell>
          <cell r="V367">
            <v>619703640</v>
          </cell>
          <cell r="W367" t="str">
            <v>CHARLES.MESSANA@GENERALI.COM</v>
          </cell>
        </row>
        <row r="368">
          <cell r="B368">
            <v>300592</v>
          </cell>
          <cell r="C368">
            <v>20120101</v>
          </cell>
          <cell r="E368" t="str">
            <v>GPA</v>
          </cell>
          <cell r="F368" t="str">
            <v>COMMERCIALE</v>
          </cell>
          <cell r="G368" t="str">
            <v>REGION ILE DE FRANCE NORD EST</v>
          </cell>
          <cell r="H368" t="str">
            <v>OD GRAND PARIS 75-92-93-94</v>
          </cell>
          <cell r="I368">
            <v>440</v>
          </cell>
          <cell r="J368" t="str">
            <v>CCT</v>
          </cell>
          <cell r="K368" t="str">
            <v>Conseiller Commercial Titulaire</v>
          </cell>
          <cell r="L368">
            <v>105</v>
          </cell>
          <cell r="M368" t="str">
            <v>Mme</v>
          </cell>
          <cell r="N368" t="str">
            <v>MELLOUKA</v>
          </cell>
          <cell r="O368" t="str">
            <v>NAWAL</v>
          </cell>
          <cell r="P368" t="str">
            <v>9 RUE DANTON</v>
          </cell>
          <cell r="S368">
            <v>91210</v>
          </cell>
          <cell r="T368" t="str">
            <v>DRAVEIL</v>
          </cell>
          <cell r="V368">
            <v>616702715</v>
          </cell>
          <cell r="W368" t="str">
            <v>NAWAL.MELLOUKA@GENERALI.COM</v>
          </cell>
        </row>
        <row r="369">
          <cell r="B369">
            <v>300601</v>
          </cell>
          <cell r="C369">
            <v>20120101</v>
          </cell>
          <cell r="E369" t="str">
            <v>GPA</v>
          </cell>
          <cell r="F369" t="str">
            <v>COMMERCIALE</v>
          </cell>
          <cell r="G369" t="str">
            <v>REGION ILE DE FRANCE NORD EST</v>
          </cell>
          <cell r="H369" t="str">
            <v>OD SOMME - OISE - AISNE</v>
          </cell>
          <cell r="I369">
            <v>200</v>
          </cell>
          <cell r="J369" t="str">
            <v>IMP</v>
          </cell>
          <cell r="K369" t="str">
            <v>Inspecteur Manager Performance</v>
          </cell>
          <cell r="L369">
            <v>104</v>
          </cell>
          <cell r="M369" t="str">
            <v>M.</v>
          </cell>
          <cell r="N369" t="str">
            <v>FICHEUX</v>
          </cell>
          <cell r="O369" t="str">
            <v>ERIC</v>
          </cell>
          <cell r="P369" t="str">
            <v xml:space="preserve">199 AVENUE JEAN BENE </v>
          </cell>
          <cell r="Q369" t="str">
            <v>RES LE MAGELLAN APPT 2A9</v>
          </cell>
          <cell r="S369">
            <v>34280</v>
          </cell>
          <cell r="T369" t="str">
            <v>LA GRANDE MOTTE</v>
          </cell>
          <cell r="U369" t="str">
            <v>RES LE MAGELLAN APPT 2A9</v>
          </cell>
          <cell r="V369">
            <v>617105665</v>
          </cell>
          <cell r="W369" t="str">
            <v>ERIC.FICHEUX@GENERALI.COM</v>
          </cell>
        </row>
        <row r="370">
          <cell r="B370">
            <v>300602</v>
          </cell>
          <cell r="C370">
            <v>20120101</v>
          </cell>
          <cell r="E370" t="str">
            <v>GPA</v>
          </cell>
          <cell r="F370" t="str">
            <v>COMMERCIALE</v>
          </cell>
          <cell r="G370" t="str">
            <v>REGION GRAND OUEST</v>
          </cell>
          <cell r="H370" t="str">
            <v>OD LANDES-PYRENEES-GERS-HTE GARONNE SUD</v>
          </cell>
          <cell r="I370">
            <v>100</v>
          </cell>
          <cell r="J370" t="str">
            <v>IMD</v>
          </cell>
          <cell r="K370" t="str">
            <v>Inspecteur Manager Developpement</v>
          </cell>
          <cell r="L370">
            <v>103</v>
          </cell>
          <cell r="M370" t="str">
            <v>M.</v>
          </cell>
          <cell r="N370" t="str">
            <v>HARY</v>
          </cell>
          <cell r="O370" t="str">
            <v>MARYAN</v>
          </cell>
          <cell r="P370" t="str">
            <v>13 rue Faraday</v>
          </cell>
          <cell r="Q370" t="str">
            <v>Generali, Cite Multimédia bâtiment Nemo</v>
          </cell>
          <cell r="S370">
            <v>64000</v>
          </cell>
          <cell r="T370" t="str">
            <v>PAU</v>
          </cell>
          <cell r="U370" t="str">
            <v>Generali, Cite Multimédia bâtiment Nemo</v>
          </cell>
          <cell r="V370">
            <v>627235879</v>
          </cell>
          <cell r="W370" t="str">
            <v>MARYAN.HARY@GENERALI.COM</v>
          </cell>
        </row>
        <row r="371">
          <cell r="B371">
            <v>300604</v>
          </cell>
          <cell r="C371">
            <v>20120101</v>
          </cell>
          <cell r="E371" t="str">
            <v>GPA</v>
          </cell>
          <cell r="F371" t="str">
            <v>COMMERCIALE</v>
          </cell>
          <cell r="G371" t="str">
            <v>REGION GRAND EST</v>
          </cell>
          <cell r="H371" t="str">
            <v>OD BOUCHES DU RHONE</v>
          </cell>
          <cell r="I371">
            <v>371</v>
          </cell>
          <cell r="J371" t="str">
            <v>CCM.E</v>
          </cell>
          <cell r="K371" t="str">
            <v>Conseiller Commercial Moniteur Expert</v>
          </cell>
          <cell r="L371">
            <v>105</v>
          </cell>
          <cell r="M371" t="str">
            <v>M.</v>
          </cell>
          <cell r="N371" t="str">
            <v>AUBERT</v>
          </cell>
          <cell r="O371" t="str">
            <v>ANTHONY</v>
          </cell>
          <cell r="P371" t="str">
            <v>383 AVENUE BEAUSOLEIL</v>
          </cell>
          <cell r="Q371" t="str">
            <v>RESIDENCE LA GRAPPE</v>
          </cell>
          <cell r="S371">
            <v>13320</v>
          </cell>
          <cell r="T371" t="str">
            <v>BOUC BEL AIR</v>
          </cell>
          <cell r="U371" t="str">
            <v>RESIDENCE LA GRAPPE</v>
          </cell>
          <cell r="V371">
            <v>620763932</v>
          </cell>
          <cell r="W371" t="str">
            <v>ANTHONY.AUBERT@GENERALI.COM</v>
          </cell>
        </row>
        <row r="372">
          <cell r="B372">
            <v>300625</v>
          </cell>
          <cell r="C372">
            <v>20120201</v>
          </cell>
          <cell r="E372" t="str">
            <v>GPA</v>
          </cell>
          <cell r="F372" t="str">
            <v>COMMERCIALE</v>
          </cell>
          <cell r="G372" t="str">
            <v>REGION GRAND EST</v>
          </cell>
          <cell r="H372" t="str">
            <v>OD PUY DE DOME - LOIRE - HAUTE LOIRE</v>
          </cell>
          <cell r="I372">
            <v>200</v>
          </cell>
          <cell r="J372" t="str">
            <v>IMP</v>
          </cell>
          <cell r="K372" t="str">
            <v>Inspecteur Manager Performance</v>
          </cell>
          <cell r="L372">
            <v>104</v>
          </cell>
          <cell r="M372" t="str">
            <v>M.</v>
          </cell>
          <cell r="N372" t="str">
            <v>CLEMENT</v>
          </cell>
          <cell r="O372" t="str">
            <v>JOHANN</v>
          </cell>
          <cell r="P372" t="str">
            <v>16 RUE ROBERT SCHUMAN</v>
          </cell>
          <cell r="S372">
            <v>42330</v>
          </cell>
          <cell r="T372" t="str">
            <v>CHAMBOEUF</v>
          </cell>
          <cell r="V372">
            <v>634434621</v>
          </cell>
          <cell r="W372" t="str">
            <v>JOHANN.CLEMENT@GENERALI.COM</v>
          </cell>
        </row>
        <row r="373">
          <cell r="B373">
            <v>300644</v>
          </cell>
          <cell r="C373">
            <v>20120201</v>
          </cell>
          <cell r="E373" t="str">
            <v>GPA</v>
          </cell>
          <cell r="F373" t="str">
            <v>COMMERCIALE</v>
          </cell>
          <cell r="G373" t="str">
            <v>REGION GRAND OUEST</v>
          </cell>
          <cell r="H373" t="str">
            <v>OD LOIRE ATLANTIQUE - VENDEE</v>
          </cell>
          <cell r="I373">
            <v>386</v>
          </cell>
          <cell r="J373" t="str">
            <v>IE</v>
          </cell>
          <cell r="K373" t="str">
            <v>Inspecteur Expert</v>
          </cell>
          <cell r="L373">
            <v>105</v>
          </cell>
          <cell r="M373" t="str">
            <v>M.</v>
          </cell>
          <cell r="N373" t="str">
            <v>HIRBEC</v>
          </cell>
          <cell r="O373" t="str">
            <v>PAUL</v>
          </cell>
          <cell r="P373" t="str">
            <v>13 AVENUE GENERAL RODES</v>
          </cell>
          <cell r="S373">
            <v>44500</v>
          </cell>
          <cell r="T373" t="str">
            <v>LA BAULE</v>
          </cell>
          <cell r="V373">
            <v>635434790</v>
          </cell>
          <cell r="W373" t="str">
            <v>PAUL.HIRBEC@GENERALI.COM</v>
          </cell>
        </row>
        <row r="374">
          <cell r="B374">
            <v>300676</v>
          </cell>
          <cell r="C374">
            <v>20120301</v>
          </cell>
          <cell r="E374" t="str">
            <v>GPA</v>
          </cell>
          <cell r="F374" t="str">
            <v>COMMERCIALE</v>
          </cell>
          <cell r="G374" t="str">
            <v>REGION ILE DE FRANCE NORD EST</v>
          </cell>
          <cell r="H374" t="str">
            <v>OD GRAND PARIS 75-92-93-94</v>
          </cell>
          <cell r="I374">
            <v>440</v>
          </cell>
          <cell r="J374" t="str">
            <v>CCT</v>
          </cell>
          <cell r="K374" t="str">
            <v>Conseiller Commercial Titulaire</v>
          </cell>
          <cell r="L374">
            <v>105</v>
          </cell>
          <cell r="M374" t="str">
            <v>M.</v>
          </cell>
          <cell r="N374" t="str">
            <v>CANDASSAMY</v>
          </cell>
          <cell r="O374" t="str">
            <v>VELAVANE</v>
          </cell>
          <cell r="P374" t="str">
            <v>7 VENELLE GERMAINE TILLION</v>
          </cell>
          <cell r="S374">
            <v>91700</v>
          </cell>
          <cell r="T374" t="str">
            <v>STE GENEVIEVE DES BOIS</v>
          </cell>
          <cell r="V374">
            <v>616702569</v>
          </cell>
          <cell r="W374" t="str">
            <v>VELAVANE.CANDASSAMY@GENERALI.COM</v>
          </cell>
        </row>
        <row r="375">
          <cell r="B375">
            <v>300687</v>
          </cell>
          <cell r="C375">
            <v>20031013</v>
          </cell>
          <cell r="E375" t="str">
            <v>GPA</v>
          </cell>
          <cell r="F375" t="str">
            <v>COMMERCIALE</v>
          </cell>
          <cell r="G375" t="str">
            <v>REGION GRAND EST</v>
          </cell>
          <cell r="H375" t="str">
            <v>OD AVEYRON-HERAULT-AUDE-PYRENEES ORIENT.</v>
          </cell>
          <cell r="I375">
            <v>855</v>
          </cell>
          <cell r="J375" t="str">
            <v>AD</v>
          </cell>
          <cell r="K375" t="str">
            <v>Assistant Division</v>
          </cell>
          <cell r="M375" t="str">
            <v>M.</v>
          </cell>
          <cell r="N375" t="str">
            <v>MOUSSET</v>
          </cell>
          <cell r="O375" t="str">
            <v>JEAN PAUL</v>
          </cell>
          <cell r="P375" t="str">
            <v>159 rue de Thor</v>
          </cell>
          <cell r="Q375" t="str">
            <v>Generali, Park Eureka</v>
          </cell>
          <cell r="S375">
            <v>34000</v>
          </cell>
          <cell r="T375" t="str">
            <v>MONTPELLIER</v>
          </cell>
          <cell r="U375" t="str">
            <v>Generali, Park Eureka</v>
          </cell>
          <cell r="W375" t="str">
            <v>JEANPAUL.MOUSSET@GENERALI.COM</v>
          </cell>
        </row>
        <row r="376">
          <cell r="B376">
            <v>300713</v>
          </cell>
          <cell r="C376">
            <v>20120401</v>
          </cell>
          <cell r="E376" t="str">
            <v>GPA</v>
          </cell>
          <cell r="F376" t="str">
            <v>COMMERCIALE</v>
          </cell>
          <cell r="G376" t="str">
            <v>REGION ILE DE FRANCE NORD EST</v>
          </cell>
          <cell r="H376" t="str">
            <v>OD SEINE MARITIME</v>
          </cell>
          <cell r="I376">
            <v>440</v>
          </cell>
          <cell r="J376" t="str">
            <v>CCT</v>
          </cell>
          <cell r="K376" t="str">
            <v>Conseiller Commercial Titulaire</v>
          </cell>
          <cell r="L376">
            <v>105</v>
          </cell>
          <cell r="M376" t="str">
            <v>Mme</v>
          </cell>
          <cell r="N376" t="str">
            <v>HOUSIEAUX</v>
          </cell>
          <cell r="O376" t="str">
            <v>ZOE</v>
          </cell>
          <cell r="P376" t="str">
            <v>34 RUE ARISTIDE BRIAND</v>
          </cell>
          <cell r="S376">
            <v>76770</v>
          </cell>
          <cell r="T376" t="str">
            <v>LE HOULME</v>
          </cell>
          <cell r="W376" t="str">
            <v>ZOE.HOUSIEAUX@GENERALI.COM</v>
          </cell>
        </row>
        <row r="377">
          <cell r="B377">
            <v>300725</v>
          </cell>
          <cell r="C377">
            <v>20120401</v>
          </cell>
          <cell r="E377" t="str">
            <v>GPA</v>
          </cell>
          <cell r="F377" t="str">
            <v>COMMERCIALE</v>
          </cell>
          <cell r="G377" t="str">
            <v>REGION ILE DE FRANCE NORD EST</v>
          </cell>
          <cell r="H377" t="str">
            <v>OD ESSONNE - LOIRET</v>
          </cell>
          <cell r="I377">
            <v>440</v>
          </cell>
          <cell r="J377" t="str">
            <v>CCT</v>
          </cell>
          <cell r="K377" t="str">
            <v>Conseiller Commercial Titulaire</v>
          </cell>
          <cell r="L377">
            <v>105</v>
          </cell>
          <cell r="M377" t="str">
            <v>M.</v>
          </cell>
          <cell r="N377" t="str">
            <v>AMICEL</v>
          </cell>
          <cell r="O377" t="str">
            <v>JULIEN</v>
          </cell>
          <cell r="P377" t="str">
            <v>5 RUE MADELEINE PERRINOT</v>
          </cell>
          <cell r="S377">
            <v>91070</v>
          </cell>
          <cell r="T377" t="str">
            <v>BONDOUFLE</v>
          </cell>
          <cell r="V377">
            <v>619703907</v>
          </cell>
          <cell r="W377" t="str">
            <v>JULIEN.AMICEL@GENERALI.COM</v>
          </cell>
        </row>
        <row r="378">
          <cell r="B378">
            <v>300738</v>
          </cell>
          <cell r="C378">
            <v>20120401</v>
          </cell>
          <cell r="E378" t="str">
            <v>GPA</v>
          </cell>
          <cell r="F378" t="str">
            <v>COMMERCIALE</v>
          </cell>
          <cell r="G378" t="str">
            <v>REGION ILE DE FRANCE NORD EST</v>
          </cell>
          <cell r="H378" t="str">
            <v>OD SOMME - OISE - AISNE</v>
          </cell>
          <cell r="I378">
            <v>440</v>
          </cell>
          <cell r="J378" t="str">
            <v>CCT</v>
          </cell>
          <cell r="K378" t="str">
            <v>Conseiller Commercial Titulaire</v>
          </cell>
          <cell r="L378">
            <v>105</v>
          </cell>
          <cell r="M378" t="str">
            <v>M.</v>
          </cell>
          <cell r="N378" t="str">
            <v>DESCHAMPS</v>
          </cell>
          <cell r="O378" t="str">
            <v>RENAUD</v>
          </cell>
          <cell r="P378" t="str">
            <v>21 RUE MORGAN</v>
          </cell>
          <cell r="S378">
            <v>80000</v>
          </cell>
          <cell r="T378" t="str">
            <v>AMIENS</v>
          </cell>
          <cell r="V378">
            <v>617105628</v>
          </cell>
          <cell r="W378" t="str">
            <v>RENAUD.DESCHAMPS@GENERALI.COM</v>
          </cell>
        </row>
        <row r="379">
          <cell r="B379">
            <v>300796</v>
          </cell>
          <cell r="C379">
            <v>20120501</v>
          </cell>
          <cell r="E379" t="str">
            <v>GPA</v>
          </cell>
          <cell r="F379" t="str">
            <v>COMMERCIALE</v>
          </cell>
          <cell r="G379" t="str">
            <v>REGION ILE DE FRANCE NORD EST</v>
          </cell>
          <cell r="H379" t="str">
            <v>OD BAS RHIN - MOSELLE</v>
          </cell>
          <cell r="I379">
            <v>200</v>
          </cell>
          <cell r="J379" t="str">
            <v>IMP</v>
          </cell>
          <cell r="K379" t="str">
            <v>Inspecteur Manager Performance</v>
          </cell>
          <cell r="L379">
            <v>104</v>
          </cell>
          <cell r="M379" t="str">
            <v>Mme</v>
          </cell>
          <cell r="N379" t="str">
            <v>FRISSON</v>
          </cell>
          <cell r="O379" t="str">
            <v>GARANCE</v>
          </cell>
          <cell r="P379" t="str">
            <v>2 RUE DU MARECHAL LECLERC</v>
          </cell>
          <cell r="S379">
            <v>68630</v>
          </cell>
          <cell r="T379" t="str">
            <v>BENNWIHR MITTELWIHR</v>
          </cell>
          <cell r="V379">
            <v>619703443</v>
          </cell>
          <cell r="W379" t="str">
            <v>GARANCE.FRISSON@GENERALI.COM</v>
          </cell>
        </row>
        <row r="380">
          <cell r="B380">
            <v>300833</v>
          </cell>
          <cell r="C380">
            <v>20120601</v>
          </cell>
          <cell r="E380" t="str">
            <v>GPA</v>
          </cell>
          <cell r="F380" t="str">
            <v>COMMERCIALE</v>
          </cell>
          <cell r="G380" t="str">
            <v>POLE PILOTAGE DU RESEAU COMMERCIAL</v>
          </cell>
          <cell r="H380" t="str">
            <v>CELLULE RECRUTEMENT</v>
          </cell>
          <cell r="I380">
            <v>38</v>
          </cell>
          <cell r="J380" t="str">
            <v>IEM</v>
          </cell>
          <cell r="K380" t="str">
            <v>Inspecteur en Mission</v>
          </cell>
          <cell r="L380">
            <v>0</v>
          </cell>
          <cell r="M380" t="str">
            <v>M.</v>
          </cell>
          <cell r="N380" t="str">
            <v>FINAN</v>
          </cell>
          <cell r="O380" t="str">
            <v>THIERRY</v>
          </cell>
          <cell r="P380" t="str">
            <v>29 GRANDE RUE</v>
          </cell>
          <cell r="S380">
            <v>78610</v>
          </cell>
          <cell r="T380" t="str">
            <v>AUFFARGIS</v>
          </cell>
          <cell r="V380">
            <v>617105816</v>
          </cell>
          <cell r="W380" t="str">
            <v>THIERRY.FINAN@GENERALI.COM</v>
          </cell>
        </row>
        <row r="381">
          <cell r="B381">
            <v>300837</v>
          </cell>
          <cell r="C381">
            <v>20120601</v>
          </cell>
          <cell r="E381" t="str">
            <v>GPA</v>
          </cell>
          <cell r="F381" t="str">
            <v>COMMERCIALE</v>
          </cell>
          <cell r="G381" t="str">
            <v>REGION GRAND EST</v>
          </cell>
          <cell r="H381" t="str">
            <v>OD RHONE</v>
          </cell>
          <cell r="I381">
            <v>440</v>
          </cell>
          <cell r="J381" t="str">
            <v>CCT</v>
          </cell>
          <cell r="K381" t="str">
            <v>Conseiller Commercial Titulaire</v>
          </cell>
          <cell r="L381">
            <v>105</v>
          </cell>
          <cell r="M381" t="str">
            <v>M.</v>
          </cell>
          <cell r="N381" t="str">
            <v>ARNAUD</v>
          </cell>
          <cell r="O381" t="str">
            <v>JEAN CHRISTOPHE</v>
          </cell>
          <cell r="P381" t="str">
            <v>28 ALLEE DES PINS</v>
          </cell>
          <cell r="S381">
            <v>69440</v>
          </cell>
          <cell r="T381" t="str">
            <v>MORNANT</v>
          </cell>
          <cell r="V381">
            <v>623853906</v>
          </cell>
          <cell r="W381" t="str">
            <v>JEANCHRISTOPHE.ARNAUD@GENERALI.COM</v>
          </cell>
        </row>
        <row r="382">
          <cell r="B382">
            <v>300872</v>
          </cell>
          <cell r="C382">
            <v>20120901</v>
          </cell>
          <cell r="E382" t="str">
            <v>GPA</v>
          </cell>
          <cell r="F382" t="str">
            <v>COMMERCIALE</v>
          </cell>
          <cell r="G382" t="str">
            <v>REGION GRAND EST</v>
          </cell>
          <cell r="H382" t="str">
            <v>OD BOUCHES DU RHONE</v>
          </cell>
          <cell r="I382">
            <v>440</v>
          </cell>
          <cell r="J382" t="str">
            <v>CCT</v>
          </cell>
          <cell r="K382" t="str">
            <v>Conseiller Commercial Titulaire</v>
          </cell>
          <cell r="L382">
            <v>105</v>
          </cell>
          <cell r="M382" t="str">
            <v>Mme</v>
          </cell>
          <cell r="N382" t="str">
            <v>DECANIS</v>
          </cell>
          <cell r="O382" t="str">
            <v>MARINA</v>
          </cell>
          <cell r="P382" t="str">
            <v xml:space="preserve">23 CHEMIN DE FIGUEROLLES </v>
          </cell>
          <cell r="Q382" t="str">
            <v>VILLA MICHOU</v>
          </cell>
          <cell r="S382">
            <v>13700</v>
          </cell>
          <cell r="T382" t="str">
            <v>MARIGNANE</v>
          </cell>
          <cell r="U382" t="str">
            <v>VILLA MICHOU</v>
          </cell>
          <cell r="V382">
            <v>620764079</v>
          </cell>
          <cell r="W382" t="str">
            <v>MARINA.DECANIS@GENERALI.COM</v>
          </cell>
        </row>
        <row r="383">
          <cell r="B383">
            <v>300895</v>
          </cell>
          <cell r="C383">
            <v>20120801</v>
          </cell>
          <cell r="E383" t="str">
            <v>GPA</v>
          </cell>
          <cell r="F383" t="str">
            <v>COMMERCIALE</v>
          </cell>
          <cell r="G383" t="str">
            <v>REGION ILE DE FRANCE NORD EST</v>
          </cell>
          <cell r="H383" t="str">
            <v>OD ESSONNE - LOIRET</v>
          </cell>
          <cell r="I383">
            <v>444</v>
          </cell>
          <cell r="J383" t="str">
            <v>CCTM.S</v>
          </cell>
          <cell r="K383" t="str">
            <v>Conseiller Commercial Tit. Moniteur Sénior</v>
          </cell>
          <cell r="L383">
            <v>105</v>
          </cell>
          <cell r="M383" t="str">
            <v>Mme</v>
          </cell>
          <cell r="N383" t="str">
            <v>PUTELLI</v>
          </cell>
          <cell r="O383" t="str">
            <v>LUDIVINE</v>
          </cell>
          <cell r="P383" t="str">
            <v>23 AVENUE DE LA CHAPELLE</v>
          </cell>
          <cell r="S383">
            <v>28310</v>
          </cell>
          <cell r="T383" t="str">
            <v>TOURY</v>
          </cell>
          <cell r="V383">
            <v>627235729</v>
          </cell>
          <cell r="W383" t="str">
            <v>LUDIVINE.PUTELLI@GENERALI.COM</v>
          </cell>
        </row>
        <row r="384">
          <cell r="B384">
            <v>300921</v>
          </cell>
          <cell r="C384">
            <v>20120901</v>
          </cell>
          <cell r="E384" t="str">
            <v>GPA</v>
          </cell>
          <cell r="F384" t="str">
            <v>COMMERCIALE</v>
          </cell>
          <cell r="G384" t="str">
            <v>REGION GRAND EST</v>
          </cell>
          <cell r="H384" t="str">
            <v>OD VAR - BOUCHES DU RHONE</v>
          </cell>
          <cell r="I384">
            <v>370</v>
          </cell>
          <cell r="J384" t="str">
            <v>CC.E</v>
          </cell>
          <cell r="K384" t="str">
            <v>Conseiller Commercial Expert</v>
          </cell>
          <cell r="L384">
            <v>105</v>
          </cell>
          <cell r="M384" t="str">
            <v>M.</v>
          </cell>
          <cell r="N384" t="str">
            <v>AUBERT</v>
          </cell>
          <cell r="O384" t="str">
            <v>VIRGIL</v>
          </cell>
          <cell r="P384" t="str">
            <v>470 ROCADE DES PLAYES</v>
          </cell>
          <cell r="S384">
            <v>83140</v>
          </cell>
          <cell r="T384" t="str">
            <v>SIX FOURS LES PLAGES</v>
          </cell>
          <cell r="V384">
            <v>670600417</v>
          </cell>
          <cell r="W384" t="str">
            <v>VIRGIL.AUBERT@GENERALI.COM</v>
          </cell>
        </row>
        <row r="385">
          <cell r="B385">
            <v>300943</v>
          </cell>
          <cell r="C385">
            <v>20120901</v>
          </cell>
          <cell r="E385" t="str">
            <v>GPA</v>
          </cell>
          <cell r="F385" t="str">
            <v>COMMERCIALE</v>
          </cell>
          <cell r="G385" t="str">
            <v>REGION GRAND OUEST</v>
          </cell>
          <cell r="H385" t="str">
            <v>OD LOT-TARN-TARN ET GARONNE-HTE GARONNE</v>
          </cell>
          <cell r="I385">
            <v>440</v>
          </cell>
          <cell r="J385" t="str">
            <v>CCT</v>
          </cell>
          <cell r="K385" t="str">
            <v>Conseiller Commercial Titulaire</v>
          </cell>
          <cell r="L385">
            <v>105</v>
          </cell>
          <cell r="M385" t="str">
            <v>Mme</v>
          </cell>
          <cell r="N385" t="str">
            <v>GIOAN</v>
          </cell>
          <cell r="O385" t="str">
            <v>ANNE</v>
          </cell>
          <cell r="P385" t="str">
            <v>30 CHEMIN LASCRABERES</v>
          </cell>
          <cell r="S385">
            <v>31470</v>
          </cell>
          <cell r="T385" t="str">
            <v>FONTENILLES</v>
          </cell>
          <cell r="V385">
            <v>646570037</v>
          </cell>
          <cell r="W385" t="str">
            <v>ANNE.GIOAN@GENERALI.COM</v>
          </cell>
        </row>
        <row r="386">
          <cell r="B386">
            <v>300960</v>
          </cell>
          <cell r="C386">
            <v>20120901</v>
          </cell>
          <cell r="E386" t="str">
            <v>GPA</v>
          </cell>
          <cell r="F386" t="str">
            <v>COMMERCIALE</v>
          </cell>
          <cell r="G386" t="str">
            <v>REGION ILE DE FRANCE NORD EST</v>
          </cell>
          <cell r="H386" t="str">
            <v>OD SEINE ET MARNE - YONNE</v>
          </cell>
          <cell r="I386">
            <v>200</v>
          </cell>
          <cell r="J386" t="str">
            <v>IMP</v>
          </cell>
          <cell r="K386" t="str">
            <v>Inspecteur Manager Performance</v>
          </cell>
          <cell r="L386">
            <v>104</v>
          </cell>
          <cell r="M386" t="str">
            <v>M.</v>
          </cell>
          <cell r="N386" t="str">
            <v>NEVES</v>
          </cell>
          <cell r="O386" t="str">
            <v>HELDER</v>
          </cell>
          <cell r="P386" t="str">
            <v>3 SENTE DE L AULNOYE</v>
          </cell>
          <cell r="S386">
            <v>77700</v>
          </cell>
          <cell r="T386" t="str">
            <v>COUPVRAY</v>
          </cell>
          <cell r="V386">
            <v>603514549</v>
          </cell>
          <cell r="W386" t="str">
            <v>HELDER.NEVES@GENERALI.COM</v>
          </cell>
        </row>
        <row r="387">
          <cell r="B387">
            <v>300984</v>
          </cell>
          <cell r="C387">
            <v>19990201</v>
          </cell>
          <cell r="E387" t="str">
            <v>GPA</v>
          </cell>
          <cell r="F387" t="str">
            <v>COMMERCIALE</v>
          </cell>
          <cell r="G387" t="str">
            <v>POLE PILOTAGE DU RESEAU COMMERCIAL</v>
          </cell>
          <cell r="H387" t="str">
            <v>CELLULE RECRUTEMENT</v>
          </cell>
          <cell r="I387">
            <v>855</v>
          </cell>
          <cell r="J387" t="str">
            <v>AD</v>
          </cell>
          <cell r="K387" t="str">
            <v>Assistant Division</v>
          </cell>
          <cell r="M387" t="str">
            <v>Mme</v>
          </cell>
          <cell r="N387" t="str">
            <v>HERMENIER</v>
          </cell>
          <cell r="O387" t="str">
            <v>BRIGITTE</v>
          </cell>
          <cell r="P387" t="str">
            <v>1 rue de Berlin ZAC de Montevrain</v>
          </cell>
          <cell r="Q387" t="str">
            <v>Generali, Val d'Europe</v>
          </cell>
          <cell r="S387">
            <v>77144</v>
          </cell>
          <cell r="T387" t="str">
            <v>MONTEVRAIN</v>
          </cell>
          <cell r="U387" t="str">
            <v>Generali, Val d'Europe</v>
          </cell>
          <cell r="V387">
            <v>663598950</v>
          </cell>
          <cell r="W387" t="str">
            <v>BRIGITTE.HERMENIER@GENERALI.COM</v>
          </cell>
        </row>
        <row r="388">
          <cell r="B388">
            <v>300985</v>
          </cell>
          <cell r="C388">
            <v>19930607</v>
          </cell>
          <cell r="E388" t="str">
            <v>GPA</v>
          </cell>
          <cell r="F388" t="str">
            <v>COMMERCIALE</v>
          </cell>
          <cell r="G388" t="str">
            <v>REGION GRAND OUEST</v>
          </cell>
          <cell r="H388" t="str">
            <v>OD ILLE ET VILAINE-COTES D'ARMOR</v>
          </cell>
          <cell r="I388">
            <v>855</v>
          </cell>
          <cell r="J388" t="str">
            <v>AD</v>
          </cell>
          <cell r="K388" t="str">
            <v>Assistant Division</v>
          </cell>
          <cell r="M388" t="str">
            <v>Mme</v>
          </cell>
          <cell r="N388" t="str">
            <v>HAUTOT</v>
          </cell>
          <cell r="O388" t="str">
            <v>CHRISTELLE</v>
          </cell>
          <cell r="P388" t="str">
            <v>1 rue de la Terre de Feu</v>
          </cell>
          <cell r="Q388" t="str">
            <v>immeuble Edonia bât X2</v>
          </cell>
          <cell r="S388">
            <v>35760</v>
          </cell>
          <cell r="T388" t="str">
            <v>SAINT GREGOIRE</v>
          </cell>
          <cell r="U388" t="str">
            <v>immeuble Edonia bât X2</v>
          </cell>
          <cell r="W388" t="str">
            <v>CHRISTELLE.HAUTOT@GENERALI.COM</v>
          </cell>
        </row>
        <row r="389">
          <cell r="B389">
            <v>300994</v>
          </cell>
          <cell r="C389">
            <v>20121001</v>
          </cell>
          <cell r="E389" t="str">
            <v>GPA</v>
          </cell>
          <cell r="F389" t="str">
            <v>COMMERCIALE</v>
          </cell>
          <cell r="G389" t="str">
            <v>REGION GRAND OUEST</v>
          </cell>
          <cell r="H389" t="str">
            <v>OD FINISTERE - MORBIHAN</v>
          </cell>
          <cell r="I389">
            <v>386</v>
          </cell>
          <cell r="J389" t="str">
            <v>IE</v>
          </cell>
          <cell r="K389" t="str">
            <v>Inspecteur Expert</v>
          </cell>
          <cell r="L389">
            <v>105</v>
          </cell>
          <cell r="M389" t="str">
            <v>M.</v>
          </cell>
          <cell r="N389" t="str">
            <v>HERVE</v>
          </cell>
          <cell r="O389" t="str">
            <v>JEROME</v>
          </cell>
          <cell r="P389" t="str">
            <v>16 RUE HEBERT</v>
          </cell>
          <cell r="S389">
            <v>56100</v>
          </cell>
          <cell r="T389" t="str">
            <v>LORIENT</v>
          </cell>
          <cell r="V389">
            <v>676586190</v>
          </cell>
          <cell r="W389" t="str">
            <v>JEROME.HERVE@GENERALI.COM</v>
          </cell>
        </row>
        <row r="390">
          <cell r="B390">
            <v>301011</v>
          </cell>
          <cell r="C390">
            <v>20121001</v>
          </cell>
          <cell r="E390" t="str">
            <v>GPA</v>
          </cell>
          <cell r="F390" t="str">
            <v>COMMERCIALE</v>
          </cell>
          <cell r="G390" t="str">
            <v>REGION GRAND EST</v>
          </cell>
          <cell r="H390" t="str">
            <v>OD VOSGES-HT RHIN-TR BEL-DOUBS-HTE MARNE</v>
          </cell>
          <cell r="I390">
            <v>386</v>
          </cell>
          <cell r="J390" t="str">
            <v>IE</v>
          </cell>
          <cell r="K390" t="str">
            <v>Inspecteur Expert</v>
          </cell>
          <cell r="L390">
            <v>105</v>
          </cell>
          <cell r="M390" t="str">
            <v>Mme</v>
          </cell>
          <cell r="N390" t="str">
            <v>AUBERTIN</v>
          </cell>
          <cell r="O390" t="str">
            <v>LINE</v>
          </cell>
          <cell r="P390" t="str">
            <v>15 RUE DU BOIS PRIEUR</v>
          </cell>
          <cell r="S390">
            <v>52500</v>
          </cell>
          <cell r="T390" t="str">
            <v>FAYL BILLOT</v>
          </cell>
          <cell r="V390">
            <v>616703568</v>
          </cell>
          <cell r="W390" t="str">
            <v>LINE.AUBERTIN@GENERALI.COM</v>
          </cell>
        </row>
        <row r="391">
          <cell r="B391">
            <v>301041</v>
          </cell>
          <cell r="C391">
            <v>20121015</v>
          </cell>
          <cell r="E391" t="str">
            <v>GPA</v>
          </cell>
          <cell r="F391" t="str">
            <v>COMMERCIALE</v>
          </cell>
          <cell r="G391" t="str">
            <v>POLE PILOTAGE DU RESEAU COMMERCIAL</v>
          </cell>
          <cell r="H391" t="str">
            <v>CELLULE RECRUTEMENT</v>
          </cell>
          <cell r="I391">
            <v>855</v>
          </cell>
          <cell r="J391" t="str">
            <v>AD</v>
          </cell>
          <cell r="K391" t="str">
            <v>Assistant Division</v>
          </cell>
          <cell r="M391" t="str">
            <v>Mme</v>
          </cell>
          <cell r="N391" t="str">
            <v>LEJEUNE METAYER</v>
          </cell>
          <cell r="O391" t="str">
            <v>EMMANUELLE</v>
          </cell>
          <cell r="P391" t="str">
            <v>181 rue Clément Ader étage 1</v>
          </cell>
          <cell r="Q391" t="str">
            <v>Generali, ZAC du Long Buisson Entrée B</v>
          </cell>
          <cell r="S391">
            <v>27000</v>
          </cell>
          <cell r="T391" t="str">
            <v>EVREUX</v>
          </cell>
          <cell r="U391" t="str">
            <v>Generali, ZAC du Long Buisson Entrée B</v>
          </cell>
          <cell r="V391">
            <v>663372617</v>
          </cell>
          <cell r="W391" t="str">
            <v>EMMANUELLE.LEJEUNEMETAYER@GENERALI.COM</v>
          </cell>
        </row>
        <row r="392">
          <cell r="B392">
            <v>301043</v>
          </cell>
          <cell r="C392">
            <v>20121101</v>
          </cell>
          <cell r="E392" t="str">
            <v>GPA</v>
          </cell>
          <cell r="F392" t="str">
            <v>COMMERCIALE</v>
          </cell>
          <cell r="G392" t="str">
            <v>REGION ILE DE FRANCE NORD EST</v>
          </cell>
          <cell r="H392" t="str">
            <v>OD ARDENNES - MARNE - MEUSE - AUBE</v>
          </cell>
          <cell r="I392">
            <v>440</v>
          </cell>
          <cell r="J392" t="str">
            <v>CCT</v>
          </cell>
          <cell r="K392" t="str">
            <v>Conseiller Commercial Titulaire</v>
          </cell>
          <cell r="L392">
            <v>105</v>
          </cell>
          <cell r="M392" t="str">
            <v>Mme</v>
          </cell>
          <cell r="N392" t="str">
            <v>NAZZARO</v>
          </cell>
          <cell r="O392" t="str">
            <v>MATHILDE</v>
          </cell>
          <cell r="P392" t="str">
            <v>3 RUE BOUCHERAT</v>
          </cell>
          <cell r="S392">
            <v>10000</v>
          </cell>
          <cell r="T392" t="str">
            <v>TROYES</v>
          </cell>
          <cell r="V392">
            <v>616703648</v>
          </cell>
          <cell r="W392" t="str">
            <v>MATHILDE.NAZZARO@GENERALI.COM</v>
          </cell>
        </row>
        <row r="393">
          <cell r="B393">
            <v>301061</v>
          </cell>
          <cell r="C393">
            <v>20121101</v>
          </cell>
          <cell r="E393" t="str">
            <v>GPA</v>
          </cell>
          <cell r="F393" t="str">
            <v>COMMERCIALE</v>
          </cell>
          <cell r="G393" t="str">
            <v>REGION GRAND OUEST</v>
          </cell>
          <cell r="H393" t="str">
            <v>OD LANDES-PYRENEES-GERS-HTE GARONNE SUD</v>
          </cell>
          <cell r="I393">
            <v>440</v>
          </cell>
          <cell r="J393" t="str">
            <v>CCT</v>
          </cell>
          <cell r="K393" t="str">
            <v>Conseiller Commercial Titulaire</v>
          </cell>
          <cell r="L393">
            <v>105</v>
          </cell>
          <cell r="M393" t="str">
            <v>Mme</v>
          </cell>
          <cell r="N393" t="str">
            <v>DEL RIO</v>
          </cell>
          <cell r="O393" t="str">
            <v>CELINE</v>
          </cell>
          <cell r="P393" t="str">
            <v>343 ALLEE DE MAYSOUNABE</v>
          </cell>
          <cell r="S393">
            <v>40180</v>
          </cell>
          <cell r="T393" t="str">
            <v>CANDRESSE</v>
          </cell>
          <cell r="V393">
            <v>627235798</v>
          </cell>
          <cell r="W393" t="str">
            <v>CELINE.DELRIO@GENERALI.COM</v>
          </cell>
        </row>
        <row r="394">
          <cell r="B394">
            <v>301072</v>
          </cell>
          <cell r="C394">
            <v>19910109</v>
          </cell>
          <cell r="E394" t="str">
            <v>GPA</v>
          </cell>
          <cell r="F394" t="str">
            <v>COMMERCIALE</v>
          </cell>
          <cell r="G394" t="str">
            <v>POLE PILOTAGE DU RESEAU COMMERCIAL</v>
          </cell>
          <cell r="H394" t="str">
            <v>ASSISTANCE DU RESEAU COMMERCIAL</v>
          </cell>
          <cell r="I394">
            <v>855</v>
          </cell>
          <cell r="J394" t="str">
            <v>AD</v>
          </cell>
          <cell r="K394" t="str">
            <v>Assistant Division</v>
          </cell>
          <cell r="M394" t="str">
            <v>Mme</v>
          </cell>
          <cell r="N394" t="str">
            <v>SICRE</v>
          </cell>
          <cell r="O394" t="str">
            <v>CHRISTY</v>
          </cell>
          <cell r="P394" t="str">
            <v>3 boulevard Jean Moulin</v>
          </cell>
          <cell r="Q394" t="str">
            <v>Generali, Omega parc bât 4 1er étage</v>
          </cell>
          <cell r="S394">
            <v>78990</v>
          </cell>
          <cell r="T394" t="str">
            <v>ELANCOURT</v>
          </cell>
          <cell r="U394" t="str">
            <v>Generali, Omega parc bât 4 1er étage</v>
          </cell>
          <cell r="W394" t="str">
            <v>CHRISTY.SICRE@GENERALI.COM</v>
          </cell>
        </row>
        <row r="395">
          <cell r="B395">
            <v>301087</v>
          </cell>
          <cell r="C395">
            <v>20121201</v>
          </cell>
          <cell r="E395" t="str">
            <v>GPA</v>
          </cell>
          <cell r="F395" t="str">
            <v>COMMERCIALE</v>
          </cell>
          <cell r="G395" t="str">
            <v>REGION ILE DE FRANCE NORD EST</v>
          </cell>
          <cell r="H395" t="str">
            <v>OD NORD ARTOIS</v>
          </cell>
          <cell r="I395">
            <v>370</v>
          </cell>
          <cell r="J395" t="str">
            <v>CC.E</v>
          </cell>
          <cell r="K395" t="str">
            <v>Conseiller Commercial Expert</v>
          </cell>
          <cell r="L395">
            <v>105</v>
          </cell>
          <cell r="M395" t="str">
            <v>M.</v>
          </cell>
          <cell r="N395" t="str">
            <v>DUFOUR</v>
          </cell>
          <cell r="O395" t="str">
            <v>FREDERIC</v>
          </cell>
          <cell r="P395" t="str">
            <v>12 RESIDENCE LES BIGOPHONES</v>
          </cell>
          <cell r="S395">
            <v>59221</v>
          </cell>
          <cell r="T395" t="str">
            <v>BAUVIN</v>
          </cell>
          <cell r="V395">
            <v>603704864</v>
          </cell>
          <cell r="W395" t="str">
            <v>FREDERIC.DUFOUR@GENERALI.COM</v>
          </cell>
        </row>
        <row r="396">
          <cell r="B396">
            <v>301092</v>
          </cell>
          <cell r="C396">
            <v>20121201</v>
          </cell>
          <cell r="E396" t="str">
            <v>GPA</v>
          </cell>
          <cell r="F396" t="str">
            <v>COMMERCIALE</v>
          </cell>
          <cell r="G396" t="str">
            <v>REGION GRAND OUEST</v>
          </cell>
          <cell r="H396" t="str">
            <v>OD GIRONDE - DORDOGNE</v>
          </cell>
          <cell r="I396">
            <v>100</v>
          </cell>
          <cell r="J396" t="str">
            <v>IMD</v>
          </cell>
          <cell r="K396" t="str">
            <v>Inspecteur Manager Developpement</v>
          </cell>
          <cell r="L396">
            <v>103</v>
          </cell>
          <cell r="M396" t="str">
            <v>M.</v>
          </cell>
          <cell r="N396" t="str">
            <v>APONTE</v>
          </cell>
          <cell r="O396" t="str">
            <v>VINCENT</v>
          </cell>
          <cell r="P396" t="str">
            <v>2 rue Pablo Neruda</v>
          </cell>
          <cell r="Q396" t="str">
            <v>Generali, Central parc ZAC Madère</v>
          </cell>
          <cell r="S396">
            <v>33140</v>
          </cell>
          <cell r="T396" t="str">
            <v>VILLENAVE D ORNON</v>
          </cell>
          <cell r="U396" t="str">
            <v>Generali, Central parc ZAC Madère</v>
          </cell>
          <cell r="V396">
            <v>760448699</v>
          </cell>
          <cell r="W396" t="str">
            <v>VINCENT.APONTE@GENERALI.COM</v>
          </cell>
        </row>
        <row r="397">
          <cell r="B397">
            <v>301121</v>
          </cell>
          <cell r="C397">
            <v>20081020</v>
          </cell>
          <cell r="E397" t="str">
            <v>GPA</v>
          </cell>
          <cell r="F397" t="str">
            <v>COMMERCIALE</v>
          </cell>
          <cell r="G397" t="str">
            <v>REGION GRAND EST</v>
          </cell>
          <cell r="H397" t="str">
            <v>OD BOUCHES DU RHONE</v>
          </cell>
          <cell r="I397">
            <v>855</v>
          </cell>
          <cell r="J397" t="str">
            <v>AD</v>
          </cell>
          <cell r="K397" t="str">
            <v>Assistant Division</v>
          </cell>
          <cell r="M397" t="str">
            <v>Mme</v>
          </cell>
          <cell r="N397" t="str">
            <v>MECHERI</v>
          </cell>
          <cell r="O397" t="str">
            <v>OUARDA</v>
          </cell>
          <cell r="P397" t="str">
            <v>571 avenue Rhin Danube</v>
          </cell>
          <cell r="S397">
            <v>13217</v>
          </cell>
          <cell r="T397" t="str">
            <v>VITROLLES</v>
          </cell>
          <cell r="W397" t="str">
            <v>OUARDA.MECHERI@GENERALI.COM</v>
          </cell>
        </row>
        <row r="398">
          <cell r="B398">
            <v>301143</v>
          </cell>
          <cell r="C398">
            <v>20130101</v>
          </cell>
          <cell r="E398" t="str">
            <v>GPA</v>
          </cell>
          <cell r="F398" t="str">
            <v>COMMERCIALE</v>
          </cell>
          <cell r="G398" t="str">
            <v>REGION GRAND OUEST</v>
          </cell>
          <cell r="H398" t="str">
            <v>OD CHARENTES-VIENNES-DEUX SEVRES</v>
          </cell>
          <cell r="I398">
            <v>200</v>
          </cell>
          <cell r="J398" t="str">
            <v>IMP</v>
          </cell>
          <cell r="K398" t="str">
            <v>Inspecteur Manager Performance</v>
          </cell>
          <cell r="L398">
            <v>104</v>
          </cell>
          <cell r="M398" t="str">
            <v>M.</v>
          </cell>
          <cell r="N398" t="str">
            <v>BESNIER</v>
          </cell>
          <cell r="O398" t="str">
            <v>ANTHONY</v>
          </cell>
          <cell r="P398" t="str">
            <v>14 CHEMIN DU PRIEURE</v>
          </cell>
          <cell r="Q398" t="str">
            <v>RUFFIGNY</v>
          </cell>
          <cell r="S398">
            <v>79260</v>
          </cell>
          <cell r="T398" t="str">
            <v>LA CRECHE</v>
          </cell>
          <cell r="U398" t="str">
            <v>RUFFIGNY</v>
          </cell>
          <cell r="V398">
            <v>614364632</v>
          </cell>
          <cell r="W398" t="str">
            <v>ANTHONY.BESNIER@GENERALI.COM</v>
          </cell>
        </row>
        <row r="399">
          <cell r="B399">
            <v>301163</v>
          </cell>
          <cell r="C399">
            <v>20130101</v>
          </cell>
          <cell r="E399" t="str">
            <v>GPA</v>
          </cell>
          <cell r="F399" t="str">
            <v>COMMERCIALE</v>
          </cell>
          <cell r="G399" t="str">
            <v>REGION GRAND EST</v>
          </cell>
          <cell r="H399" t="str">
            <v>OD PUY DE DOME - LOIRE - HAUTE LOIRE</v>
          </cell>
          <cell r="I399">
            <v>440</v>
          </cell>
          <cell r="J399" t="str">
            <v>CCT</v>
          </cell>
          <cell r="K399" t="str">
            <v>Conseiller Commercial Titulaire</v>
          </cell>
          <cell r="L399">
            <v>105</v>
          </cell>
          <cell r="M399" t="str">
            <v>M.</v>
          </cell>
          <cell r="N399" t="str">
            <v>BATISSE</v>
          </cell>
          <cell r="O399" t="str">
            <v>JEAN LUC</v>
          </cell>
          <cell r="P399" t="str">
            <v>135 AVENUE DE ROYAT</v>
          </cell>
          <cell r="S399">
            <v>63400</v>
          </cell>
          <cell r="T399" t="str">
            <v>CHAMALIERES</v>
          </cell>
          <cell r="V399">
            <v>750128838</v>
          </cell>
          <cell r="W399" t="str">
            <v>JEANLUC.BATISSE@GENERALI.COM</v>
          </cell>
        </row>
        <row r="400">
          <cell r="B400">
            <v>301192</v>
          </cell>
          <cell r="C400">
            <v>20130201</v>
          </cell>
          <cell r="E400" t="str">
            <v>GPA</v>
          </cell>
          <cell r="F400" t="str">
            <v>COMMERCIALE</v>
          </cell>
          <cell r="G400" t="str">
            <v>REGION GRAND OUEST</v>
          </cell>
          <cell r="H400" t="str">
            <v>OD YVELINES - EURE ET LOIR</v>
          </cell>
          <cell r="I400">
            <v>386</v>
          </cell>
          <cell r="J400" t="str">
            <v>IE</v>
          </cell>
          <cell r="K400" t="str">
            <v>Inspecteur Expert</v>
          </cell>
          <cell r="L400">
            <v>105</v>
          </cell>
          <cell r="M400" t="str">
            <v>Mme</v>
          </cell>
          <cell r="N400" t="str">
            <v>DELAUNEY</v>
          </cell>
          <cell r="O400" t="str">
            <v>MARIE</v>
          </cell>
          <cell r="P400" t="str">
            <v>14 RUE VICTOR HUGO</v>
          </cell>
          <cell r="S400">
            <v>78280</v>
          </cell>
          <cell r="T400" t="str">
            <v>GUYANCOURT</v>
          </cell>
          <cell r="V400">
            <v>617105812</v>
          </cell>
          <cell r="W400" t="str">
            <v>MARIE.DELAUNEY@GENERALI.COM</v>
          </cell>
        </row>
        <row r="401">
          <cell r="B401">
            <v>301196</v>
          </cell>
          <cell r="C401">
            <v>20130201</v>
          </cell>
          <cell r="E401" t="str">
            <v>GPA</v>
          </cell>
          <cell r="F401" t="str">
            <v>COMMERCIALE</v>
          </cell>
          <cell r="G401" t="str">
            <v>REGION ILE DE FRANCE NORD EST</v>
          </cell>
          <cell r="H401" t="str">
            <v>OD SOMME - OISE - AISNE</v>
          </cell>
          <cell r="I401">
            <v>440</v>
          </cell>
          <cell r="J401" t="str">
            <v>CCT</v>
          </cell>
          <cell r="K401" t="str">
            <v>Conseiller Commercial Titulaire</v>
          </cell>
          <cell r="L401">
            <v>105</v>
          </cell>
          <cell r="M401" t="str">
            <v>M.</v>
          </cell>
          <cell r="N401" t="str">
            <v>NOBECOURT</v>
          </cell>
          <cell r="O401" t="str">
            <v>RODOLPHE</v>
          </cell>
          <cell r="P401" t="str">
            <v>80 GRANDE RUE</v>
          </cell>
          <cell r="S401">
            <v>2110</v>
          </cell>
          <cell r="T401" t="str">
            <v>FONTAINE NOTRE DAME</v>
          </cell>
          <cell r="V401">
            <v>683291125</v>
          </cell>
          <cell r="W401" t="str">
            <v>RODOLPHE.NOBECOURT@GENERALI.COM</v>
          </cell>
        </row>
        <row r="402">
          <cell r="B402">
            <v>301199</v>
          </cell>
          <cell r="C402">
            <v>20130201</v>
          </cell>
          <cell r="E402" t="str">
            <v>GPA</v>
          </cell>
          <cell r="F402" t="str">
            <v>COMMERCIALE</v>
          </cell>
          <cell r="G402" t="str">
            <v>REGION GRAND EST</v>
          </cell>
          <cell r="H402" t="str">
            <v>OD RHONE</v>
          </cell>
          <cell r="I402">
            <v>440</v>
          </cell>
          <cell r="J402" t="str">
            <v>CCT</v>
          </cell>
          <cell r="K402" t="str">
            <v>Conseiller Commercial Titulaire</v>
          </cell>
          <cell r="L402">
            <v>105</v>
          </cell>
          <cell r="M402" t="str">
            <v>M.</v>
          </cell>
          <cell r="N402" t="str">
            <v>GARNIER</v>
          </cell>
          <cell r="O402" t="str">
            <v>NICOLAS</v>
          </cell>
          <cell r="P402" t="str">
            <v>3 IMPASSE DE ROBELLY</v>
          </cell>
          <cell r="S402">
            <v>69800</v>
          </cell>
          <cell r="T402" t="str">
            <v>ST PRIEST</v>
          </cell>
          <cell r="V402">
            <v>616703156</v>
          </cell>
          <cell r="W402" t="str">
            <v>NICOLAS.GARNIER@GENERALI.COM</v>
          </cell>
        </row>
        <row r="403">
          <cell r="B403">
            <v>301203</v>
          </cell>
          <cell r="C403">
            <v>20130201</v>
          </cell>
          <cell r="E403" t="str">
            <v>GPA</v>
          </cell>
          <cell r="F403" t="str">
            <v>COMMERCIALE</v>
          </cell>
          <cell r="G403" t="str">
            <v>REGION ILE DE FRANCE NORD EST</v>
          </cell>
          <cell r="H403" t="str">
            <v>OD NORD LITTORAL</v>
          </cell>
          <cell r="I403">
            <v>440</v>
          </cell>
          <cell r="J403" t="str">
            <v>CCT</v>
          </cell>
          <cell r="K403" t="str">
            <v>Conseiller Commercial Titulaire</v>
          </cell>
          <cell r="L403">
            <v>105</v>
          </cell>
          <cell r="M403" t="str">
            <v>M.</v>
          </cell>
          <cell r="N403" t="str">
            <v>COUTTENIER</v>
          </cell>
          <cell r="O403" t="str">
            <v>NICOLAS</v>
          </cell>
          <cell r="P403" t="str">
            <v>163 RUE DES AUBEPINES</v>
          </cell>
          <cell r="S403">
            <v>59270</v>
          </cell>
          <cell r="T403" t="str">
            <v>FLETRE</v>
          </cell>
          <cell r="V403">
            <v>615744033</v>
          </cell>
          <cell r="W403" t="str">
            <v>NICOLAS.COUTTENIER@GENERALI.COM</v>
          </cell>
        </row>
        <row r="404">
          <cell r="B404">
            <v>301223</v>
          </cell>
          <cell r="C404">
            <v>20130701</v>
          </cell>
          <cell r="E404" t="str">
            <v>GPA</v>
          </cell>
          <cell r="F404" t="str">
            <v>COMMERCIALE</v>
          </cell>
          <cell r="G404" t="str">
            <v>REGION GRAND EST</v>
          </cell>
          <cell r="H404" t="str">
            <v>OD ISERE ALBERTVILLE</v>
          </cell>
          <cell r="I404">
            <v>370</v>
          </cell>
          <cell r="J404" t="str">
            <v>CC.E</v>
          </cell>
          <cell r="K404" t="str">
            <v>Conseiller Commercial Expert</v>
          </cell>
          <cell r="L404">
            <v>105</v>
          </cell>
          <cell r="M404" t="str">
            <v>Mme</v>
          </cell>
          <cell r="N404" t="str">
            <v>RICAUD</v>
          </cell>
          <cell r="O404" t="str">
            <v>VERONIQUE</v>
          </cell>
          <cell r="P404" t="str">
            <v>LA PICOUDIERE</v>
          </cell>
          <cell r="S404">
            <v>38620</v>
          </cell>
          <cell r="T404" t="str">
            <v>MERLAS</v>
          </cell>
          <cell r="V404">
            <v>623854206</v>
          </cell>
          <cell r="W404" t="str">
            <v>VERONIQUE.RICAUD@GENERALI.COM</v>
          </cell>
        </row>
        <row r="405">
          <cell r="B405">
            <v>301258</v>
          </cell>
          <cell r="C405">
            <v>20130301</v>
          </cell>
          <cell r="E405" t="str">
            <v>GPA</v>
          </cell>
          <cell r="F405" t="str">
            <v>COMMERCIALE</v>
          </cell>
          <cell r="G405" t="str">
            <v>REGION GRAND OUEST</v>
          </cell>
          <cell r="H405" t="str">
            <v>OD ILLE ET VILAINE-COTES D'ARMOR</v>
          </cell>
          <cell r="I405">
            <v>386</v>
          </cell>
          <cell r="J405" t="str">
            <v>IE</v>
          </cell>
          <cell r="K405" t="str">
            <v>Inspecteur Expert</v>
          </cell>
          <cell r="L405">
            <v>105</v>
          </cell>
          <cell r="M405" t="str">
            <v>Mme</v>
          </cell>
          <cell r="N405" t="str">
            <v>MIGNOT</v>
          </cell>
          <cell r="O405" t="str">
            <v>MARINE</v>
          </cell>
          <cell r="P405" t="str">
            <v>22 RUE DU LAC</v>
          </cell>
          <cell r="S405">
            <v>35500</v>
          </cell>
          <cell r="T405" t="str">
            <v>LA CHAPELLE ERBREE</v>
          </cell>
          <cell r="V405">
            <v>615743964</v>
          </cell>
          <cell r="W405" t="str">
            <v>MARINE.MIGNOT@GENERALI.COM</v>
          </cell>
        </row>
        <row r="406">
          <cell r="B406">
            <v>301342</v>
          </cell>
          <cell r="C406">
            <v>20130501</v>
          </cell>
          <cell r="E406" t="str">
            <v>GPA</v>
          </cell>
          <cell r="F406" t="str">
            <v>COMMERCIALE</v>
          </cell>
          <cell r="G406" t="str">
            <v>REGION GRAND OUEST</v>
          </cell>
          <cell r="H406" t="str">
            <v>OD LOIRE ATLANTIQUE - VENDEE</v>
          </cell>
          <cell r="I406">
            <v>386</v>
          </cell>
          <cell r="J406" t="str">
            <v>IE</v>
          </cell>
          <cell r="K406" t="str">
            <v>Inspecteur Expert</v>
          </cell>
          <cell r="L406">
            <v>105</v>
          </cell>
          <cell r="M406" t="str">
            <v>M.</v>
          </cell>
          <cell r="N406" t="str">
            <v>MONFLIER</v>
          </cell>
          <cell r="O406" t="str">
            <v>MATTHIEU</v>
          </cell>
          <cell r="P406" t="str">
            <v>10 RUE JEAN MACE</v>
          </cell>
          <cell r="S406">
            <v>33130</v>
          </cell>
          <cell r="T406" t="str">
            <v>BEGLES</v>
          </cell>
          <cell r="V406">
            <v>617106006</v>
          </cell>
          <cell r="W406" t="str">
            <v>MATTHIEU.MONFLIER@GENERALI.COM</v>
          </cell>
        </row>
        <row r="407">
          <cell r="B407">
            <v>301351</v>
          </cell>
          <cell r="C407">
            <v>20130501</v>
          </cell>
          <cell r="E407" t="str">
            <v>GPA</v>
          </cell>
          <cell r="F407" t="str">
            <v>COMMERCIALE</v>
          </cell>
          <cell r="G407" t="str">
            <v>REGION GRAND EST</v>
          </cell>
          <cell r="H407" t="str">
            <v>OD VAUCLUSE - DROME - ARDECHE - GARD</v>
          </cell>
          <cell r="I407">
            <v>440</v>
          </cell>
          <cell r="J407" t="str">
            <v>CCT</v>
          </cell>
          <cell r="K407" t="str">
            <v>Conseiller Commercial Titulaire</v>
          </cell>
          <cell r="L407">
            <v>105</v>
          </cell>
          <cell r="M407" t="str">
            <v>Mme</v>
          </cell>
          <cell r="N407" t="str">
            <v>ROSSO</v>
          </cell>
          <cell r="O407" t="str">
            <v>JESSICA</v>
          </cell>
          <cell r="P407" t="str">
            <v>ROUTE DE CHARLEVAL CAZAN</v>
          </cell>
          <cell r="S407">
            <v>13116</v>
          </cell>
          <cell r="T407" t="str">
            <v>VERNEGUES</v>
          </cell>
          <cell r="V407">
            <v>614364507</v>
          </cell>
          <cell r="W407" t="str">
            <v>JESSICA.ROSSO@GENERALI.COM</v>
          </cell>
        </row>
        <row r="408">
          <cell r="B408">
            <v>301373</v>
          </cell>
          <cell r="C408">
            <v>20130601</v>
          </cell>
          <cell r="E408" t="str">
            <v>GPA</v>
          </cell>
          <cell r="F408" t="str">
            <v>COMMERCIALE</v>
          </cell>
          <cell r="G408" t="str">
            <v>REGION GRAND EST</v>
          </cell>
          <cell r="H408" t="str">
            <v>OD PUY DE DOME - LOIRE - HAUTE LOIRE</v>
          </cell>
          <cell r="I408">
            <v>391</v>
          </cell>
          <cell r="J408" t="str">
            <v>CCEIM</v>
          </cell>
          <cell r="K408" t="str">
            <v>Conseiller Commercial Echelon Interm. Moniteu</v>
          </cell>
          <cell r="L408">
            <v>105</v>
          </cell>
          <cell r="M408" t="str">
            <v>M.</v>
          </cell>
          <cell r="N408" t="str">
            <v>CHESNAIS</v>
          </cell>
          <cell r="O408" t="str">
            <v>FLORENT</v>
          </cell>
          <cell r="P408" t="str">
            <v>7 CHEMIN DE LA NOYERAIE</v>
          </cell>
          <cell r="S408">
            <v>63730</v>
          </cell>
          <cell r="T408" t="str">
            <v>CORENT</v>
          </cell>
          <cell r="V408">
            <v>615744237</v>
          </cell>
          <cell r="W408" t="str">
            <v>FLORENT.CHESNAIS@GENERALI.COM</v>
          </cell>
        </row>
        <row r="409">
          <cell r="B409">
            <v>301391</v>
          </cell>
          <cell r="C409">
            <v>20130601</v>
          </cell>
          <cell r="E409" t="str">
            <v>GPA</v>
          </cell>
          <cell r="F409" t="str">
            <v>COMMERCIALE</v>
          </cell>
          <cell r="G409" t="str">
            <v>REGION ILE DE FRANCE NORD EST</v>
          </cell>
          <cell r="H409" t="str">
            <v>OD SOMME - OISE - AISNE</v>
          </cell>
          <cell r="I409">
            <v>371</v>
          </cell>
          <cell r="J409" t="str">
            <v>CCM.E</v>
          </cell>
          <cell r="K409" t="str">
            <v>Conseiller Commercial Moniteur Expert</v>
          </cell>
          <cell r="L409">
            <v>105</v>
          </cell>
          <cell r="M409" t="str">
            <v>Mme</v>
          </cell>
          <cell r="N409" t="str">
            <v>LIETARD</v>
          </cell>
          <cell r="O409" t="str">
            <v>SANDRINE</v>
          </cell>
          <cell r="P409" t="str">
            <v>98 TER RUE DES ANCIENS COMBATTANTS</v>
          </cell>
          <cell r="Q409" t="str">
            <v>D AFN ET TOM</v>
          </cell>
          <cell r="S409">
            <v>2300</v>
          </cell>
          <cell r="T409" t="str">
            <v>CHAUNY</v>
          </cell>
          <cell r="U409" t="str">
            <v>D AFN ET TOM</v>
          </cell>
          <cell r="V409">
            <v>617105724</v>
          </cell>
          <cell r="W409" t="str">
            <v>SANDRINE.LIETARD@GENERALI.COM</v>
          </cell>
        </row>
        <row r="410">
          <cell r="B410">
            <v>301401</v>
          </cell>
          <cell r="C410">
            <v>20130601</v>
          </cell>
          <cell r="E410" t="str">
            <v>GPA</v>
          </cell>
          <cell r="F410" t="str">
            <v>COMMERCIALE</v>
          </cell>
          <cell r="G410" t="str">
            <v>REGION GRAND EST</v>
          </cell>
          <cell r="H410" t="str">
            <v>OD ISERE ALBERTVILLE</v>
          </cell>
          <cell r="I410">
            <v>440</v>
          </cell>
          <cell r="J410" t="str">
            <v>CCT</v>
          </cell>
          <cell r="K410" t="str">
            <v>Conseiller Commercial Titulaire</v>
          </cell>
          <cell r="L410">
            <v>105</v>
          </cell>
          <cell r="M410" t="str">
            <v>M.</v>
          </cell>
          <cell r="N410" t="str">
            <v>ALTEA</v>
          </cell>
          <cell r="O410" t="str">
            <v>GUILLAUME</v>
          </cell>
          <cell r="P410" t="str">
            <v>160 ROUTE DE PANOSSAS</v>
          </cell>
          <cell r="S410">
            <v>38080</v>
          </cell>
          <cell r="T410" t="str">
            <v>ST MARCEL BEL ACCUEIL</v>
          </cell>
          <cell r="V410">
            <v>623853868</v>
          </cell>
          <cell r="W410" t="str">
            <v>GUILLAUME.ALTEA@GENERALI.COM</v>
          </cell>
        </row>
        <row r="411">
          <cell r="B411">
            <v>301462</v>
          </cell>
          <cell r="C411">
            <v>20130801</v>
          </cell>
          <cell r="E411" t="str">
            <v>GPA</v>
          </cell>
          <cell r="F411" t="str">
            <v>COMMERCIALE</v>
          </cell>
          <cell r="G411" t="str">
            <v>POLE PILOTAGE DU RESEAU COMMERCIAL</v>
          </cell>
          <cell r="H411" t="str">
            <v>ORGANISATION DE FIDELISATION</v>
          </cell>
          <cell r="I411">
            <v>211</v>
          </cell>
          <cell r="J411" t="str">
            <v>IMCC</v>
          </cell>
          <cell r="K411" t="str">
            <v>Inspecteur Manager Conseiller Client</v>
          </cell>
          <cell r="L411">
            <v>0</v>
          </cell>
          <cell r="M411" t="str">
            <v>M.</v>
          </cell>
          <cell r="N411" t="str">
            <v>KAYNAR</v>
          </cell>
          <cell r="O411" t="str">
            <v>TANER</v>
          </cell>
          <cell r="P411" t="str">
            <v>74 CHEMIN DE LA BROSSE</v>
          </cell>
          <cell r="S411">
            <v>49130</v>
          </cell>
          <cell r="T411" t="str">
            <v>LES PONTS DE CE</v>
          </cell>
          <cell r="V411">
            <v>629955527</v>
          </cell>
          <cell r="W411" t="str">
            <v>TANER.KAYNAR@GENERALI.COM</v>
          </cell>
        </row>
        <row r="412">
          <cell r="B412">
            <v>301492</v>
          </cell>
          <cell r="C412">
            <v>20140201</v>
          </cell>
          <cell r="E412" t="str">
            <v>GPA</v>
          </cell>
          <cell r="F412" t="str">
            <v>COMMERCIALE</v>
          </cell>
          <cell r="G412" t="str">
            <v>SUPPORT COMMERCIAL</v>
          </cell>
          <cell r="I412">
            <v>250</v>
          </cell>
          <cell r="J412" t="str">
            <v>IF</v>
          </cell>
          <cell r="K412" t="str">
            <v>Inspecteur Formateur</v>
          </cell>
          <cell r="L412">
            <v>0</v>
          </cell>
          <cell r="M412" t="str">
            <v>M.</v>
          </cell>
          <cell r="N412" t="str">
            <v>VANNESTE</v>
          </cell>
          <cell r="O412" t="str">
            <v>ARNAUD</v>
          </cell>
          <cell r="P412" t="str">
            <v>32 AVENUE DE PARIS</v>
          </cell>
          <cell r="S412">
            <v>59491</v>
          </cell>
          <cell r="T412" t="str">
            <v>VILLENEUVE D ASCQ</v>
          </cell>
          <cell r="V412">
            <v>610612524</v>
          </cell>
          <cell r="W412" t="str">
            <v>ARNAUD.VANNESTE2@GENERALI.COM</v>
          </cell>
        </row>
        <row r="413">
          <cell r="B413">
            <v>301508</v>
          </cell>
          <cell r="C413">
            <v>20130901</v>
          </cell>
          <cell r="E413" t="str">
            <v>GPA</v>
          </cell>
          <cell r="F413" t="str">
            <v>COMMERCIALE</v>
          </cell>
          <cell r="G413" t="str">
            <v>REGION GRAND OUEST</v>
          </cell>
          <cell r="H413" t="str">
            <v>OD GIRONDE - DORDOGNE</v>
          </cell>
          <cell r="I413">
            <v>200</v>
          </cell>
          <cell r="J413" t="str">
            <v>IMP</v>
          </cell>
          <cell r="K413" t="str">
            <v>Inspecteur Manager Performance</v>
          </cell>
          <cell r="L413">
            <v>104</v>
          </cell>
          <cell r="M413" t="str">
            <v>M.</v>
          </cell>
          <cell r="N413" t="str">
            <v>DOURLENS</v>
          </cell>
          <cell r="O413" t="str">
            <v>CLEMENT</v>
          </cell>
          <cell r="P413" t="str">
            <v>28 RUE HAUTE DES COMMEYMIES</v>
          </cell>
          <cell r="S413">
            <v>24000</v>
          </cell>
          <cell r="T413" t="str">
            <v>PERIGUEUX</v>
          </cell>
          <cell r="V413">
            <v>629956314</v>
          </cell>
          <cell r="W413" t="str">
            <v>CLEMENT.DOURLENS@GENERALI.COM</v>
          </cell>
        </row>
        <row r="414">
          <cell r="B414">
            <v>301534</v>
          </cell>
          <cell r="C414">
            <v>20130901</v>
          </cell>
          <cell r="E414" t="str">
            <v>GPA</v>
          </cell>
          <cell r="F414" t="str">
            <v>COMMERCIALE</v>
          </cell>
          <cell r="G414" t="str">
            <v>REGION GRAND OUEST</v>
          </cell>
          <cell r="H414" t="str">
            <v>OD LANDES-PYRENEES-GERS-HTE GARONNE SUD</v>
          </cell>
          <cell r="I414">
            <v>440</v>
          </cell>
          <cell r="J414" t="str">
            <v>CCT</v>
          </cell>
          <cell r="K414" t="str">
            <v>Conseiller Commercial Titulaire</v>
          </cell>
          <cell r="L414">
            <v>105</v>
          </cell>
          <cell r="M414" t="str">
            <v>M.</v>
          </cell>
          <cell r="N414" t="str">
            <v>HAY</v>
          </cell>
          <cell r="O414" t="str">
            <v>FRANCK</v>
          </cell>
          <cell r="P414" t="str">
            <v>96 CHEMIN D'ARMENTIOU</v>
          </cell>
          <cell r="S414">
            <v>40400</v>
          </cell>
          <cell r="T414" t="str">
            <v>BEGAAR</v>
          </cell>
          <cell r="V414">
            <v>627235887</v>
          </cell>
          <cell r="W414" t="str">
            <v>FRANCK.HAY@GENERALI.COM</v>
          </cell>
        </row>
        <row r="415">
          <cell r="B415">
            <v>301537</v>
          </cell>
          <cell r="C415">
            <v>20130901</v>
          </cell>
          <cell r="E415" t="str">
            <v>GPA</v>
          </cell>
          <cell r="F415" t="str">
            <v>COMMERCIALE</v>
          </cell>
          <cell r="G415" t="str">
            <v>REGION ILE DE FRANCE NORD EST</v>
          </cell>
          <cell r="H415" t="str">
            <v>OD NORD LILLE</v>
          </cell>
          <cell r="I415">
            <v>371</v>
          </cell>
          <cell r="J415" t="str">
            <v>CCM.E</v>
          </cell>
          <cell r="K415" t="str">
            <v>Conseiller Commercial Moniteur Expert</v>
          </cell>
          <cell r="L415">
            <v>105</v>
          </cell>
          <cell r="M415" t="str">
            <v>M.</v>
          </cell>
          <cell r="N415" t="str">
            <v>VANDAELE</v>
          </cell>
          <cell r="O415" t="str">
            <v>FREDERIC</v>
          </cell>
          <cell r="P415" t="str">
            <v>130 RUE SAUDEUR</v>
          </cell>
          <cell r="S415">
            <v>59300</v>
          </cell>
          <cell r="T415" t="str">
            <v>VALENCIENNES</v>
          </cell>
          <cell r="V415">
            <v>681017791</v>
          </cell>
          <cell r="W415" t="str">
            <v>FREDERIC.VANDAELE@GENERALI.COM</v>
          </cell>
        </row>
        <row r="416">
          <cell r="B416">
            <v>301562</v>
          </cell>
          <cell r="C416">
            <v>20130901</v>
          </cell>
          <cell r="E416" t="str">
            <v>GPA</v>
          </cell>
          <cell r="F416" t="str">
            <v>COMMERCIALE</v>
          </cell>
          <cell r="G416" t="str">
            <v>REGION ILE DE FRANCE NORD EST</v>
          </cell>
          <cell r="H416" t="str">
            <v>OD SEINE ET MARNE - YONNE</v>
          </cell>
          <cell r="I416">
            <v>200</v>
          </cell>
          <cell r="J416" t="str">
            <v>IMP</v>
          </cell>
          <cell r="K416" t="str">
            <v>Inspecteur Manager Performance</v>
          </cell>
          <cell r="L416">
            <v>104</v>
          </cell>
          <cell r="M416" t="str">
            <v>M.</v>
          </cell>
          <cell r="N416" t="str">
            <v>VAUCARD</v>
          </cell>
          <cell r="O416" t="str">
            <v>SEBASTIEN</v>
          </cell>
          <cell r="P416" t="str">
            <v>1 RUE DE LA POMPE</v>
          </cell>
          <cell r="S416">
            <v>89300</v>
          </cell>
          <cell r="T416" t="str">
            <v>PAROY SUR THOLON</v>
          </cell>
          <cell r="V416">
            <v>603950313</v>
          </cell>
          <cell r="W416" t="str">
            <v>SEBASTIEN.VAUCARD@GENERALI.COM</v>
          </cell>
        </row>
        <row r="417">
          <cell r="B417">
            <v>301587</v>
          </cell>
          <cell r="C417">
            <v>20131001</v>
          </cell>
          <cell r="E417" t="str">
            <v>GPA</v>
          </cell>
          <cell r="F417" t="str">
            <v>COMMERCIALE</v>
          </cell>
          <cell r="G417" t="str">
            <v>REGION ILE DE FRANCE NORD EST</v>
          </cell>
          <cell r="H417" t="str">
            <v>OD NORD LILLE</v>
          </cell>
          <cell r="I417">
            <v>440</v>
          </cell>
          <cell r="J417" t="str">
            <v>CCT</v>
          </cell>
          <cell r="K417" t="str">
            <v>Conseiller Commercial Titulaire</v>
          </cell>
          <cell r="L417">
            <v>105</v>
          </cell>
          <cell r="M417" t="str">
            <v>M.</v>
          </cell>
          <cell r="N417" t="str">
            <v>TURLURE</v>
          </cell>
          <cell r="O417" t="str">
            <v>REMI</v>
          </cell>
          <cell r="P417" t="str">
            <v>307 RUE DES HAIES</v>
          </cell>
          <cell r="S417">
            <v>59226</v>
          </cell>
          <cell r="T417" t="str">
            <v>RUMEGIES</v>
          </cell>
          <cell r="V417">
            <v>646827051</v>
          </cell>
          <cell r="W417" t="str">
            <v>REMI.TURLURE@GENERALI.COM</v>
          </cell>
        </row>
        <row r="418">
          <cell r="B418">
            <v>301592</v>
          </cell>
          <cell r="C418">
            <v>20131001</v>
          </cell>
          <cell r="E418" t="str">
            <v>GPA</v>
          </cell>
          <cell r="F418" t="str">
            <v>COMMERCIALE</v>
          </cell>
          <cell r="G418" t="str">
            <v>REGION ILE DE FRANCE NORD EST</v>
          </cell>
          <cell r="H418" t="str">
            <v>OD NORD ARTOIS</v>
          </cell>
          <cell r="I418">
            <v>440</v>
          </cell>
          <cell r="J418" t="str">
            <v>CCT</v>
          </cell>
          <cell r="K418" t="str">
            <v>Conseiller Commercial Titulaire</v>
          </cell>
          <cell r="L418">
            <v>105</v>
          </cell>
          <cell r="M418" t="str">
            <v>M.</v>
          </cell>
          <cell r="N418" t="str">
            <v>JANKIEWICZ</v>
          </cell>
          <cell r="O418" t="str">
            <v>FABIEN</v>
          </cell>
          <cell r="P418" t="str">
            <v>3 RUE DU BUISSON</v>
          </cell>
          <cell r="S418">
            <v>62217</v>
          </cell>
          <cell r="T418" t="str">
            <v>WAILLY</v>
          </cell>
          <cell r="V418">
            <v>614709036</v>
          </cell>
          <cell r="W418" t="str">
            <v>FABIEN.JANKIEWICZ@GENERALI.COM</v>
          </cell>
        </row>
        <row r="419">
          <cell r="B419">
            <v>301593</v>
          </cell>
          <cell r="C419">
            <v>20140101</v>
          </cell>
          <cell r="E419" t="str">
            <v>GPA</v>
          </cell>
          <cell r="F419" t="str">
            <v>COMMERCIALE</v>
          </cell>
          <cell r="G419" t="str">
            <v>REGION ILE DE FRANCE NORD EST</v>
          </cell>
          <cell r="H419" t="str">
            <v>OD NORD ARTOIS</v>
          </cell>
          <cell r="I419">
            <v>200</v>
          </cell>
          <cell r="J419" t="str">
            <v>IMP</v>
          </cell>
          <cell r="K419" t="str">
            <v>Inspecteur Manager Performance</v>
          </cell>
          <cell r="L419">
            <v>104</v>
          </cell>
          <cell r="M419" t="str">
            <v>M.</v>
          </cell>
          <cell r="N419" t="str">
            <v>VANUXEM</v>
          </cell>
          <cell r="O419" t="str">
            <v>SEBASTIEN</v>
          </cell>
          <cell r="P419" t="str">
            <v>61 RUE EDOUARD WATRELOT</v>
          </cell>
          <cell r="S419">
            <v>59175</v>
          </cell>
          <cell r="T419" t="str">
            <v>TEMPLEMARS</v>
          </cell>
          <cell r="V419">
            <v>629652145</v>
          </cell>
          <cell r="W419" t="str">
            <v>SEBASTIEN.VANUXEM@GENERALI.COM</v>
          </cell>
        </row>
        <row r="420">
          <cell r="B420">
            <v>301602</v>
          </cell>
          <cell r="C420">
            <v>20131001</v>
          </cell>
          <cell r="E420" t="str">
            <v>GPA</v>
          </cell>
          <cell r="F420" t="str">
            <v>COMMERCIALE</v>
          </cell>
          <cell r="G420" t="str">
            <v>REGION ILE DE FRANCE NORD EST</v>
          </cell>
          <cell r="H420" t="str">
            <v>OD NORD LITTORAL</v>
          </cell>
          <cell r="I420">
            <v>440</v>
          </cell>
          <cell r="J420" t="str">
            <v>CCT</v>
          </cell>
          <cell r="K420" t="str">
            <v>Conseiller Commercial Titulaire</v>
          </cell>
          <cell r="L420">
            <v>105</v>
          </cell>
          <cell r="M420" t="str">
            <v>M.</v>
          </cell>
          <cell r="N420" t="str">
            <v>TENEUR</v>
          </cell>
          <cell r="O420" t="str">
            <v>VINCENT</v>
          </cell>
          <cell r="P420" t="str">
            <v>97 RUE MAURICE BOUCHERY</v>
          </cell>
          <cell r="S420">
            <v>59113</v>
          </cell>
          <cell r="T420" t="str">
            <v>SECLIN</v>
          </cell>
          <cell r="V420">
            <v>688344992</v>
          </cell>
          <cell r="W420" t="str">
            <v>VINCENT.TENEUR@GENERALI.COM</v>
          </cell>
        </row>
        <row r="421">
          <cell r="B421">
            <v>301605</v>
          </cell>
          <cell r="C421">
            <v>20131001</v>
          </cell>
          <cell r="E421" t="str">
            <v>GPA</v>
          </cell>
          <cell r="F421" t="str">
            <v>COMMERCIALE</v>
          </cell>
          <cell r="G421" t="str">
            <v>REGION ILE DE FRANCE NORD EST</v>
          </cell>
          <cell r="H421" t="str">
            <v>OD SEINE ET MARNE - YONNE</v>
          </cell>
          <cell r="I421">
            <v>440</v>
          </cell>
          <cell r="J421" t="str">
            <v>CCT</v>
          </cell>
          <cell r="K421" t="str">
            <v>Conseiller Commercial Titulaire</v>
          </cell>
          <cell r="L421">
            <v>105</v>
          </cell>
          <cell r="M421" t="str">
            <v>Mme</v>
          </cell>
          <cell r="N421" t="str">
            <v>FRANCOIS</v>
          </cell>
          <cell r="O421" t="str">
            <v>MARINE</v>
          </cell>
          <cell r="P421" t="str">
            <v>49 RUE DES BROSSES</v>
          </cell>
          <cell r="S421">
            <v>77169</v>
          </cell>
          <cell r="T421" t="str">
            <v>BOISSY LE CHATEL</v>
          </cell>
          <cell r="V421">
            <v>646837358</v>
          </cell>
          <cell r="W421" t="str">
            <v>MARINE.FRANCOIS@GENERALI.COM</v>
          </cell>
        </row>
        <row r="422">
          <cell r="B422">
            <v>301609</v>
          </cell>
          <cell r="C422">
            <v>20131001</v>
          </cell>
          <cell r="E422" t="str">
            <v>GPA</v>
          </cell>
          <cell r="F422" t="str">
            <v>COMMERCIALE</v>
          </cell>
          <cell r="G422" t="str">
            <v>REGION GRAND OUEST</v>
          </cell>
          <cell r="H422" t="str">
            <v>OD INDRE-INDRE &amp; LOIRE-CHER-LOIR &amp; CHER</v>
          </cell>
          <cell r="I422">
            <v>200</v>
          </cell>
          <cell r="J422" t="str">
            <v>IMP</v>
          </cell>
          <cell r="K422" t="str">
            <v>Inspecteur Manager Performance</v>
          </cell>
          <cell r="L422">
            <v>104</v>
          </cell>
          <cell r="M422" t="str">
            <v>M.</v>
          </cell>
          <cell r="N422" t="str">
            <v>DEBAIN</v>
          </cell>
          <cell r="O422" t="str">
            <v>MIKAEL</v>
          </cell>
          <cell r="P422" t="str">
            <v>24 AVENUE JULES LEMAITRE</v>
          </cell>
          <cell r="S422">
            <v>45190</v>
          </cell>
          <cell r="T422" t="str">
            <v>TAVERS</v>
          </cell>
          <cell r="V422">
            <v>627235714</v>
          </cell>
          <cell r="W422" t="str">
            <v>MIKAEL.DEBAIN@GENERALI.COM</v>
          </cell>
        </row>
        <row r="423">
          <cell r="B423">
            <v>301626</v>
          </cell>
          <cell r="C423">
            <v>20131008</v>
          </cell>
          <cell r="E423" t="str">
            <v>GPA</v>
          </cell>
          <cell r="F423" t="str">
            <v>COMMERCIALE</v>
          </cell>
          <cell r="G423" t="str">
            <v>REGION GRAND OUEST</v>
          </cell>
          <cell r="H423" t="str">
            <v>OD SARTHE - MAINE ET LOIRE</v>
          </cell>
          <cell r="I423">
            <v>855</v>
          </cell>
          <cell r="J423" t="str">
            <v>AD</v>
          </cell>
          <cell r="K423" t="str">
            <v>Assistant Division</v>
          </cell>
          <cell r="M423" t="str">
            <v>Mme</v>
          </cell>
          <cell r="N423" t="str">
            <v>LEBOUCHER</v>
          </cell>
          <cell r="O423" t="str">
            <v>FLORENCE</v>
          </cell>
          <cell r="P423" t="str">
            <v>rue du Landreau</v>
          </cell>
          <cell r="Q423" t="str">
            <v>Generali, centre d'activites du Landreau</v>
          </cell>
          <cell r="S423">
            <v>49070</v>
          </cell>
          <cell r="T423" t="str">
            <v>BEAUCOUZE</v>
          </cell>
          <cell r="U423" t="str">
            <v>Generali, centre d'activites du Landreau</v>
          </cell>
          <cell r="W423" t="str">
            <v>FLORENCE.LEBOUCHER@GENERALI.COM</v>
          </cell>
        </row>
        <row r="424">
          <cell r="B424">
            <v>301647</v>
          </cell>
          <cell r="C424">
            <v>20131101</v>
          </cell>
          <cell r="E424" t="str">
            <v>GPA</v>
          </cell>
          <cell r="F424" t="str">
            <v>COMMERCIALE</v>
          </cell>
          <cell r="G424" t="str">
            <v>REGION ILE DE FRANCE NORD EST</v>
          </cell>
          <cell r="H424" t="str">
            <v>OD SOMME - OISE - AISNE</v>
          </cell>
          <cell r="I424">
            <v>440</v>
          </cell>
          <cell r="J424" t="str">
            <v>CCT</v>
          </cell>
          <cell r="K424" t="str">
            <v>Conseiller Commercial Titulaire</v>
          </cell>
          <cell r="L424">
            <v>105</v>
          </cell>
          <cell r="M424" t="str">
            <v>M.</v>
          </cell>
          <cell r="N424" t="str">
            <v>CLOTTERIOU</v>
          </cell>
          <cell r="O424" t="str">
            <v>THIERRY</v>
          </cell>
          <cell r="P424" t="str">
            <v>8 ALLEE SABLE</v>
          </cell>
          <cell r="Q424" t="str">
            <v>RES HOTOIE TIVOLI BAT E APPT 13</v>
          </cell>
          <cell r="S424">
            <v>80000</v>
          </cell>
          <cell r="T424" t="str">
            <v>AMIENS</v>
          </cell>
          <cell r="U424" t="str">
            <v>RES HOTOIE TIVOLI BAT E APPT 13</v>
          </cell>
          <cell r="V424">
            <v>617105602</v>
          </cell>
          <cell r="W424" t="str">
            <v>THIERRY.CLOTTERIOU@GENERALI.COM</v>
          </cell>
        </row>
        <row r="425">
          <cell r="B425">
            <v>301699</v>
          </cell>
          <cell r="C425">
            <v>20131201</v>
          </cell>
          <cell r="E425" t="str">
            <v>GPA</v>
          </cell>
          <cell r="F425" t="str">
            <v>COMMERCIALE</v>
          </cell>
          <cell r="G425" t="str">
            <v>REGION GRAND EST</v>
          </cell>
          <cell r="H425" t="str">
            <v>OD BOUCHES DU RHONE</v>
          </cell>
          <cell r="I425">
            <v>445</v>
          </cell>
          <cell r="J425" t="str">
            <v>CCA</v>
          </cell>
          <cell r="K425" t="str">
            <v>Conseiller Commercial Auxiliaire</v>
          </cell>
          <cell r="L425">
            <v>105</v>
          </cell>
          <cell r="M425" t="str">
            <v>Mme</v>
          </cell>
          <cell r="N425" t="str">
            <v>SALIU</v>
          </cell>
          <cell r="O425" t="str">
            <v>NATHALIE</v>
          </cell>
          <cell r="P425" t="str">
            <v>76 TRAVERSE DES CAILLOLS</v>
          </cell>
          <cell r="S425">
            <v>13012</v>
          </cell>
          <cell r="T425" t="str">
            <v>MARSEILLE</v>
          </cell>
          <cell r="W425" t="str">
            <v>NATHALIE.SALIU@GENERALI.COM</v>
          </cell>
        </row>
        <row r="426">
          <cell r="B426">
            <v>301703</v>
          </cell>
          <cell r="C426">
            <v>20131201</v>
          </cell>
          <cell r="E426" t="str">
            <v>GPA</v>
          </cell>
          <cell r="F426" t="str">
            <v>COMMERCIALE</v>
          </cell>
          <cell r="G426" t="str">
            <v>REGION ILE DE FRANCE NORD EST</v>
          </cell>
          <cell r="H426" t="str">
            <v>OD SOMME - OISE - AISNE</v>
          </cell>
          <cell r="I426">
            <v>100</v>
          </cell>
          <cell r="J426" t="str">
            <v>IMD</v>
          </cell>
          <cell r="K426" t="str">
            <v>Inspecteur Manager Developpement</v>
          </cell>
          <cell r="L426">
            <v>103</v>
          </cell>
          <cell r="M426" t="str">
            <v>M.</v>
          </cell>
          <cell r="N426" t="str">
            <v>HENNICOTTE</v>
          </cell>
          <cell r="O426" t="str">
            <v>JONATHAN</v>
          </cell>
          <cell r="P426" t="str">
            <v>Centre Oasis AlL de ma Pépinière</v>
          </cell>
          <cell r="Q426" t="str">
            <v>Bat Les Cytises</v>
          </cell>
          <cell r="S426">
            <v>80480</v>
          </cell>
          <cell r="T426" t="str">
            <v>DURY</v>
          </cell>
          <cell r="U426" t="str">
            <v>Bat Les Cytises</v>
          </cell>
          <cell r="V426">
            <v>785780925</v>
          </cell>
          <cell r="W426" t="str">
            <v>JONATHAN.HENNICOTTE@GENERALI.COM</v>
          </cell>
        </row>
        <row r="427">
          <cell r="B427">
            <v>301709</v>
          </cell>
          <cell r="C427">
            <v>20131201</v>
          </cell>
          <cell r="E427" t="str">
            <v>GPA</v>
          </cell>
          <cell r="F427" t="str">
            <v>COMMERCIALE</v>
          </cell>
          <cell r="G427" t="str">
            <v>REGION GRAND EST</v>
          </cell>
          <cell r="H427" t="str">
            <v>OD AVEYRON-HERAULT-AUDE-PYRENEES ORIENT.</v>
          </cell>
          <cell r="I427">
            <v>440</v>
          </cell>
          <cell r="J427" t="str">
            <v>CCT</v>
          </cell>
          <cell r="K427" t="str">
            <v>Conseiller Commercial Titulaire</v>
          </cell>
          <cell r="L427">
            <v>105</v>
          </cell>
          <cell r="M427" t="str">
            <v>M.</v>
          </cell>
          <cell r="N427" t="str">
            <v>GRIFFE</v>
          </cell>
          <cell r="O427" t="str">
            <v>JOHAN</v>
          </cell>
          <cell r="P427" t="str">
            <v>36 BIS RUE DES MOULINS</v>
          </cell>
          <cell r="S427">
            <v>11110</v>
          </cell>
          <cell r="T427" t="str">
            <v>SALLES D AUDE</v>
          </cell>
          <cell r="V427">
            <v>625424765</v>
          </cell>
          <cell r="W427" t="str">
            <v>JOHAN.GRIFFE@GENERALI.COM</v>
          </cell>
        </row>
        <row r="428">
          <cell r="B428">
            <v>301746</v>
          </cell>
          <cell r="C428">
            <v>20140101</v>
          </cell>
          <cell r="E428" t="str">
            <v>GPA</v>
          </cell>
          <cell r="F428" t="str">
            <v>COMMERCIALE</v>
          </cell>
          <cell r="G428" t="str">
            <v>REGION GRAND EST</v>
          </cell>
          <cell r="H428" t="str">
            <v>OD HAUTE SAVOIE AIN JURA AIX LES BAINS</v>
          </cell>
          <cell r="I428">
            <v>386</v>
          </cell>
          <cell r="J428" t="str">
            <v>IE</v>
          </cell>
          <cell r="K428" t="str">
            <v>Inspecteur Expert</v>
          </cell>
          <cell r="L428">
            <v>105</v>
          </cell>
          <cell r="M428" t="str">
            <v>M.</v>
          </cell>
          <cell r="N428" t="str">
            <v>MARTIN</v>
          </cell>
          <cell r="O428" t="str">
            <v>CHRISTOPHE</v>
          </cell>
          <cell r="P428" t="str">
            <v>89 IMPASSE DES AUBEPINES</v>
          </cell>
          <cell r="S428">
            <v>73410</v>
          </cell>
          <cell r="T428" t="str">
            <v>LA BIOLLE</v>
          </cell>
          <cell r="V428">
            <v>781623949</v>
          </cell>
          <cell r="W428" t="str">
            <v>CHRISTOPHE.MARTIN@GENERALI.COM</v>
          </cell>
        </row>
        <row r="429">
          <cell r="B429">
            <v>301749</v>
          </cell>
          <cell r="C429">
            <v>20140101</v>
          </cell>
          <cell r="E429" t="str">
            <v>GPA</v>
          </cell>
          <cell r="F429" t="str">
            <v>COMMERCIALE</v>
          </cell>
          <cell r="G429" t="str">
            <v>REGION GRAND OUEST</v>
          </cell>
          <cell r="H429" t="str">
            <v>OD MANCHE - CALVADOS - ORNE - MAYENNE</v>
          </cell>
          <cell r="I429">
            <v>443</v>
          </cell>
          <cell r="J429" t="str">
            <v>CCT.S</v>
          </cell>
          <cell r="K429" t="str">
            <v>Conseiller Commercial Titulaire Sénior</v>
          </cell>
          <cell r="L429">
            <v>105</v>
          </cell>
          <cell r="M429" t="str">
            <v>M.</v>
          </cell>
          <cell r="N429" t="str">
            <v>GAUGAIN</v>
          </cell>
          <cell r="O429" t="str">
            <v>ALEXANDRE</v>
          </cell>
          <cell r="P429" t="str">
            <v>38 ROUTE DES HAMEAUX</v>
          </cell>
          <cell r="S429">
            <v>14220</v>
          </cell>
          <cell r="T429" t="str">
            <v>ST LAURENT DE CONDEL</v>
          </cell>
          <cell r="V429">
            <v>667340513</v>
          </cell>
          <cell r="W429" t="str">
            <v>ALEXANDRE.GAUGAIN@GENERALI.COM</v>
          </cell>
        </row>
        <row r="430">
          <cell r="B430">
            <v>301752</v>
          </cell>
          <cell r="C430">
            <v>20140101</v>
          </cell>
          <cell r="E430" t="str">
            <v>GPA</v>
          </cell>
          <cell r="F430" t="str">
            <v>COMMERCIALE</v>
          </cell>
          <cell r="G430" t="str">
            <v>REGION GRAND EST</v>
          </cell>
          <cell r="H430" t="str">
            <v>OD PUY DE DOME - LOIRE - HAUTE LOIRE</v>
          </cell>
          <cell r="I430">
            <v>440</v>
          </cell>
          <cell r="J430" t="str">
            <v>CCT</v>
          </cell>
          <cell r="K430" t="str">
            <v>Conseiller Commercial Titulaire</v>
          </cell>
          <cell r="L430">
            <v>105</v>
          </cell>
          <cell r="M430" t="str">
            <v>M.</v>
          </cell>
          <cell r="N430" t="str">
            <v>MEDYNSKA</v>
          </cell>
          <cell r="O430" t="str">
            <v>JEAN LOUIS</v>
          </cell>
          <cell r="P430" t="str">
            <v>25 RUE DES OUCHES</v>
          </cell>
          <cell r="Q430" t="str">
            <v>PUY CHANY</v>
          </cell>
          <cell r="S430">
            <v>63360</v>
          </cell>
          <cell r="T430" t="str">
            <v>ST BEAUZIRE</v>
          </cell>
          <cell r="U430" t="str">
            <v>PUY CHANY</v>
          </cell>
          <cell r="V430">
            <v>615744294</v>
          </cell>
          <cell r="W430" t="str">
            <v>JEANLOUIS.MEDYNSKA@GENERALI.COM</v>
          </cell>
        </row>
        <row r="431">
          <cell r="B431">
            <v>301753</v>
          </cell>
          <cell r="C431">
            <v>20140101</v>
          </cell>
          <cell r="E431" t="str">
            <v>GPA</v>
          </cell>
          <cell r="F431" t="str">
            <v>COMMERCIALE</v>
          </cell>
          <cell r="G431" t="str">
            <v>REGION ILE DE FRANCE NORD EST</v>
          </cell>
          <cell r="H431" t="str">
            <v>OD SOMME - OISE - AISNE</v>
          </cell>
          <cell r="I431">
            <v>444</v>
          </cell>
          <cell r="J431" t="str">
            <v>CCTM.S</v>
          </cell>
          <cell r="K431" t="str">
            <v>Conseiller Commercial Tit. Moniteur Sénior</v>
          </cell>
          <cell r="L431">
            <v>105</v>
          </cell>
          <cell r="M431" t="str">
            <v>M.</v>
          </cell>
          <cell r="N431" t="str">
            <v>BOYER</v>
          </cell>
          <cell r="O431" t="str">
            <v>THOMAS</v>
          </cell>
          <cell r="P431" t="str">
            <v>39 TOUR DES AUBEPINES</v>
          </cell>
          <cell r="S431">
            <v>80800</v>
          </cell>
          <cell r="T431" t="str">
            <v>VILLERS BRETONNEUX</v>
          </cell>
          <cell r="V431">
            <v>617105525</v>
          </cell>
          <cell r="W431" t="str">
            <v>THOMAS.BOYER@GENERALI.COM</v>
          </cell>
        </row>
        <row r="432">
          <cell r="B432">
            <v>301754</v>
          </cell>
          <cell r="C432">
            <v>20140101</v>
          </cell>
          <cell r="E432" t="str">
            <v>GPA</v>
          </cell>
          <cell r="F432" t="str">
            <v>COMMERCIALE</v>
          </cell>
          <cell r="G432" t="str">
            <v>REGION GRAND EST</v>
          </cell>
          <cell r="H432" t="str">
            <v>OD VAR - BOUCHES DU RHONE</v>
          </cell>
          <cell r="I432">
            <v>386</v>
          </cell>
          <cell r="J432" t="str">
            <v>IE</v>
          </cell>
          <cell r="K432" t="str">
            <v>Inspecteur Expert</v>
          </cell>
          <cell r="L432">
            <v>105</v>
          </cell>
          <cell r="M432" t="str">
            <v>M.</v>
          </cell>
          <cell r="N432" t="str">
            <v>ALBERTINI</v>
          </cell>
          <cell r="O432" t="str">
            <v>PIERRE</v>
          </cell>
          <cell r="P432" t="str">
            <v>153 MONTEE DE CREMORIN</v>
          </cell>
          <cell r="Q432" t="str">
            <v>LOTISSEMENT LE CREMORIN</v>
          </cell>
          <cell r="S432">
            <v>83210</v>
          </cell>
          <cell r="T432" t="str">
            <v>SOLLIES PONT</v>
          </cell>
          <cell r="U432" t="str">
            <v>LOTISSEMENT LE CREMORIN</v>
          </cell>
          <cell r="V432">
            <v>611958557</v>
          </cell>
          <cell r="W432" t="str">
            <v>PIERRE.ALBERTINI@GENERALI.COM</v>
          </cell>
        </row>
        <row r="433">
          <cell r="B433">
            <v>301783</v>
          </cell>
          <cell r="C433">
            <v>20140101</v>
          </cell>
          <cell r="E433" t="str">
            <v>GPA</v>
          </cell>
          <cell r="F433" t="str">
            <v>COMMERCIALE</v>
          </cell>
          <cell r="G433" t="str">
            <v>REGION ILE DE FRANCE NORD EST</v>
          </cell>
          <cell r="H433" t="str">
            <v>OD SEINE ET MARNE - YONNE</v>
          </cell>
          <cell r="I433">
            <v>440</v>
          </cell>
          <cell r="J433" t="str">
            <v>CCT</v>
          </cell>
          <cell r="K433" t="str">
            <v>Conseiller Commercial Titulaire</v>
          </cell>
          <cell r="L433">
            <v>105</v>
          </cell>
          <cell r="M433" t="str">
            <v>M.</v>
          </cell>
          <cell r="N433" t="str">
            <v>SEMEDO MONTEIRO</v>
          </cell>
          <cell r="O433" t="str">
            <v>LUDOVIC</v>
          </cell>
          <cell r="P433" t="str">
            <v>6 6 ALLEE FERNAND LEGER</v>
          </cell>
          <cell r="S433">
            <v>77420</v>
          </cell>
          <cell r="T433" t="str">
            <v>CHAMPS SUR MARNE</v>
          </cell>
          <cell r="V433">
            <v>625424567</v>
          </cell>
          <cell r="W433" t="str">
            <v>LUDOVIC.SEMEDOMONTEIRO@GENERALI.COM</v>
          </cell>
        </row>
        <row r="434">
          <cell r="B434">
            <v>301802</v>
          </cell>
          <cell r="C434">
            <v>20140201</v>
          </cell>
          <cell r="E434" t="str">
            <v>GPA</v>
          </cell>
          <cell r="F434" t="str">
            <v>COMMERCIALE</v>
          </cell>
          <cell r="G434" t="str">
            <v>REGION ILE DE FRANCE NORD EST</v>
          </cell>
          <cell r="H434" t="str">
            <v>OD SEINE MARITIME</v>
          </cell>
          <cell r="I434">
            <v>441</v>
          </cell>
          <cell r="J434" t="str">
            <v>CCTM</v>
          </cell>
          <cell r="K434" t="str">
            <v>Conseiller Commercial Titulaire Moniteur</v>
          </cell>
          <cell r="L434">
            <v>105</v>
          </cell>
          <cell r="M434" t="str">
            <v>Mme</v>
          </cell>
          <cell r="N434" t="str">
            <v>GOULLEY</v>
          </cell>
          <cell r="O434" t="str">
            <v>ANNE LAURE</v>
          </cell>
          <cell r="P434" t="str">
            <v>57 RUE JOSEPH HUE APT 25</v>
          </cell>
          <cell r="S434">
            <v>76250</v>
          </cell>
          <cell r="T434" t="str">
            <v>DEVILLE LES ROUEN</v>
          </cell>
          <cell r="V434">
            <v>634434501</v>
          </cell>
          <cell r="W434" t="str">
            <v>ANNELAURE.GOULLEY@GENERALI.COM</v>
          </cell>
        </row>
        <row r="435">
          <cell r="B435">
            <v>301836</v>
          </cell>
          <cell r="C435">
            <v>20140201</v>
          </cell>
          <cell r="E435" t="str">
            <v>GPA</v>
          </cell>
          <cell r="F435" t="str">
            <v>COMMERCIALE</v>
          </cell>
          <cell r="G435" t="str">
            <v>REGION GRAND EST</v>
          </cell>
          <cell r="H435" t="str">
            <v>OD VAUCLUSE - DROME - ARDECHE - GARD</v>
          </cell>
          <cell r="I435">
            <v>440</v>
          </cell>
          <cell r="J435" t="str">
            <v>CCT</v>
          </cell>
          <cell r="K435" t="str">
            <v>Conseiller Commercial Titulaire</v>
          </cell>
          <cell r="L435">
            <v>105</v>
          </cell>
          <cell r="M435" t="str">
            <v>M.</v>
          </cell>
          <cell r="N435" t="str">
            <v>MARTI</v>
          </cell>
          <cell r="O435" t="str">
            <v>MICKAEL</v>
          </cell>
          <cell r="P435" t="str">
            <v>16 RUE D HERACLES</v>
          </cell>
          <cell r="S435">
            <v>30620</v>
          </cell>
          <cell r="T435" t="str">
            <v>BERNIS</v>
          </cell>
          <cell r="V435">
            <v>614364400</v>
          </cell>
          <cell r="W435" t="str">
            <v>MICKAEL.MARTI@GENERALI.COM</v>
          </cell>
        </row>
        <row r="436">
          <cell r="B436">
            <v>301914</v>
          </cell>
          <cell r="C436">
            <v>20140401</v>
          </cell>
          <cell r="E436" t="str">
            <v>GPA</v>
          </cell>
          <cell r="F436" t="str">
            <v>COMMERCIALE</v>
          </cell>
          <cell r="G436" t="str">
            <v>REGION ILE DE FRANCE NORD EST</v>
          </cell>
          <cell r="H436" t="str">
            <v>OD GRAND PARIS 75-92-93-94</v>
          </cell>
          <cell r="I436">
            <v>440</v>
          </cell>
          <cell r="J436" t="str">
            <v>CCT</v>
          </cell>
          <cell r="K436" t="str">
            <v>Conseiller Commercial Titulaire</v>
          </cell>
          <cell r="L436">
            <v>105</v>
          </cell>
          <cell r="M436" t="str">
            <v>M.</v>
          </cell>
          <cell r="N436" t="str">
            <v>PATHER</v>
          </cell>
          <cell r="O436" t="str">
            <v>SANDY</v>
          </cell>
          <cell r="P436" t="str">
            <v>42 RUE ARTHUR RANC</v>
          </cell>
          <cell r="Q436" t="str">
            <v>BAT 3 RESIDENCE DE LA PEPINIERE</v>
          </cell>
          <cell r="S436">
            <v>92350</v>
          </cell>
          <cell r="T436" t="str">
            <v>LE PLESSIS ROBINSON</v>
          </cell>
          <cell r="U436" t="str">
            <v>BAT 3 RESIDENCE DE LA PEPINIERE</v>
          </cell>
          <cell r="V436">
            <v>619265877</v>
          </cell>
          <cell r="W436" t="str">
            <v>SANDY.PATHER@GENERALI.COM</v>
          </cell>
        </row>
        <row r="437">
          <cell r="B437">
            <v>301915</v>
          </cell>
          <cell r="C437">
            <v>20140501</v>
          </cell>
          <cell r="E437" t="str">
            <v>GPA</v>
          </cell>
          <cell r="F437" t="str">
            <v>COMMERCIALE</v>
          </cell>
          <cell r="G437" t="str">
            <v>REGION GRAND OUEST</v>
          </cell>
          <cell r="H437" t="str">
            <v>OD VAL D'OISE - EURE</v>
          </cell>
          <cell r="I437">
            <v>440</v>
          </cell>
          <cell r="J437" t="str">
            <v>CCT</v>
          </cell>
          <cell r="K437" t="str">
            <v>Conseiller Commercial Titulaire</v>
          </cell>
          <cell r="L437">
            <v>105</v>
          </cell>
          <cell r="M437" t="str">
            <v>Mme</v>
          </cell>
          <cell r="N437" t="str">
            <v>BESSE</v>
          </cell>
          <cell r="O437" t="str">
            <v>CELINE</v>
          </cell>
          <cell r="P437" t="str">
            <v>1 RUE DES SABLONS</v>
          </cell>
          <cell r="S437">
            <v>95160</v>
          </cell>
          <cell r="T437" t="str">
            <v>MONTMORENCY</v>
          </cell>
          <cell r="V437">
            <v>603514413</v>
          </cell>
          <cell r="W437" t="str">
            <v>CELINE.BESSE@GENERALI.COM</v>
          </cell>
        </row>
        <row r="438">
          <cell r="B438">
            <v>301917</v>
          </cell>
          <cell r="C438">
            <v>20140401</v>
          </cell>
          <cell r="E438" t="str">
            <v>GPA</v>
          </cell>
          <cell r="F438" t="str">
            <v>COMMERCIALE</v>
          </cell>
          <cell r="G438" t="str">
            <v>REGION GRAND EST</v>
          </cell>
          <cell r="H438" t="str">
            <v>OD AVEYRON-HERAULT-AUDE-PYRENEES ORIENT.</v>
          </cell>
          <cell r="I438">
            <v>440</v>
          </cell>
          <cell r="J438" t="str">
            <v>CCT</v>
          </cell>
          <cell r="K438" t="str">
            <v>Conseiller Commercial Titulaire</v>
          </cell>
          <cell r="L438">
            <v>105</v>
          </cell>
          <cell r="M438" t="str">
            <v>M.</v>
          </cell>
          <cell r="N438" t="str">
            <v>CROISE</v>
          </cell>
          <cell r="O438" t="str">
            <v>GABRIEL</v>
          </cell>
          <cell r="P438" t="str">
            <v>5 RUE LOU AGRAN</v>
          </cell>
          <cell r="S438">
            <v>34850</v>
          </cell>
          <cell r="T438" t="str">
            <v>PINET</v>
          </cell>
          <cell r="V438">
            <v>623022317</v>
          </cell>
          <cell r="W438" t="str">
            <v>GABRIEL.CROISE@GENERALI.COM</v>
          </cell>
        </row>
        <row r="439">
          <cell r="B439">
            <v>301974</v>
          </cell>
          <cell r="C439">
            <v>20140501</v>
          </cell>
          <cell r="E439" t="str">
            <v>GPA</v>
          </cell>
          <cell r="F439" t="str">
            <v>COMMERCIALE</v>
          </cell>
          <cell r="G439" t="str">
            <v>REGION ILE DE FRANCE NORD EST</v>
          </cell>
          <cell r="H439" t="str">
            <v>OD NORD LILLE</v>
          </cell>
          <cell r="I439">
            <v>440</v>
          </cell>
          <cell r="J439" t="str">
            <v>CCT</v>
          </cell>
          <cell r="K439" t="str">
            <v>Conseiller Commercial Titulaire</v>
          </cell>
          <cell r="L439">
            <v>105</v>
          </cell>
          <cell r="M439" t="str">
            <v>M.</v>
          </cell>
          <cell r="N439" t="str">
            <v>RASZKOWSKI</v>
          </cell>
          <cell r="O439" t="str">
            <v>PATRICE</v>
          </cell>
          <cell r="P439" t="str">
            <v>39 RUE DE LA GUERLICHE</v>
          </cell>
          <cell r="S439">
            <v>59169</v>
          </cell>
          <cell r="T439" t="str">
            <v>ERCHIN</v>
          </cell>
          <cell r="V439">
            <v>646827042</v>
          </cell>
          <cell r="W439" t="str">
            <v>PATRICE.RASZKOWSKI@GENERALI.COM</v>
          </cell>
        </row>
        <row r="440">
          <cell r="B440">
            <v>301979</v>
          </cell>
          <cell r="C440">
            <v>20140501</v>
          </cell>
          <cell r="E440" t="str">
            <v>GPA</v>
          </cell>
          <cell r="F440" t="str">
            <v>COMMERCIALE</v>
          </cell>
          <cell r="G440" t="str">
            <v>REGION GRAND EST</v>
          </cell>
          <cell r="H440" t="str">
            <v>OD AVEYRON-HERAULT-AUDE-PYRENEES ORIENT.</v>
          </cell>
          <cell r="I440">
            <v>440</v>
          </cell>
          <cell r="J440" t="str">
            <v>CCT</v>
          </cell>
          <cell r="K440" t="str">
            <v>Conseiller Commercial Titulaire</v>
          </cell>
          <cell r="L440">
            <v>105</v>
          </cell>
          <cell r="M440" t="str">
            <v>M.</v>
          </cell>
          <cell r="N440" t="str">
            <v>PONS</v>
          </cell>
          <cell r="O440" t="str">
            <v>LAURENT</v>
          </cell>
          <cell r="P440" t="str">
            <v>13 RUE RENE FONCK</v>
          </cell>
          <cell r="S440">
            <v>66000</v>
          </cell>
          <cell r="T440" t="str">
            <v>PERPIGNAN</v>
          </cell>
          <cell r="V440">
            <v>625425003</v>
          </cell>
          <cell r="W440" t="str">
            <v>LAURENT.PONS@GENERALI.COM</v>
          </cell>
        </row>
        <row r="441">
          <cell r="B441">
            <v>301992</v>
          </cell>
          <cell r="C441">
            <v>20140501</v>
          </cell>
          <cell r="E441" t="str">
            <v>GPA</v>
          </cell>
          <cell r="F441" t="str">
            <v>COMMERCIALE</v>
          </cell>
          <cell r="G441" t="str">
            <v>REGION GRAND OUEST</v>
          </cell>
          <cell r="H441" t="str">
            <v>OD VAL D'OISE - EURE</v>
          </cell>
          <cell r="I441">
            <v>441</v>
          </cell>
          <cell r="J441" t="str">
            <v>CCTM</v>
          </cell>
          <cell r="K441" t="str">
            <v>Conseiller Commercial Titulaire Moniteur</v>
          </cell>
          <cell r="L441">
            <v>105</v>
          </cell>
          <cell r="M441" t="str">
            <v>M.</v>
          </cell>
          <cell r="N441" t="str">
            <v>GALLUS</v>
          </cell>
          <cell r="O441" t="str">
            <v>ALEXANDRE</v>
          </cell>
          <cell r="P441" t="str">
            <v>6 ALLEE EUGENE HOUDRY</v>
          </cell>
          <cell r="S441">
            <v>95330</v>
          </cell>
          <cell r="T441" t="str">
            <v>DOMONT</v>
          </cell>
          <cell r="V441">
            <v>603514475</v>
          </cell>
          <cell r="W441" t="str">
            <v>ALEXANDRE.GALLUS@GENERALI.COM</v>
          </cell>
        </row>
        <row r="442">
          <cell r="B442">
            <v>301994</v>
          </cell>
          <cell r="C442">
            <v>20140501</v>
          </cell>
          <cell r="E442" t="str">
            <v>GPA</v>
          </cell>
          <cell r="F442" t="str">
            <v>COMMERCIALE</v>
          </cell>
          <cell r="G442" t="str">
            <v>REGION ILE DE FRANCE NORD EST</v>
          </cell>
          <cell r="H442" t="str">
            <v>OD NORD LITTORAL</v>
          </cell>
          <cell r="I442">
            <v>440</v>
          </cell>
          <cell r="J442" t="str">
            <v>CCT</v>
          </cell>
          <cell r="K442" t="str">
            <v>Conseiller Commercial Titulaire</v>
          </cell>
          <cell r="L442">
            <v>105</v>
          </cell>
          <cell r="M442" t="str">
            <v>M.</v>
          </cell>
          <cell r="N442" t="str">
            <v>LAPOUGE</v>
          </cell>
          <cell r="O442" t="str">
            <v>KEVIN</v>
          </cell>
          <cell r="P442" t="str">
            <v>19 QUAI DE LA COLME</v>
          </cell>
          <cell r="S442">
            <v>59380</v>
          </cell>
          <cell r="T442" t="str">
            <v>ARMBOUTS CAPPEL</v>
          </cell>
          <cell r="V442">
            <v>615744087</v>
          </cell>
          <cell r="W442" t="str">
            <v>KEVIN.LAPOUGE@GENERALI.COM</v>
          </cell>
        </row>
        <row r="443">
          <cell r="B443">
            <v>301996</v>
          </cell>
          <cell r="C443">
            <v>20121226</v>
          </cell>
          <cell r="E443" t="str">
            <v>GPA</v>
          </cell>
          <cell r="F443" t="str">
            <v>COMMERCIALE</v>
          </cell>
          <cell r="G443" t="str">
            <v>REGION GRAND OUEST</v>
          </cell>
          <cell r="H443" t="str">
            <v>OD INDRE-INDRE &amp; LOIRE-CHER-LOIR &amp; CHER</v>
          </cell>
          <cell r="I443">
            <v>855</v>
          </cell>
          <cell r="J443" t="str">
            <v>AD</v>
          </cell>
          <cell r="K443" t="str">
            <v>Assistant Division</v>
          </cell>
          <cell r="M443" t="str">
            <v>Mme</v>
          </cell>
          <cell r="N443" t="str">
            <v>CLAUDEPIERRE</v>
          </cell>
          <cell r="O443" t="str">
            <v>LYDIE</v>
          </cell>
          <cell r="P443" t="str">
            <v>27 rue James Watt</v>
          </cell>
          <cell r="Q443" t="str">
            <v>les Lions d'Azur bât C</v>
          </cell>
          <cell r="S443">
            <v>37200</v>
          </cell>
          <cell r="T443" t="str">
            <v>TOURS</v>
          </cell>
          <cell r="U443" t="str">
            <v>les Lions d'Azur bât C</v>
          </cell>
          <cell r="W443" t="str">
            <v>LYDIE.CLAUDEPIERRE2@GENERALI.COM</v>
          </cell>
        </row>
        <row r="444">
          <cell r="B444">
            <v>302016</v>
          </cell>
          <cell r="C444">
            <v>20140601</v>
          </cell>
          <cell r="E444" t="str">
            <v>GPA</v>
          </cell>
          <cell r="F444" t="str">
            <v>COMMERCIALE</v>
          </cell>
          <cell r="G444" t="str">
            <v>REGION GRAND EST</v>
          </cell>
          <cell r="H444" t="str">
            <v>OD ISERE ALBERTVILLE</v>
          </cell>
          <cell r="I444">
            <v>440</v>
          </cell>
          <cell r="J444" t="str">
            <v>CCT</v>
          </cell>
          <cell r="K444" t="str">
            <v>Conseiller Commercial Titulaire</v>
          </cell>
          <cell r="L444">
            <v>105</v>
          </cell>
          <cell r="M444" t="str">
            <v>M.</v>
          </cell>
          <cell r="N444" t="str">
            <v>CHEVALIER</v>
          </cell>
          <cell r="O444" t="str">
            <v>BASTIEN</v>
          </cell>
          <cell r="P444" t="str">
            <v>2 RUE DES MARGUETS</v>
          </cell>
          <cell r="S444">
            <v>38590</v>
          </cell>
          <cell r="T444" t="str">
            <v>BREZINS</v>
          </cell>
          <cell r="V444">
            <v>623854103</v>
          </cell>
          <cell r="W444" t="str">
            <v>BASTIEN.CHEVALIER@GENERALI.COM</v>
          </cell>
        </row>
        <row r="445">
          <cell r="B445">
            <v>302041</v>
          </cell>
          <cell r="C445">
            <v>20140901</v>
          </cell>
          <cell r="E445" t="str">
            <v>GPA</v>
          </cell>
          <cell r="F445" t="str">
            <v>COMMERCIALE</v>
          </cell>
          <cell r="G445" t="str">
            <v>REGION ILE DE FRANCE NORD EST</v>
          </cell>
          <cell r="H445" t="str">
            <v>OD GRAND PARIS 75-92-93-94</v>
          </cell>
          <cell r="I445">
            <v>100</v>
          </cell>
          <cell r="J445" t="str">
            <v>IMD</v>
          </cell>
          <cell r="K445" t="str">
            <v>Inspecteur Manager Developpement</v>
          </cell>
          <cell r="L445">
            <v>103</v>
          </cell>
          <cell r="M445" t="str">
            <v>Mme</v>
          </cell>
          <cell r="N445" t="str">
            <v>JULLION</v>
          </cell>
          <cell r="O445" t="str">
            <v>DAPHNEE</v>
          </cell>
          <cell r="P445" t="str">
            <v>34 RUE ANTOINE WATTEAU</v>
          </cell>
          <cell r="S445">
            <v>59200</v>
          </cell>
          <cell r="T445" t="str">
            <v>TOURCOING</v>
          </cell>
          <cell r="V445">
            <v>610612173</v>
          </cell>
          <cell r="W445" t="str">
            <v>DAPHNEE.JULLION@GENERALI.COM</v>
          </cell>
        </row>
        <row r="446">
          <cell r="B446">
            <v>302054</v>
          </cell>
          <cell r="C446">
            <v>20141001</v>
          </cell>
          <cell r="E446" t="str">
            <v>GPA</v>
          </cell>
          <cell r="F446" t="str">
            <v>COMMERCIALE</v>
          </cell>
          <cell r="G446" t="str">
            <v>REGION GRAND OUEST</v>
          </cell>
          <cell r="H446" t="str">
            <v>OD LANDES-PYRENEES-GERS-HTE GARONNE SUD</v>
          </cell>
          <cell r="I446">
            <v>371</v>
          </cell>
          <cell r="J446" t="str">
            <v>CCM.E</v>
          </cell>
          <cell r="K446" t="str">
            <v>Conseiller Commercial Moniteur Expert</v>
          </cell>
          <cell r="L446">
            <v>105</v>
          </cell>
          <cell r="M446" t="str">
            <v>Mme</v>
          </cell>
          <cell r="N446" t="str">
            <v>LIZOTTE</v>
          </cell>
          <cell r="O446" t="str">
            <v>MARJOLAINE</v>
          </cell>
          <cell r="P446" t="str">
            <v>6 A ROUTE DE LIVRON</v>
          </cell>
          <cell r="S446">
            <v>64420</v>
          </cell>
          <cell r="T446" t="str">
            <v>ESPOEY</v>
          </cell>
          <cell r="V446">
            <v>627235924</v>
          </cell>
          <cell r="W446" t="str">
            <v>MARJOLAINE.LIZOTTE@GENERALI.COM</v>
          </cell>
        </row>
        <row r="447">
          <cell r="B447">
            <v>302063</v>
          </cell>
          <cell r="C447">
            <v>20141001</v>
          </cell>
          <cell r="E447" t="str">
            <v>GPA</v>
          </cell>
          <cell r="F447" t="str">
            <v>COMMERCIALE</v>
          </cell>
          <cell r="G447" t="str">
            <v>REGION GRAND OUEST</v>
          </cell>
          <cell r="H447" t="str">
            <v>OD VAL D'OISE - EURE</v>
          </cell>
          <cell r="I447">
            <v>440</v>
          </cell>
          <cell r="J447" t="str">
            <v>CCT</v>
          </cell>
          <cell r="K447" t="str">
            <v>Conseiller Commercial Titulaire</v>
          </cell>
          <cell r="L447">
            <v>105</v>
          </cell>
          <cell r="M447" t="str">
            <v>Mme</v>
          </cell>
          <cell r="N447" t="str">
            <v>FOLLOPE</v>
          </cell>
          <cell r="O447" t="str">
            <v>LAETITIA</v>
          </cell>
          <cell r="P447" t="str">
            <v>RESIDENCE DU BEL AIR</v>
          </cell>
          <cell r="Q447" t="str">
            <v>BAT ALFRED DE MUSSET APPT 10</v>
          </cell>
          <cell r="S447">
            <v>27910</v>
          </cell>
          <cell r="T447" t="str">
            <v>PERRIERS SUR ANDELLE</v>
          </cell>
          <cell r="U447" t="str">
            <v>BAT ALFRED DE MUSSET APPT 10</v>
          </cell>
          <cell r="V447">
            <v>679360291</v>
          </cell>
          <cell r="W447" t="str">
            <v>LAETITIA.FOLLOPE@GENERALI.COM</v>
          </cell>
        </row>
        <row r="448">
          <cell r="B448">
            <v>302073</v>
          </cell>
          <cell r="C448">
            <v>20140623</v>
          </cell>
          <cell r="E448" t="str">
            <v>GPA</v>
          </cell>
          <cell r="F448" t="str">
            <v>COMMERCIALE</v>
          </cell>
          <cell r="G448" t="str">
            <v>POLE PILOTAGE DU RESEAU COMMERCIAL</v>
          </cell>
          <cell r="H448" t="str">
            <v>CELLULE RECRUTEMENT</v>
          </cell>
          <cell r="I448">
            <v>855</v>
          </cell>
          <cell r="J448" t="str">
            <v>AD</v>
          </cell>
          <cell r="K448" t="str">
            <v>Assistant Division</v>
          </cell>
          <cell r="M448" t="str">
            <v>Mme</v>
          </cell>
          <cell r="N448" t="str">
            <v>RULLAUD</v>
          </cell>
          <cell r="O448" t="str">
            <v>MANON</v>
          </cell>
          <cell r="P448" t="str">
            <v>112 rue de la Bugellerie</v>
          </cell>
          <cell r="Q448" t="str">
            <v>Generali, pôle République 3</v>
          </cell>
          <cell r="S448">
            <v>86000</v>
          </cell>
          <cell r="T448" t="str">
            <v>POITIERS</v>
          </cell>
          <cell r="U448" t="str">
            <v>Generali, pôle République 3</v>
          </cell>
          <cell r="V448">
            <v>760448781</v>
          </cell>
          <cell r="W448" t="str">
            <v>MANON.RULLAUD@GENERALI.COM</v>
          </cell>
        </row>
        <row r="449">
          <cell r="B449">
            <v>302094</v>
          </cell>
          <cell r="C449">
            <v>20150201</v>
          </cell>
          <cell r="E449" t="str">
            <v>GPA</v>
          </cell>
          <cell r="F449" t="str">
            <v>COMMERCIALE</v>
          </cell>
          <cell r="G449" t="str">
            <v>REGION GRAND OUEST</v>
          </cell>
          <cell r="H449" t="str">
            <v>OD YVELINES - EURE ET LOIR</v>
          </cell>
          <cell r="I449">
            <v>390</v>
          </cell>
          <cell r="J449" t="str">
            <v>CCEI</v>
          </cell>
          <cell r="K449" t="str">
            <v>Conseiller Commercial Echelon Intermédiaire</v>
          </cell>
          <cell r="L449">
            <v>105</v>
          </cell>
          <cell r="M449" t="str">
            <v>Mme</v>
          </cell>
          <cell r="N449" t="str">
            <v>LESOURD</v>
          </cell>
          <cell r="O449" t="str">
            <v>EMILIE</v>
          </cell>
          <cell r="P449" t="str">
            <v>42 RUE DE GOUPIGNY</v>
          </cell>
          <cell r="S449">
            <v>78950</v>
          </cell>
          <cell r="T449" t="str">
            <v>GAMBAIS</v>
          </cell>
          <cell r="V449">
            <v>617105848</v>
          </cell>
          <cell r="W449" t="str">
            <v>EMILIE.LESOURD@GENERALI.COM</v>
          </cell>
        </row>
        <row r="450">
          <cell r="B450">
            <v>302107</v>
          </cell>
          <cell r="C450">
            <v>20121206</v>
          </cell>
          <cell r="E450" t="str">
            <v>GPA</v>
          </cell>
          <cell r="F450" t="str">
            <v>COMMERCIALE</v>
          </cell>
          <cell r="G450" t="str">
            <v>REGION ILE DE FRANCE NORD EST</v>
          </cell>
          <cell r="H450" t="str">
            <v>OD NORD LITTORAL</v>
          </cell>
          <cell r="I450">
            <v>855</v>
          </cell>
          <cell r="J450" t="str">
            <v>AD</v>
          </cell>
          <cell r="K450" t="str">
            <v>Assistant Division</v>
          </cell>
          <cell r="M450" t="str">
            <v>Mme</v>
          </cell>
          <cell r="N450" t="str">
            <v>CHEVALIER</v>
          </cell>
          <cell r="O450" t="str">
            <v>MARION</v>
          </cell>
          <cell r="P450" t="str">
            <v>4 rue Conrad Adenauer</v>
          </cell>
          <cell r="Q450" t="str">
            <v>Generali, le Grand Cottignies</v>
          </cell>
          <cell r="S450">
            <v>59290</v>
          </cell>
          <cell r="T450" t="str">
            <v>WASQUEHAL</v>
          </cell>
          <cell r="U450" t="str">
            <v>Generali, le Grand Cottignies</v>
          </cell>
          <cell r="W450" t="str">
            <v>MARION.CHEVALIER@GENERALI.COM</v>
          </cell>
        </row>
        <row r="451">
          <cell r="B451">
            <v>302111</v>
          </cell>
          <cell r="C451">
            <v>20150201</v>
          </cell>
          <cell r="E451" t="str">
            <v>GPA</v>
          </cell>
          <cell r="F451" t="str">
            <v>COMMERCIALE</v>
          </cell>
          <cell r="G451" t="str">
            <v>REGION ILE DE FRANCE NORD EST</v>
          </cell>
          <cell r="H451" t="str">
            <v>OD BAS RHIN - MOSELLE</v>
          </cell>
          <cell r="I451">
            <v>441</v>
          </cell>
          <cell r="J451" t="str">
            <v>CCTM</v>
          </cell>
          <cell r="K451" t="str">
            <v>Conseiller Commercial Titulaire Moniteur</v>
          </cell>
          <cell r="L451">
            <v>105</v>
          </cell>
          <cell r="M451" t="str">
            <v>M.</v>
          </cell>
          <cell r="N451" t="str">
            <v>KIENNEMANN</v>
          </cell>
          <cell r="O451" t="str">
            <v>GUILLAUME</v>
          </cell>
          <cell r="P451" t="str">
            <v>9 RUE DES LANDSBERG</v>
          </cell>
          <cell r="S451">
            <v>67190</v>
          </cell>
          <cell r="T451" t="str">
            <v>MUTZIG</v>
          </cell>
          <cell r="V451">
            <v>619703572</v>
          </cell>
          <cell r="W451" t="str">
            <v>GUILLAUME.KIENNEMANN@GENERALI.COM</v>
          </cell>
        </row>
        <row r="452">
          <cell r="B452">
            <v>302146</v>
          </cell>
          <cell r="C452">
            <v>20140901</v>
          </cell>
          <cell r="E452" t="str">
            <v>GPA</v>
          </cell>
          <cell r="F452" t="str">
            <v>COMMERCIALE</v>
          </cell>
          <cell r="G452" t="str">
            <v>REGION GRAND OUEST</v>
          </cell>
          <cell r="H452" t="str">
            <v>OD MANCHE - CALVADOS - ORNE - MAYENNE</v>
          </cell>
          <cell r="I452">
            <v>371</v>
          </cell>
          <cell r="J452" t="str">
            <v>CCM.E</v>
          </cell>
          <cell r="K452" t="str">
            <v>Conseiller Commercial Moniteur Expert</v>
          </cell>
          <cell r="L452">
            <v>105</v>
          </cell>
          <cell r="M452" t="str">
            <v>M.</v>
          </cell>
          <cell r="N452" t="str">
            <v>HOFFER</v>
          </cell>
          <cell r="O452" t="str">
            <v>OLIVIER</v>
          </cell>
          <cell r="P452" t="str">
            <v>69 RUE PASTEUR</v>
          </cell>
          <cell r="S452">
            <v>14730</v>
          </cell>
          <cell r="T452" t="str">
            <v>GIBERVILLE</v>
          </cell>
          <cell r="V452">
            <v>664563235</v>
          </cell>
          <cell r="W452" t="str">
            <v>OLIVIER.HOFFER@GENERALI.COM</v>
          </cell>
        </row>
        <row r="453">
          <cell r="B453">
            <v>302148</v>
          </cell>
          <cell r="C453">
            <v>20140901</v>
          </cell>
          <cell r="E453" t="str">
            <v>GPA</v>
          </cell>
          <cell r="F453" t="str">
            <v>COMMERCIALE</v>
          </cell>
          <cell r="G453" t="str">
            <v>REGION GRAND OUEST</v>
          </cell>
          <cell r="H453" t="str">
            <v>OD SARTHE - MAINE ET LOIRE</v>
          </cell>
          <cell r="I453">
            <v>386</v>
          </cell>
          <cell r="J453" t="str">
            <v>IE</v>
          </cell>
          <cell r="K453" t="str">
            <v>Inspecteur Expert</v>
          </cell>
          <cell r="L453">
            <v>105</v>
          </cell>
          <cell r="M453" t="str">
            <v>M.</v>
          </cell>
          <cell r="N453" t="str">
            <v>LEGRAS</v>
          </cell>
          <cell r="O453" t="str">
            <v>EMMANUEL</v>
          </cell>
          <cell r="P453" t="str">
            <v>14 RUE HAUTS DE PROVINS</v>
          </cell>
          <cell r="Q453" t="str">
            <v>MONTJEAN SUR LOIRE</v>
          </cell>
          <cell r="S453">
            <v>49410</v>
          </cell>
          <cell r="T453" t="str">
            <v>ST FLORENT LE VIEIL</v>
          </cell>
          <cell r="U453" t="str">
            <v>MONTJEAN SUR LOIRE</v>
          </cell>
          <cell r="V453">
            <v>614364821</v>
          </cell>
          <cell r="W453" t="str">
            <v>EMMANUEL.LEGRAS@GENERALI.COM</v>
          </cell>
        </row>
        <row r="454">
          <cell r="B454">
            <v>302154</v>
          </cell>
          <cell r="C454">
            <v>20140901</v>
          </cell>
          <cell r="E454" t="str">
            <v>GPA</v>
          </cell>
          <cell r="F454" t="str">
            <v>COMMERCIALE</v>
          </cell>
          <cell r="G454" t="str">
            <v>REGION ILE DE FRANCE NORD EST</v>
          </cell>
          <cell r="H454" t="str">
            <v>OD GRAND PARIS 75-92-93-94</v>
          </cell>
          <cell r="I454">
            <v>440</v>
          </cell>
          <cell r="J454" t="str">
            <v>CCT</v>
          </cell>
          <cell r="K454" t="str">
            <v>Conseiller Commercial Titulaire</v>
          </cell>
          <cell r="L454">
            <v>105</v>
          </cell>
          <cell r="M454" t="str">
            <v>M.</v>
          </cell>
          <cell r="N454" t="str">
            <v>BEN M RAD</v>
          </cell>
          <cell r="O454" t="str">
            <v>SAMI</v>
          </cell>
          <cell r="P454" t="str">
            <v>18 RUE GUSTAVE ROBIN</v>
          </cell>
          <cell r="Q454" t="str">
            <v>APT 34</v>
          </cell>
          <cell r="S454">
            <v>92290</v>
          </cell>
          <cell r="T454" t="str">
            <v>CHATENAY MALABRY</v>
          </cell>
          <cell r="U454" t="str">
            <v>APT 34</v>
          </cell>
          <cell r="V454">
            <v>619182839</v>
          </cell>
          <cell r="W454" t="str">
            <v>SAMI.BENMRAD@GENERALI.COM</v>
          </cell>
        </row>
        <row r="455">
          <cell r="B455">
            <v>302161</v>
          </cell>
          <cell r="C455">
            <v>20140901</v>
          </cell>
          <cell r="E455" t="str">
            <v>GPA</v>
          </cell>
          <cell r="F455" t="str">
            <v>COMMERCIALE</v>
          </cell>
          <cell r="G455" t="str">
            <v>REGION GRAND OUEST</v>
          </cell>
          <cell r="H455" t="str">
            <v>OD ILLE ET VILAINE-COTES D'ARMOR</v>
          </cell>
          <cell r="I455">
            <v>371</v>
          </cell>
          <cell r="J455" t="str">
            <v>CCM.E</v>
          </cell>
          <cell r="K455" t="str">
            <v>Conseiller Commercial Moniteur Expert</v>
          </cell>
          <cell r="L455">
            <v>105</v>
          </cell>
          <cell r="M455" t="str">
            <v>Mme</v>
          </cell>
          <cell r="N455" t="str">
            <v>JOURDAN</v>
          </cell>
          <cell r="O455" t="str">
            <v>ANGELINA</v>
          </cell>
          <cell r="P455" t="str">
            <v>52 LA QUINOIS</v>
          </cell>
          <cell r="S455">
            <v>35590</v>
          </cell>
          <cell r="T455" t="str">
            <v>ST GILLES</v>
          </cell>
          <cell r="V455">
            <v>615743864</v>
          </cell>
          <cell r="W455" t="str">
            <v>ANGELINA.JOURDAN@GENERALI.COM</v>
          </cell>
        </row>
        <row r="456">
          <cell r="B456">
            <v>302164</v>
          </cell>
          <cell r="C456">
            <v>20140901</v>
          </cell>
          <cell r="D456">
            <v>20240713</v>
          </cell>
          <cell r="E456" t="str">
            <v>GPA</v>
          </cell>
          <cell r="G456" t="str">
            <v>REGION ILE DE FRANCE NORD EST</v>
          </cell>
          <cell r="H456" t="str">
            <v>OD MOSELLE - MEURTHE ET MOSELLE</v>
          </cell>
          <cell r="I456">
            <v>441</v>
          </cell>
          <cell r="J456" t="str">
            <v>CCTM</v>
          </cell>
          <cell r="K456" t="str">
            <v>Conseiller Commercial Titulaire Moniteur</v>
          </cell>
          <cell r="L456">
            <v>105</v>
          </cell>
          <cell r="M456" t="str">
            <v>M.</v>
          </cell>
          <cell r="N456" t="str">
            <v>REIBEL</v>
          </cell>
          <cell r="O456" t="str">
            <v>MICKAEL</v>
          </cell>
          <cell r="P456" t="str">
            <v>92 quater B boulevard Solidarite</v>
          </cell>
          <cell r="Q456" t="str">
            <v>Generali, immeuble First Plaza lot 34</v>
          </cell>
          <cell r="S456">
            <v>57070</v>
          </cell>
          <cell r="T456" t="str">
            <v>METZ</v>
          </cell>
          <cell r="U456" t="str">
            <v>Generali, immeuble First Plaza lot 34</v>
          </cell>
          <cell r="W456" t="str">
            <v>MICKAEL.REIBEL@GENERALI.COM</v>
          </cell>
        </row>
        <row r="457">
          <cell r="B457">
            <v>302173</v>
          </cell>
          <cell r="C457">
            <v>20140901</v>
          </cell>
          <cell r="E457" t="str">
            <v>GPA</v>
          </cell>
          <cell r="F457" t="str">
            <v>COMMERCIALE</v>
          </cell>
          <cell r="G457" t="str">
            <v>REGION GRAND EST</v>
          </cell>
          <cell r="H457" t="str">
            <v>OD VAR - BOUCHES DU RHONE</v>
          </cell>
          <cell r="I457">
            <v>440</v>
          </cell>
          <cell r="J457" t="str">
            <v>CCT</v>
          </cell>
          <cell r="K457" t="str">
            <v>Conseiller Commercial Titulaire</v>
          </cell>
          <cell r="L457">
            <v>105</v>
          </cell>
          <cell r="M457" t="str">
            <v>Mme</v>
          </cell>
          <cell r="N457" t="str">
            <v>DESHUISSARD</v>
          </cell>
          <cell r="O457" t="str">
            <v>KARINE</v>
          </cell>
          <cell r="P457" t="str">
            <v>16 IMPASSE DES TILLEULS</v>
          </cell>
          <cell r="S457">
            <v>83000</v>
          </cell>
          <cell r="T457" t="str">
            <v>TOULON</v>
          </cell>
          <cell r="V457">
            <v>619265948</v>
          </cell>
          <cell r="W457" t="str">
            <v>KARINE.DESHUISSARD@GENERALI.COM</v>
          </cell>
        </row>
        <row r="458">
          <cell r="B458">
            <v>302174</v>
          </cell>
          <cell r="C458">
            <v>20140901</v>
          </cell>
          <cell r="E458" t="str">
            <v>GPA</v>
          </cell>
          <cell r="F458" t="str">
            <v>COMMERCIALE</v>
          </cell>
          <cell r="G458" t="str">
            <v>REGION GRAND EST</v>
          </cell>
          <cell r="H458" t="str">
            <v>OD HAUTE SAVOIE AIN JURA AIX LES BAINS</v>
          </cell>
          <cell r="I458">
            <v>386</v>
          </cell>
          <cell r="J458" t="str">
            <v>IE</v>
          </cell>
          <cell r="K458" t="str">
            <v>Inspecteur Expert</v>
          </cell>
          <cell r="L458">
            <v>105</v>
          </cell>
          <cell r="M458" t="str">
            <v>M.</v>
          </cell>
          <cell r="N458" t="str">
            <v>MARIN</v>
          </cell>
          <cell r="O458" t="str">
            <v>MANUEL</v>
          </cell>
          <cell r="P458" t="str">
            <v>38 CHEMIN DE VERANS</v>
          </cell>
          <cell r="S458">
            <v>73100</v>
          </cell>
          <cell r="T458" t="str">
            <v>BRISON ST INNOCENT</v>
          </cell>
          <cell r="V458">
            <v>603954838</v>
          </cell>
          <cell r="W458" t="str">
            <v>MANUEL.MARIN@GENERALI.COM</v>
          </cell>
        </row>
        <row r="459">
          <cell r="B459">
            <v>302213</v>
          </cell>
          <cell r="C459">
            <v>20141001</v>
          </cell>
          <cell r="E459" t="str">
            <v>GPA</v>
          </cell>
          <cell r="F459" t="str">
            <v>COMMERCIALE</v>
          </cell>
          <cell r="G459" t="str">
            <v>REGION ILE DE FRANCE NORD EST</v>
          </cell>
          <cell r="H459" t="str">
            <v>OD BAS RHIN - MOSELLE</v>
          </cell>
          <cell r="I459">
            <v>441</v>
          </cell>
          <cell r="J459" t="str">
            <v>CCTM</v>
          </cell>
          <cell r="K459" t="str">
            <v>Conseiller Commercial Titulaire Moniteur</v>
          </cell>
          <cell r="L459">
            <v>105</v>
          </cell>
          <cell r="M459" t="str">
            <v>M.</v>
          </cell>
          <cell r="N459" t="str">
            <v>MORENO</v>
          </cell>
          <cell r="O459" t="str">
            <v>JULIEN</v>
          </cell>
          <cell r="P459" t="str">
            <v>35 RUE DE L EGLISE</v>
          </cell>
          <cell r="S459">
            <v>57470</v>
          </cell>
          <cell r="T459" t="str">
            <v>HOMBOURG HAUT</v>
          </cell>
          <cell r="V459">
            <v>619703695</v>
          </cell>
          <cell r="W459" t="str">
            <v>JULIEN.MORENO@GENERALI.COM</v>
          </cell>
        </row>
        <row r="460">
          <cell r="B460">
            <v>302251</v>
          </cell>
          <cell r="C460">
            <v>20141101</v>
          </cell>
          <cell r="E460" t="str">
            <v>GPA</v>
          </cell>
          <cell r="F460" t="str">
            <v>COMMERCIALE</v>
          </cell>
          <cell r="G460" t="str">
            <v>REGION GRAND OUEST</v>
          </cell>
          <cell r="H460" t="str">
            <v>OD YVELINES - EURE ET LOIR</v>
          </cell>
          <cell r="I460">
            <v>391</v>
          </cell>
          <cell r="J460" t="str">
            <v>CCEIM</v>
          </cell>
          <cell r="K460" t="str">
            <v>Conseiller Commercial Echelon Interm. Moniteu</v>
          </cell>
          <cell r="L460">
            <v>105</v>
          </cell>
          <cell r="M460" t="str">
            <v>M.</v>
          </cell>
          <cell r="N460" t="str">
            <v>GERARD</v>
          </cell>
          <cell r="O460" t="str">
            <v>CHRISTOPHE</v>
          </cell>
          <cell r="P460" t="str">
            <v>41 RUE DES SAULES</v>
          </cell>
          <cell r="S460">
            <v>78370</v>
          </cell>
          <cell r="T460" t="str">
            <v>PLAISIR</v>
          </cell>
          <cell r="V460">
            <v>617105825</v>
          </cell>
          <cell r="W460" t="str">
            <v>CHRISTOPHE.GERARD@GENERALI.COM</v>
          </cell>
        </row>
        <row r="461">
          <cell r="B461">
            <v>302255</v>
          </cell>
          <cell r="C461">
            <v>20141101</v>
          </cell>
          <cell r="E461" t="str">
            <v>GPA</v>
          </cell>
          <cell r="F461" t="str">
            <v>COMMERCIALE</v>
          </cell>
          <cell r="G461" t="str">
            <v>REGION GRAND EST</v>
          </cell>
          <cell r="H461" t="str">
            <v>OD AVEYRON-HERAULT-AUDE-PYRENEES ORIENT.</v>
          </cell>
          <cell r="I461">
            <v>441</v>
          </cell>
          <cell r="J461" t="str">
            <v>CCTM</v>
          </cell>
          <cell r="K461" t="str">
            <v>Conseiller Commercial Titulaire Moniteur</v>
          </cell>
          <cell r="L461">
            <v>105</v>
          </cell>
          <cell r="M461" t="str">
            <v>M.</v>
          </cell>
          <cell r="N461" t="str">
            <v>BRIDANT</v>
          </cell>
          <cell r="O461" t="str">
            <v>CHRISTOPHE</v>
          </cell>
          <cell r="P461" t="str">
            <v>3 ESPLANADE DES JUJUBIERS</v>
          </cell>
          <cell r="S461">
            <v>30470</v>
          </cell>
          <cell r="T461" t="str">
            <v>AIMARGUES</v>
          </cell>
          <cell r="V461">
            <v>625424706</v>
          </cell>
          <cell r="W461" t="str">
            <v>CHRISTOPHE.BRIDANT@GENERALI.COM</v>
          </cell>
        </row>
        <row r="462">
          <cell r="B462">
            <v>302307</v>
          </cell>
          <cell r="C462">
            <v>20141201</v>
          </cell>
          <cell r="E462" t="str">
            <v>GPA</v>
          </cell>
          <cell r="F462" t="str">
            <v>COMMERCIALE</v>
          </cell>
          <cell r="G462" t="str">
            <v>REGION GRAND EST</v>
          </cell>
          <cell r="H462" t="str">
            <v>OD VAR - BOUCHES DU RHONE</v>
          </cell>
          <cell r="I462">
            <v>440</v>
          </cell>
          <cell r="J462" t="str">
            <v>CCT</v>
          </cell>
          <cell r="K462" t="str">
            <v>Conseiller Commercial Titulaire</v>
          </cell>
          <cell r="L462">
            <v>105</v>
          </cell>
          <cell r="M462" t="str">
            <v>Mme</v>
          </cell>
          <cell r="N462" t="str">
            <v>GUILLEM</v>
          </cell>
          <cell r="O462" t="str">
            <v>NATHALIE</v>
          </cell>
          <cell r="P462" t="str">
            <v>93 IMPASSE RABELAIS</v>
          </cell>
          <cell r="S462">
            <v>13320</v>
          </cell>
          <cell r="T462" t="str">
            <v>BOUC BEL AIR</v>
          </cell>
          <cell r="V462">
            <v>620763849</v>
          </cell>
          <cell r="W462" t="str">
            <v>NATHALIE.GUILLEM@GENERALI.COM</v>
          </cell>
        </row>
        <row r="463">
          <cell r="B463">
            <v>302322</v>
          </cell>
          <cell r="C463">
            <v>20150101</v>
          </cell>
          <cell r="E463" t="str">
            <v>GPA</v>
          </cell>
          <cell r="F463" t="str">
            <v>COMMERCIALE</v>
          </cell>
          <cell r="G463" t="str">
            <v>REGION GRAND EST</v>
          </cell>
          <cell r="H463" t="str">
            <v>OD RHONE</v>
          </cell>
          <cell r="I463">
            <v>440</v>
          </cell>
          <cell r="J463" t="str">
            <v>CCT</v>
          </cell>
          <cell r="K463" t="str">
            <v>Conseiller Commercial Titulaire</v>
          </cell>
          <cell r="L463">
            <v>105</v>
          </cell>
          <cell r="M463" t="str">
            <v>M.</v>
          </cell>
          <cell r="N463" t="str">
            <v>KAMEL</v>
          </cell>
          <cell r="O463" t="str">
            <v>WALLID</v>
          </cell>
          <cell r="P463" t="str">
            <v>43 RUE DU DR ALBERIC PONT</v>
          </cell>
          <cell r="Q463" t="str">
            <v>BAT 3 ALLEE 2</v>
          </cell>
          <cell r="S463">
            <v>69005</v>
          </cell>
          <cell r="T463" t="str">
            <v>LYON</v>
          </cell>
          <cell r="U463" t="str">
            <v>BAT 3 ALLEE 2</v>
          </cell>
          <cell r="V463">
            <v>616703396</v>
          </cell>
          <cell r="W463" t="str">
            <v>WALLID.KAMEL@GENERALI.COM</v>
          </cell>
        </row>
        <row r="464">
          <cell r="B464">
            <v>302342</v>
          </cell>
          <cell r="C464">
            <v>20150101</v>
          </cell>
          <cell r="E464" t="str">
            <v>GPA</v>
          </cell>
          <cell r="F464" t="str">
            <v>COMMERCIALE</v>
          </cell>
          <cell r="G464" t="str">
            <v>REGION ILE DE FRANCE NORD EST</v>
          </cell>
          <cell r="H464" t="str">
            <v>OD SEINE ET MARNE - YONNE</v>
          </cell>
          <cell r="I464">
            <v>440</v>
          </cell>
          <cell r="J464" t="str">
            <v>CCT</v>
          </cell>
          <cell r="K464" t="str">
            <v>Conseiller Commercial Titulaire</v>
          </cell>
          <cell r="L464">
            <v>105</v>
          </cell>
          <cell r="M464" t="str">
            <v>Mme</v>
          </cell>
          <cell r="N464" t="str">
            <v>VIRON</v>
          </cell>
          <cell r="O464" t="str">
            <v>SANDIE</v>
          </cell>
          <cell r="P464" t="str">
            <v>1 CHEMIN DE BARDILLY</v>
          </cell>
          <cell r="S464">
            <v>45390</v>
          </cell>
          <cell r="T464" t="str">
            <v>DESMONTS</v>
          </cell>
          <cell r="V464">
            <v>625424620</v>
          </cell>
          <cell r="W464" t="str">
            <v>SANDIE.VIRON@GENERALI.COM</v>
          </cell>
        </row>
        <row r="465">
          <cell r="B465">
            <v>302343</v>
          </cell>
          <cell r="C465">
            <v>20150101</v>
          </cell>
          <cell r="E465" t="str">
            <v>GPA</v>
          </cell>
          <cell r="F465" t="str">
            <v>COMMERCIALE</v>
          </cell>
          <cell r="G465" t="str">
            <v>REGION ILE DE FRANCE NORD EST</v>
          </cell>
          <cell r="H465" t="str">
            <v>OD ARDENNES - MARNE - MEUSE - AUBE</v>
          </cell>
          <cell r="I465">
            <v>440</v>
          </cell>
          <cell r="J465" t="str">
            <v>CCT</v>
          </cell>
          <cell r="K465" t="str">
            <v>Conseiller Commercial Titulaire</v>
          </cell>
          <cell r="L465">
            <v>105</v>
          </cell>
          <cell r="M465" t="str">
            <v>Mme</v>
          </cell>
          <cell r="N465" t="str">
            <v>SOPHYS</v>
          </cell>
          <cell r="O465" t="str">
            <v>FLORE</v>
          </cell>
          <cell r="P465" t="str">
            <v>24 ROUTE D AIGLEMONT</v>
          </cell>
          <cell r="S465">
            <v>8000</v>
          </cell>
          <cell r="T465" t="str">
            <v>CHARLEVILLE MEZIERES</v>
          </cell>
          <cell r="V465">
            <v>629956209</v>
          </cell>
          <cell r="W465" t="str">
            <v>FLORE.SOPHYS@GENERALI.COM</v>
          </cell>
        </row>
        <row r="466">
          <cell r="B466">
            <v>302432</v>
          </cell>
          <cell r="C466">
            <v>20150301</v>
          </cell>
          <cell r="E466" t="str">
            <v>GPA</v>
          </cell>
          <cell r="F466" t="str">
            <v>COMMERCIALE</v>
          </cell>
          <cell r="G466" t="str">
            <v>REGION ILE DE FRANCE NORD EST</v>
          </cell>
          <cell r="H466" t="str">
            <v>OD SEINE ET MARNE - YONNE</v>
          </cell>
          <cell r="I466">
            <v>440</v>
          </cell>
          <cell r="J466" t="str">
            <v>CCT</v>
          </cell>
          <cell r="K466" t="str">
            <v>Conseiller Commercial Titulaire</v>
          </cell>
          <cell r="L466">
            <v>105</v>
          </cell>
          <cell r="M466" t="str">
            <v>M.</v>
          </cell>
          <cell r="N466" t="str">
            <v>LOUIS FERDINAND</v>
          </cell>
          <cell r="O466" t="str">
            <v>MICKAEL</v>
          </cell>
          <cell r="P466" t="str">
            <v>8 RUE DE LA GRANDE FERME</v>
          </cell>
          <cell r="S466">
            <v>77127</v>
          </cell>
          <cell r="T466" t="str">
            <v>LIEUSAINT</v>
          </cell>
          <cell r="V466">
            <v>625424525</v>
          </cell>
          <cell r="W466" t="str">
            <v>MICKAEL.LOUISFERDINAND@GENERALI.COM</v>
          </cell>
        </row>
        <row r="467">
          <cell r="B467">
            <v>302441</v>
          </cell>
          <cell r="C467">
            <v>20150501</v>
          </cell>
          <cell r="E467" t="str">
            <v>GPA</v>
          </cell>
          <cell r="F467" t="str">
            <v>COMMERCIALE</v>
          </cell>
          <cell r="G467" t="str">
            <v>REGION ILE DE FRANCE NORD EST</v>
          </cell>
          <cell r="H467" t="str">
            <v>OD GRAND PARIS 75-92-93-94</v>
          </cell>
          <cell r="I467">
            <v>440</v>
          </cell>
          <cell r="J467" t="str">
            <v>CCT</v>
          </cell>
          <cell r="K467" t="str">
            <v>Conseiller Commercial Titulaire</v>
          </cell>
          <cell r="L467">
            <v>105</v>
          </cell>
          <cell r="M467" t="str">
            <v>M.</v>
          </cell>
          <cell r="N467" t="str">
            <v>VALBON</v>
          </cell>
          <cell r="O467" t="str">
            <v>DANIEL</v>
          </cell>
          <cell r="P467" t="str">
            <v>34 BIS ALLEE DE ROCROY</v>
          </cell>
          <cell r="S467">
            <v>93320</v>
          </cell>
          <cell r="T467" t="str">
            <v>LES PAVILLONS SOUS BOIS</v>
          </cell>
          <cell r="V467">
            <v>601594053</v>
          </cell>
          <cell r="W467" t="str">
            <v>DANIEL.VALBON@GENERALI.COM</v>
          </cell>
        </row>
        <row r="468">
          <cell r="B468">
            <v>302454</v>
          </cell>
          <cell r="C468">
            <v>20150401</v>
          </cell>
          <cell r="E468" t="str">
            <v>GPA</v>
          </cell>
          <cell r="F468" t="str">
            <v>COMMERCIALE</v>
          </cell>
          <cell r="G468" t="str">
            <v>REGION GRAND OUEST</v>
          </cell>
          <cell r="H468" t="str">
            <v>OD MANCHE - CALVADOS - ORNE - MAYENNE</v>
          </cell>
          <cell r="I468">
            <v>370</v>
          </cell>
          <cell r="J468" t="str">
            <v>CC.E</v>
          </cell>
          <cell r="K468" t="str">
            <v>Conseiller Commercial Expert</v>
          </cell>
          <cell r="L468">
            <v>105</v>
          </cell>
          <cell r="M468" t="str">
            <v>M.</v>
          </cell>
          <cell r="N468" t="str">
            <v>VAN DE PONTSEELE</v>
          </cell>
          <cell r="O468" t="str">
            <v>FABRICE</v>
          </cell>
          <cell r="P468" t="str">
            <v>17 LA LUCERIE</v>
          </cell>
          <cell r="S468">
            <v>50430</v>
          </cell>
          <cell r="T468" t="str">
            <v>BRETTEVILLE SUR AY</v>
          </cell>
          <cell r="V468">
            <v>613556093</v>
          </cell>
          <cell r="W468" t="str">
            <v>FABRICE.VANDEPONTSEELE@GENERALI.COM</v>
          </cell>
        </row>
        <row r="469">
          <cell r="B469">
            <v>302461</v>
          </cell>
          <cell r="C469">
            <v>20150401</v>
          </cell>
          <cell r="E469" t="str">
            <v>GPA</v>
          </cell>
          <cell r="F469" t="str">
            <v>COMMERCIALE</v>
          </cell>
          <cell r="G469" t="str">
            <v>REGION ILE DE FRANCE NORD EST</v>
          </cell>
          <cell r="H469" t="str">
            <v>OD SOMME - OISE - AISNE</v>
          </cell>
          <cell r="I469">
            <v>440</v>
          </cell>
          <cell r="J469" t="str">
            <v>CCT</v>
          </cell>
          <cell r="K469" t="str">
            <v>Conseiller Commercial Titulaire</v>
          </cell>
          <cell r="L469">
            <v>105</v>
          </cell>
          <cell r="M469" t="str">
            <v>M.</v>
          </cell>
          <cell r="N469" t="str">
            <v>CAGNARD</v>
          </cell>
          <cell r="O469" t="str">
            <v>FREDERIC</v>
          </cell>
          <cell r="P469" t="str">
            <v>25 B RUE DE LA VIGNE</v>
          </cell>
          <cell r="S469">
            <v>80360</v>
          </cell>
          <cell r="T469" t="str">
            <v>CURLU</v>
          </cell>
          <cell r="V469">
            <v>617105533</v>
          </cell>
          <cell r="W469" t="str">
            <v>FREDERIC.CAGNARD@GENERALI.COM</v>
          </cell>
        </row>
        <row r="470">
          <cell r="B470">
            <v>302485</v>
          </cell>
          <cell r="C470">
            <v>20150401</v>
          </cell>
          <cell r="E470" t="str">
            <v>GPA</v>
          </cell>
          <cell r="F470" t="str">
            <v>COMMERCIALE</v>
          </cell>
          <cell r="G470" t="str">
            <v>REGION GRAND OUEST</v>
          </cell>
          <cell r="H470" t="str">
            <v>OD VAL D'OISE - EURE</v>
          </cell>
          <cell r="I470">
            <v>440</v>
          </cell>
          <cell r="J470" t="str">
            <v>CCT</v>
          </cell>
          <cell r="K470" t="str">
            <v>Conseiller Commercial Titulaire</v>
          </cell>
          <cell r="L470">
            <v>105</v>
          </cell>
          <cell r="M470" t="str">
            <v>M.</v>
          </cell>
          <cell r="N470" t="str">
            <v>LEFRANCOIS</v>
          </cell>
          <cell r="O470" t="str">
            <v>THIERRY</v>
          </cell>
          <cell r="P470" t="str">
            <v>4 RUE DU CALVAIRE</v>
          </cell>
          <cell r="S470">
            <v>27930</v>
          </cell>
          <cell r="T470" t="str">
            <v>REUILLY</v>
          </cell>
          <cell r="V470">
            <v>667911922</v>
          </cell>
          <cell r="W470" t="str">
            <v>THIERRY.LEFRANCOIS@GENERALI.COM</v>
          </cell>
        </row>
        <row r="471">
          <cell r="B471">
            <v>302511</v>
          </cell>
          <cell r="C471">
            <v>20150501</v>
          </cell>
          <cell r="E471" t="str">
            <v>GPA</v>
          </cell>
          <cell r="F471" t="str">
            <v>COMMERCIALE</v>
          </cell>
          <cell r="G471" t="str">
            <v>REGION ILE DE FRANCE NORD EST</v>
          </cell>
          <cell r="H471" t="str">
            <v>OD GRAND PARIS 75-92-93-94</v>
          </cell>
          <cell r="I471">
            <v>200</v>
          </cell>
          <cell r="J471" t="str">
            <v>IMP</v>
          </cell>
          <cell r="K471" t="str">
            <v>Inspecteur Manager Performance</v>
          </cell>
          <cell r="L471">
            <v>104</v>
          </cell>
          <cell r="M471" t="str">
            <v>M.</v>
          </cell>
          <cell r="N471" t="str">
            <v>MACIGNO</v>
          </cell>
          <cell r="O471" t="str">
            <v>OLIVIER</v>
          </cell>
          <cell r="P471" t="str">
            <v>13 RUE BERNARD PALISSY</v>
          </cell>
          <cell r="S471">
            <v>92500</v>
          </cell>
          <cell r="T471" t="str">
            <v>RUEIL MALMAISON</v>
          </cell>
          <cell r="V471">
            <v>603514513</v>
          </cell>
          <cell r="W471" t="str">
            <v>OLIVIER.MACIGNO@GENERALI.COM</v>
          </cell>
        </row>
        <row r="472">
          <cell r="B472">
            <v>302512</v>
          </cell>
          <cell r="C472">
            <v>20150501</v>
          </cell>
          <cell r="E472" t="str">
            <v>GPA</v>
          </cell>
          <cell r="F472" t="str">
            <v>COMMERCIALE</v>
          </cell>
          <cell r="G472" t="str">
            <v>REGION ILE DE FRANCE NORD EST</v>
          </cell>
          <cell r="H472" t="str">
            <v>OD NORD ARTOIS</v>
          </cell>
          <cell r="I472">
            <v>440</v>
          </cell>
          <cell r="J472" t="str">
            <v>CCT</v>
          </cell>
          <cell r="K472" t="str">
            <v>Conseiller Commercial Titulaire</v>
          </cell>
          <cell r="L472">
            <v>105</v>
          </cell>
          <cell r="M472" t="str">
            <v>M.</v>
          </cell>
          <cell r="N472" t="str">
            <v>PLUCHART</v>
          </cell>
          <cell r="O472" t="str">
            <v>SEBASTIEN</v>
          </cell>
          <cell r="P472" t="str">
            <v>1 RUE PIERRE BEREGOVOY</v>
          </cell>
          <cell r="Q472" t="str">
            <v>RES SAINT JEAN APPT B208</v>
          </cell>
          <cell r="S472">
            <v>62000</v>
          </cell>
          <cell r="T472" t="str">
            <v>ARRAS</v>
          </cell>
          <cell r="U472" t="str">
            <v>RES SAINT JEAN APPT B208</v>
          </cell>
          <cell r="V472">
            <v>635435287</v>
          </cell>
          <cell r="W472" t="str">
            <v>SEBASTIEN.PLUCHART@GENERALI.COM</v>
          </cell>
        </row>
        <row r="473">
          <cell r="B473">
            <v>302517</v>
          </cell>
          <cell r="C473">
            <v>20150501</v>
          </cell>
          <cell r="E473" t="str">
            <v>GPA</v>
          </cell>
          <cell r="F473" t="str">
            <v>COMMERCIALE</v>
          </cell>
          <cell r="G473" t="str">
            <v>REGION GRAND OUEST</v>
          </cell>
          <cell r="H473" t="str">
            <v>OD ILLE ET VILAINE-COTES D'ARMOR</v>
          </cell>
          <cell r="I473">
            <v>370</v>
          </cell>
          <cell r="J473" t="str">
            <v>CC.E</v>
          </cell>
          <cell r="K473" t="str">
            <v>Conseiller Commercial Expert</v>
          </cell>
          <cell r="L473">
            <v>105</v>
          </cell>
          <cell r="M473" t="str">
            <v>M.</v>
          </cell>
          <cell r="N473" t="str">
            <v>LENORMAND</v>
          </cell>
          <cell r="O473" t="str">
            <v>MATTHIEU</v>
          </cell>
          <cell r="P473" t="str">
            <v>13 PASSAGE DE L ILLET</v>
          </cell>
          <cell r="S473">
            <v>35760</v>
          </cell>
          <cell r="T473" t="str">
            <v>ST GREGOIRE</v>
          </cell>
          <cell r="V473">
            <v>610612550</v>
          </cell>
          <cell r="W473" t="str">
            <v>MATTHIEU.LENORMAND@GENERALI.COM</v>
          </cell>
        </row>
        <row r="474">
          <cell r="B474">
            <v>302525</v>
          </cell>
          <cell r="C474">
            <v>20150501</v>
          </cell>
          <cell r="E474" t="str">
            <v>GPA</v>
          </cell>
          <cell r="F474" t="str">
            <v>COMMERCIALE</v>
          </cell>
          <cell r="G474" t="str">
            <v>REGION GRAND OUEST</v>
          </cell>
          <cell r="I474">
            <v>13</v>
          </cell>
          <cell r="J474" t="str">
            <v>RR</v>
          </cell>
          <cell r="K474" t="str">
            <v>Responsable Régional</v>
          </cell>
          <cell r="L474">
            <v>102</v>
          </cell>
          <cell r="M474" t="str">
            <v>M.</v>
          </cell>
          <cell r="N474" t="str">
            <v>CHEMIN</v>
          </cell>
          <cell r="O474" t="str">
            <v>MATHIEU</v>
          </cell>
          <cell r="P474" t="str">
            <v>4 avenue Marie Antoinette Tonnelat</v>
          </cell>
          <cell r="Q474" t="str">
            <v>ZAC de la Chantrerie</v>
          </cell>
          <cell r="S474">
            <v>44300</v>
          </cell>
          <cell r="T474" t="str">
            <v>NANTES</v>
          </cell>
          <cell r="U474" t="str">
            <v>ZAC de la Chantrerie</v>
          </cell>
          <cell r="V474">
            <v>629956006</v>
          </cell>
          <cell r="W474" t="str">
            <v>MATHIEU.CHEMIN@GENERALI.COM</v>
          </cell>
        </row>
        <row r="475">
          <cell r="B475">
            <v>302534</v>
          </cell>
          <cell r="C475">
            <v>20150501</v>
          </cell>
          <cell r="E475" t="str">
            <v>GPA</v>
          </cell>
          <cell r="F475" t="str">
            <v>COMMERCIALE</v>
          </cell>
          <cell r="G475" t="str">
            <v>REGION GRAND EST</v>
          </cell>
          <cell r="H475" t="str">
            <v>OD ALPES MARITIMES</v>
          </cell>
          <cell r="I475">
            <v>200</v>
          </cell>
          <cell r="J475" t="str">
            <v>IMP</v>
          </cell>
          <cell r="K475" t="str">
            <v>Inspecteur Manager Performance</v>
          </cell>
          <cell r="L475">
            <v>104</v>
          </cell>
          <cell r="M475" t="str">
            <v>M.</v>
          </cell>
          <cell r="N475" t="str">
            <v>REVOL</v>
          </cell>
          <cell r="O475" t="str">
            <v>LOIC</v>
          </cell>
          <cell r="P475" t="str">
            <v>485 CHEMIN DE L'AVERE</v>
          </cell>
          <cell r="S475">
            <v>6580</v>
          </cell>
          <cell r="T475" t="str">
            <v>PEGOMAS</v>
          </cell>
          <cell r="V475">
            <v>621811442</v>
          </cell>
          <cell r="W475" t="str">
            <v>LOIC.REVOL@GENERALI.COM</v>
          </cell>
        </row>
        <row r="476">
          <cell r="B476">
            <v>302535</v>
          </cell>
          <cell r="C476">
            <v>20150501</v>
          </cell>
          <cell r="E476" t="str">
            <v>GPA</v>
          </cell>
          <cell r="F476" t="str">
            <v>COMMERCIALE</v>
          </cell>
          <cell r="G476" t="str">
            <v>REGION ILE DE FRANCE NORD EST</v>
          </cell>
          <cell r="H476" t="str">
            <v>OD GRAND PARIS 75-92-93-94</v>
          </cell>
          <cell r="I476">
            <v>370</v>
          </cell>
          <cell r="J476" t="str">
            <v>CC.E</v>
          </cell>
          <cell r="K476" t="str">
            <v>Conseiller Commercial Expert</v>
          </cell>
          <cell r="L476">
            <v>105</v>
          </cell>
          <cell r="M476" t="str">
            <v>M.</v>
          </cell>
          <cell r="N476" t="str">
            <v>MAIA</v>
          </cell>
          <cell r="O476" t="str">
            <v>JORGE</v>
          </cell>
          <cell r="P476" t="str">
            <v>7 BIS AVENUE DE LA MAIRIE</v>
          </cell>
          <cell r="S476">
            <v>94440</v>
          </cell>
          <cell r="T476" t="str">
            <v>VILLECRESNES</v>
          </cell>
          <cell r="V476">
            <v>610612782</v>
          </cell>
          <cell r="W476" t="str">
            <v>JORGE.MAIA@GENERALI.COM</v>
          </cell>
        </row>
        <row r="477">
          <cell r="B477">
            <v>302541</v>
          </cell>
          <cell r="C477">
            <v>20150501</v>
          </cell>
          <cell r="E477" t="str">
            <v>GPA</v>
          </cell>
          <cell r="F477" t="str">
            <v>COMMERCIALE</v>
          </cell>
          <cell r="G477" t="str">
            <v>REGION ILE DE FRANCE NORD EST</v>
          </cell>
          <cell r="H477" t="str">
            <v>OD GRAND PARIS 75-92-93-94</v>
          </cell>
          <cell r="I477">
            <v>200</v>
          </cell>
          <cell r="J477" t="str">
            <v>IMP</v>
          </cell>
          <cell r="K477" t="str">
            <v>Inspecteur Manager Performance</v>
          </cell>
          <cell r="L477">
            <v>104</v>
          </cell>
          <cell r="M477" t="str">
            <v>M.</v>
          </cell>
          <cell r="N477" t="str">
            <v>KHOULIFI</v>
          </cell>
          <cell r="O477" t="str">
            <v>MAROUANE</v>
          </cell>
          <cell r="P477" t="str">
            <v>34 RUE MARCEL YOL</v>
          </cell>
          <cell r="S477">
            <v>92170</v>
          </cell>
          <cell r="T477" t="str">
            <v>VANVES</v>
          </cell>
          <cell r="V477">
            <v>619265835</v>
          </cell>
          <cell r="W477" t="str">
            <v>MAROUANE.KHOULIFI@GENERALI.COM</v>
          </cell>
        </row>
        <row r="478">
          <cell r="B478">
            <v>302571</v>
          </cell>
          <cell r="C478">
            <v>20150801</v>
          </cell>
          <cell r="E478" t="str">
            <v>GPA</v>
          </cell>
          <cell r="F478" t="str">
            <v>COMMERCIALE</v>
          </cell>
          <cell r="G478" t="str">
            <v>REGION GRAND EST</v>
          </cell>
          <cell r="H478" t="str">
            <v>OD BOUCHES DU RHONE</v>
          </cell>
          <cell r="I478">
            <v>440</v>
          </cell>
          <cell r="J478" t="str">
            <v>CCT</v>
          </cell>
          <cell r="K478" t="str">
            <v>Conseiller Commercial Titulaire</v>
          </cell>
          <cell r="L478">
            <v>105</v>
          </cell>
          <cell r="M478" t="str">
            <v>Mme</v>
          </cell>
          <cell r="N478" t="str">
            <v>SETZE</v>
          </cell>
          <cell r="O478" t="str">
            <v>MARIE CELINE</v>
          </cell>
          <cell r="P478" t="str">
            <v>12 BD DE LA FEDERATION</v>
          </cell>
          <cell r="S478">
            <v>13004</v>
          </cell>
          <cell r="T478" t="str">
            <v>MARSEILLE</v>
          </cell>
          <cell r="V478">
            <v>616485031</v>
          </cell>
          <cell r="W478" t="str">
            <v>MARIECELINE.SETZE@GENERALI.COM</v>
          </cell>
        </row>
        <row r="479">
          <cell r="B479">
            <v>302575</v>
          </cell>
          <cell r="C479">
            <v>20150601</v>
          </cell>
          <cell r="E479" t="str">
            <v>GPA</v>
          </cell>
          <cell r="F479" t="str">
            <v>COMMERCIALE</v>
          </cell>
          <cell r="G479" t="str">
            <v>REGION ILE DE FRANCE NORD EST</v>
          </cell>
          <cell r="H479" t="str">
            <v>OD MOSELLE - MEURTHE ET MOSELLE</v>
          </cell>
          <cell r="I479">
            <v>440</v>
          </cell>
          <cell r="J479" t="str">
            <v>CCT</v>
          </cell>
          <cell r="K479" t="str">
            <v>Conseiller Commercial Titulaire</v>
          </cell>
          <cell r="L479">
            <v>105</v>
          </cell>
          <cell r="M479" t="str">
            <v>M.</v>
          </cell>
          <cell r="N479" t="str">
            <v>STEPHANT</v>
          </cell>
          <cell r="O479" t="str">
            <v>LUDOVIC</v>
          </cell>
          <cell r="P479" t="str">
            <v>16 RUE DU COLONEL GRANDVAL</v>
          </cell>
          <cell r="S479">
            <v>54000</v>
          </cell>
          <cell r="T479" t="str">
            <v>NANCY</v>
          </cell>
          <cell r="V479">
            <v>623853739</v>
          </cell>
          <cell r="W479" t="str">
            <v>LUDOVIC.STEPHANT@GENERALI.COM</v>
          </cell>
        </row>
        <row r="480">
          <cell r="B480">
            <v>302576</v>
          </cell>
          <cell r="C480">
            <v>20150601</v>
          </cell>
          <cell r="E480" t="str">
            <v>GPA</v>
          </cell>
          <cell r="F480" t="str">
            <v>COMMERCIALE</v>
          </cell>
          <cell r="G480" t="str">
            <v>REGION GRAND EST</v>
          </cell>
          <cell r="H480" t="str">
            <v>OD VOSGES-HT RHIN-TR BEL-DOUBS-HTE MARNE</v>
          </cell>
          <cell r="I480">
            <v>440</v>
          </cell>
          <cell r="J480" t="str">
            <v>CCT</v>
          </cell>
          <cell r="K480" t="str">
            <v>Conseiller Commercial Titulaire</v>
          </cell>
          <cell r="L480">
            <v>105</v>
          </cell>
          <cell r="M480" t="str">
            <v>M.</v>
          </cell>
          <cell r="N480" t="str">
            <v>MOUGIN</v>
          </cell>
          <cell r="O480" t="str">
            <v>JEROME</v>
          </cell>
          <cell r="P480" t="str">
            <v>9 RUE SANCENELLE</v>
          </cell>
          <cell r="Q480" t="str">
            <v>THAON LES VOSGES</v>
          </cell>
          <cell r="S480">
            <v>88150</v>
          </cell>
          <cell r="T480" t="str">
            <v>THAON LES VOSGES</v>
          </cell>
          <cell r="U480" t="str">
            <v>THAON LES VOSGES</v>
          </cell>
          <cell r="V480">
            <v>611282779</v>
          </cell>
          <cell r="W480" t="str">
            <v>JEROME.MOUGIN@GENERALI.COM</v>
          </cell>
        </row>
        <row r="481">
          <cell r="B481">
            <v>302611</v>
          </cell>
          <cell r="C481">
            <v>20150801</v>
          </cell>
          <cell r="E481" t="str">
            <v>GPA</v>
          </cell>
          <cell r="F481" t="str">
            <v>COMMERCIALE</v>
          </cell>
          <cell r="G481" t="str">
            <v>REGION GRAND OUEST</v>
          </cell>
          <cell r="H481" t="str">
            <v>OD SARTHE - MAINE ET LOIRE</v>
          </cell>
          <cell r="I481">
            <v>200</v>
          </cell>
          <cell r="J481" t="str">
            <v>IMP</v>
          </cell>
          <cell r="K481" t="str">
            <v>Inspecteur Manager Performance</v>
          </cell>
          <cell r="L481">
            <v>104</v>
          </cell>
          <cell r="M481" t="str">
            <v>M.</v>
          </cell>
          <cell r="N481" t="str">
            <v>ERNOULT</v>
          </cell>
          <cell r="O481" t="str">
            <v>ROMAIN</v>
          </cell>
          <cell r="P481" t="str">
            <v>2 LES MAISONS NEUVES</v>
          </cell>
          <cell r="S481">
            <v>72610</v>
          </cell>
          <cell r="T481" t="str">
            <v>FYE</v>
          </cell>
          <cell r="V481">
            <v>620426155</v>
          </cell>
          <cell r="W481" t="str">
            <v>ROMAIN.ERNOULT@GENERALI.COM</v>
          </cell>
        </row>
        <row r="482">
          <cell r="B482">
            <v>302621</v>
          </cell>
          <cell r="C482">
            <v>20150801</v>
          </cell>
          <cell r="E482" t="str">
            <v>GPA</v>
          </cell>
          <cell r="F482" t="str">
            <v>COMMERCIALE</v>
          </cell>
          <cell r="G482" t="str">
            <v>REGION ILE DE FRANCE NORD EST</v>
          </cell>
          <cell r="H482" t="str">
            <v>OD BAS RHIN - MOSELLE</v>
          </cell>
          <cell r="I482">
            <v>440</v>
          </cell>
          <cell r="J482" t="str">
            <v>CCT</v>
          </cell>
          <cell r="K482" t="str">
            <v>Conseiller Commercial Titulaire</v>
          </cell>
          <cell r="L482">
            <v>105</v>
          </cell>
          <cell r="M482" t="str">
            <v>M.</v>
          </cell>
          <cell r="N482" t="str">
            <v>BOEHLER</v>
          </cell>
          <cell r="O482" t="str">
            <v>MAXIME</v>
          </cell>
          <cell r="P482" t="str">
            <v>21 RUE DES PRES</v>
          </cell>
          <cell r="S482">
            <v>67990</v>
          </cell>
          <cell r="T482" t="str">
            <v>OSTHOFFEN</v>
          </cell>
          <cell r="V482">
            <v>620426145</v>
          </cell>
          <cell r="W482" t="str">
            <v>MAXIME.BOEHLER@GENERALI.COM</v>
          </cell>
        </row>
        <row r="483">
          <cell r="B483">
            <v>302625</v>
          </cell>
          <cell r="C483">
            <v>20150801</v>
          </cell>
          <cell r="E483" t="str">
            <v>GPA</v>
          </cell>
          <cell r="F483" t="str">
            <v>COMMERCIALE</v>
          </cell>
          <cell r="G483" t="str">
            <v>REGION GRAND EST</v>
          </cell>
          <cell r="H483" t="str">
            <v>OD ISERE ALBERTVILLE</v>
          </cell>
          <cell r="I483">
            <v>441</v>
          </cell>
          <cell r="J483" t="str">
            <v>CCTM</v>
          </cell>
          <cell r="K483" t="str">
            <v>Conseiller Commercial Titulaire Moniteur</v>
          </cell>
          <cell r="L483">
            <v>105</v>
          </cell>
          <cell r="M483" t="str">
            <v>M.</v>
          </cell>
          <cell r="N483" t="str">
            <v>BURILLON</v>
          </cell>
          <cell r="O483" t="str">
            <v>DIDIER</v>
          </cell>
          <cell r="P483" t="str">
            <v>4 AVENUE JACQUES CHIRAC</v>
          </cell>
          <cell r="Q483" t="str">
            <v>BAT 4</v>
          </cell>
          <cell r="S483">
            <v>69520</v>
          </cell>
          <cell r="T483" t="str">
            <v>GRIGNY</v>
          </cell>
          <cell r="U483" t="str">
            <v>BAT 4</v>
          </cell>
          <cell r="V483">
            <v>620426084</v>
          </cell>
          <cell r="W483" t="str">
            <v>DIDIER.BURILLON@GENERALI.COM</v>
          </cell>
        </row>
        <row r="484">
          <cell r="B484">
            <v>302631</v>
          </cell>
          <cell r="C484">
            <v>20150801</v>
          </cell>
          <cell r="E484" t="str">
            <v>GPA</v>
          </cell>
          <cell r="F484" t="str">
            <v>COMMERCIALE</v>
          </cell>
          <cell r="G484" t="str">
            <v>REGION ILE DE FRANCE NORD EST</v>
          </cell>
          <cell r="H484" t="str">
            <v>OD GRAND PARIS 75-92-93-94</v>
          </cell>
          <cell r="I484">
            <v>200</v>
          </cell>
          <cell r="J484" t="str">
            <v>IMP</v>
          </cell>
          <cell r="K484" t="str">
            <v>Inspecteur Manager Performance</v>
          </cell>
          <cell r="L484">
            <v>104</v>
          </cell>
          <cell r="M484" t="str">
            <v>Mme</v>
          </cell>
          <cell r="N484" t="str">
            <v>YAHMI</v>
          </cell>
          <cell r="O484" t="str">
            <v>YAMINA</v>
          </cell>
          <cell r="P484" t="str">
            <v>70 BOULEVARD DE REUILLY</v>
          </cell>
          <cell r="S484">
            <v>75012</v>
          </cell>
          <cell r="T484" t="str">
            <v>PARIS</v>
          </cell>
          <cell r="V484">
            <v>620426144</v>
          </cell>
          <cell r="W484" t="str">
            <v>YAMINA.YAHMI@GENERALI.COM</v>
          </cell>
        </row>
        <row r="485">
          <cell r="B485">
            <v>302635</v>
          </cell>
          <cell r="C485">
            <v>20150801</v>
          </cell>
          <cell r="E485" t="str">
            <v>GPA</v>
          </cell>
          <cell r="F485" t="str">
            <v>COMMERCIALE</v>
          </cell>
          <cell r="G485" t="str">
            <v>SUPPORT COMMERCIAL</v>
          </cell>
          <cell r="I485">
            <v>250</v>
          </cell>
          <cell r="J485" t="str">
            <v>IF</v>
          </cell>
          <cell r="K485" t="str">
            <v>Inspecteur Formateur</v>
          </cell>
          <cell r="L485">
            <v>0</v>
          </cell>
          <cell r="M485" t="str">
            <v>Mme</v>
          </cell>
          <cell r="N485" t="str">
            <v>RICHARD</v>
          </cell>
          <cell r="O485" t="str">
            <v>JOCELYNE</v>
          </cell>
          <cell r="P485" t="str">
            <v>119 ALLEE D'ALIENOR</v>
          </cell>
          <cell r="S485">
            <v>40600</v>
          </cell>
          <cell r="T485" t="str">
            <v>BISCARROSSE</v>
          </cell>
          <cell r="V485">
            <v>620426111</v>
          </cell>
          <cell r="W485" t="str">
            <v>JOCELYNE.RICHARD@GENERALI.COM</v>
          </cell>
        </row>
        <row r="486">
          <cell r="B486">
            <v>302652</v>
          </cell>
          <cell r="C486">
            <v>20150901</v>
          </cell>
          <cell r="E486" t="str">
            <v>GPA</v>
          </cell>
          <cell r="F486" t="str">
            <v>COMMERCIALE</v>
          </cell>
          <cell r="G486" t="str">
            <v>REGION GRAND OUEST</v>
          </cell>
          <cell r="H486" t="str">
            <v>OD ILLE ET VILAINE-COTES D'ARMOR</v>
          </cell>
          <cell r="I486">
            <v>200</v>
          </cell>
          <cell r="J486" t="str">
            <v>IMP</v>
          </cell>
          <cell r="K486" t="str">
            <v>Inspecteur Manager Performance</v>
          </cell>
          <cell r="L486">
            <v>104</v>
          </cell>
          <cell r="M486" t="str">
            <v>M.</v>
          </cell>
          <cell r="N486" t="str">
            <v>HOCHET</v>
          </cell>
          <cell r="O486" t="str">
            <v>ARNAUD</v>
          </cell>
          <cell r="P486" t="str">
            <v>4 RUE MALAGUTI</v>
          </cell>
          <cell r="S486">
            <v>35000</v>
          </cell>
          <cell r="T486" t="str">
            <v>RENNES</v>
          </cell>
          <cell r="V486">
            <v>614358103</v>
          </cell>
          <cell r="W486" t="str">
            <v>ARNAUD.HOCHET@GENERALI.COM</v>
          </cell>
        </row>
        <row r="487">
          <cell r="B487">
            <v>302668</v>
          </cell>
          <cell r="C487">
            <v>20150901</v>
          </cell>
          <cell r="E487" t="str">
            <v>GPA</v>
          </cell>
          <cell r="F487" t="str">
            <v>COMMERCIALE</v>
          </cell>
          <cell r="G487" t="str">
            <v>REGION GRAND OUEST</v>
          </cell>
          <cell r="H487" t="str">
            <v>OD LOIRE ATLANTIQUE - VENDEE</v>
          </cell>
          <cell r="I487">
            <v>370</v>
          </cell>
          <cell r="J487" t="str">
            <v>CC.E</v>
          </cell>
          <cell r="K487" t="str">
            <v>Conseiller Commercial Expert</v>
          </cell>
          <cell r="L487">
            <v>105</v>
          </cell>
          <cell r="M487" t="str">
            <v>Mme</v>
          </cell>
          <cell r="N487" t="str">
            <v>COUSIN</v>
          </cell>
          <cell r="O487" t="str">
            <v>CAROLINE</v>
          </cell>
          <cell r="P487" t="str">
            <v>10 ALLEE STEFANI</v>
          </cell>
          <cell r="S487">
            <v>44250</v>
          </cell>
          <cell r="T487" t="str">
            <v>ST BREVIN LES PINS</v>
          </cell>
          <cell r="V487">
            <v>614358006</v>
          </cell>
          <cell r="W487" t="str">
            <v>CAROLINE.COUSIN@GENERALI.COM</v>
          </cell>
        </row>
        <row r="488">
          <cell r="B488">
            <v>302671</v>
          </cell>
          <cell r="C488">
            <v>20150901</v>
          </cell>
          <cell r="E488" t="str">
            <v>GPA</v>
          </cell>
          <cell r="F488" t="str">
            <v>COMMERCIALE</v>
          </cell>
          <cell r="G488" t="str">
            <v>REGION GRAND OUEST</v>
          </cell>
          <cell r="H488" t="str">
            <v>OD LOIRE ATLANTIQUE - VENDEE</v>
          </cell>
          <cell r="I488">
            <v>371</v>
          </cell>
          <cell r="J488" t="str">
            <v>CCM.E</v>
          </cell>
          <cell r="K488" t="str">
            <v>Conseiller Commercial Moniteur Expert</v>
          </cell>
          <cell r="L488">
            <v>105</v>
          </cell>
          <cell r="M488" t="str">
            <v>M.</v>
          </cell>
          <cell r="N488" t="str">
            <v>BRENNER BOJARA</v>
          </cell>
          <cell r="O488" t="str">
            <v>GUILLAUME</v>
          </cell>
          <cell r="P488" t="str">
            <v>112 RUE DU GENETAIS</v>
          </cell>
          <cell r="S488">
            <v>44400</v>
          </cell>
          <cell r="T488" t="str">
            <v>REZE</v>
          </cell>
          <cell r="V488">
            <v>614357999</v>
          </cell>
          <cell r="W488" t="str">
            <v>GUILLAUME.BRENNERBOJARA@GENERALI.COM</v>
          </cell>
        </row>
        <row r="489">
          <cell r="B489">
            <v>302680</v>
          </cell>
          <cell r="C489">
            <v>20150824</v>
          </cell>
          <cell r="E489" t="str">
            <v>GPA</v>
          </cell>
          <cell r="F489" t="str">
            <v>COMMERCIALE</v>
          </cell>
          <cell r="G489" t="str">
            <v>POLE PILOTAGE DU RESEAU COMMERCIAL</v>
          </cell>
          <cell r="H489" t="str">
            <v>CELLULE RECRUTEMENT</v>
          </cell>
          <cell r="I489">
            <v>855</v>
          </cell>
          <cell r="J489" t="str">
            <v>AD</v>
          </cell>
          <cell r="K489" t="str">
            <v>Assistant Division</v>
          </cell>
          <cell r="M489" t="str">
            <v>Mme</v>
          </cell>
          <cell r="N489" t="str">
            <v>LE CALVE</v>
          </cell>
          <cell r="O489" t="str">
            <v>SANDRINE</v>
          </cell>
          <cell r="P489" t="str">
            <v>rue du Danemark RDC</v>
          </cell>
          <cell r="Q489" t="str">
            <v>Generali, esplanade Tertiaire Pte Oceane 2</v>
          </cell>
          <cell r="S489">
            <v>56400</v>
          </cell>
          <cell r="T489" t="str">
            <v>BREC'H</v>
          </cell>
          <cell r="U489" t="str">
            <v>Generali, esplanade Tertiaire Pte Oceane 2</v>
          </cell>
          <cell r="V489">
            <v>663370601</v>
          </cell>
          <cell r="W489" t="str">
            <v>SANDRINE.MADEC@GENERALI.COM</v>
          </cell>
        </row>
        <row r="490">
          <cell r="B490">
            <v>302689</v>
          </cell>
          <cell r="C490">
            <v>20150901</v>
          </cell>
          <cell r="E490" t="str">
            <v>GPA</v>
          </cell>
          <cell r="F490" t="str">
            <v>COMMERCIALE</v>
          </cell>
          <cell r="G490" t="str">
            <v>REGION GRAND EST</v>
          </cell>
          <cell r="H490" t="str">
            <v>OD ALLIER-SAONE &amp; LOIRE-NIEVRE-COTE D'OR</v>
          </cell>
          <cell r="I490">
            <v>440</v>
          </cell>
          <cell r="J490" t="str">
            <v>CCT</v>
          </cell>
          <cell r="K490" t="str">
            <v>Conseiller Commercial Titulaire</v>
          </cell>
          <cell r="L490">
            <v>105</v>
          </cell>
          <cell r="M490" t="str">
            <v>M.</v>
          </cell>
          <cell r="N490" t="str">
            <v>PERRAUT</v>
          </cell>
          <cell r="O490" t="str">
            <v>FREDERIC</v>
          </cell>
          <cell r="P490" t="str">
            <v>3 RUE ALBERT FUGIER</v>
          </cell>
          <cell r="S490">
            <v>3150</v>
          </cell>
          <cell r="T490" t="str">
            <v>ST GERAND LE PUY</v>
          </cell>
          <cell r="V490">
            <v>614357976</v>
          </cell>
          <cell r="W490" t="str">
            <v>FREDERIC.PERRAUT@GENERALI.COM</v>
          </cell>
        </row>
        <row r="491">
          <cell r="B491">
            <v>302691</v>
          </cell>
          <cell r="C491">
            <v>20150901</v>
          </cell>
          <cell r="E491" t="str">
            <v>GPA</v>
          </cell>
          <cell r="F491" t="str">
            <v>COMMERCIALE</v>
          </cell>
          <cell r="G491" t="str">
            <v>REGION GRAND OUEST</v>
          </cell>
          <cell r="H491" t="str">
            <v>OD LOT-TARN-TARN ET GARONNE-HTE GARONNE</v>
          </cell>
          <cell r="I491">
            <v>380</v>
          </cell>
          <cell r="J491" t="str">
            <v>CCEI.S</v>
          </cell>
          <cell r="K491" t="str">
            <v>Conseiller Commercial Ech. Interm. Sénior</v>
          </cell>
          <cell r="L491">
            <v>105</v>
          </cell>
          <cell r="M491" t="str">
            <v>Mme</v>
          </cell>
          <cell r="N491" t="str">
            <v>MARSAL</v>
          </cell>
          <cell r="O491" t="str">
            <v>FANY</v>
          </cell>
          <cell r="P491" t="str">
            <v>59 B CHEMIN DE BELLOC</v>
          </cell>
          <cell r="S491">
            <v>31180</v>
          </cell>
          <cell r="T491" t="str">
            <v>LAPEYROUSE FOSSAT</v>
          </cell>
          <cell r="V491">
            <v>614358016</v>
          </cell>
          <cell r="W491" t="str">
            <v>FANY.MARSAL@GENERALI.COM</v>
          </cell>
        </row>
        <row r="492">
          <cell r="B492">
            <v>302712</v>
          </cell>
          <cell r="C492">
            <v>20151001</v>
          </cell>
          <cell r="E492" t="str">
            <v>GPA</v>
          </cell>
          <cell r="F492" t="str">
            <v>COMMERCIALE</v>
          </cell>
          <cell r="G492" t="str">
            <v>REGION GRAND EST</v>
          </cell>
          <cell r="H492" t="str">
            <v>OD PUY DE DOME - LOIRE - HAUTE LOIRE</v>
          </cell>
          <cell r="I492">
            <v>386</v>
          </cell>
          <cell r="J492" t="str">
            <v>IE</v>
          </cell>
          <cell r="K492" t="str">
            <v>Inspecteur Expert</v>
          </cell>
          <cell r="L492">
            <v>105</v>
          </cell>
          <cell r="M492" t="str">
            <v>M.</v>
          </cell>
          <cell r="N492" t="str">
            <v>GOYET</v>
          </cell>
          <cell r="O492" t="str">
            <v>MORGAN</v>
          </cell>
          <cell r="P492" t="str">
            <v>41 B ROUTE DE ROCHE LA MOLIERE</v>
          </cell>
          <cell r="Q492" t="str">
            <v>LA CROIX DE MARLET</v>
          </cell>
          <cell r="S492">
            <v>42230</v>
          </cell>
          <cell r="T492" t="str">
            <v>ROCHE LA MOLIERE</v>
          </cell>
          <cell r="U492" t="str">
            <v>LA CROIX DE MARLET</v>
          </cell>
          <cell r="V492">
            <v>629733708</v>
          </cell>
          <cell r="W492" t="str">
            <v>MORGAN.GOYET@GENERALI.COM</v>
          </cell>
        </row>
        <row r="493">
          <cell r="B493">
            <v>302720</v>
          </cell>
          <cell r="C493">
            <v>20151001</v>
          </cell>
          <cell r="E493" t="str">
            <v>GPA</v>
          </cell>
          <cell r="F493" t="str">
            <v>COMMERCIALE</v>
          </cell>
          <cell r="G493" t="str">
            <v>REGION GRAND EST</v>
          </cell>
          <cell r="H493" t="str">
            <v>OD VAR - BOUCHES DU RHONE</v>
          </cell>
          <cell r="I493">
            <v>440</v>
          </cell>
          <cell r="J493" t="str">
            <v>CCT</v>
          </cell>
          <cell r="K493" t="str">
            <v>Conseiller Commercial Titulaire</v>
          </cell>
          <cell r="L493">
            <v>105</v>
          </cell>
          <cell r="M493" t="str">
            <v>M.</v>
          </cell>
          <cell r="N493" t="str">
            <v>GUGLIERI</v>
          </cell>
          <cell r="O493" t="str">
            <v>YVAN</v>
          </cell>
          <cell r="P493" t="str">
            <v>QUARTIER PIEGROS SUD</v>
          </cell>
          <cell r="S493">
            <v>83170</v>
          </cell>
          <cell r="T493" t="str">
            <v>BRIGNOLES</v>
          </cell>
          <cell r="V493">
            <v>646848739</v>
          </cell>
          <cell r="W493" t="str">
            <v>YVAN.GUGLIERI@GENERALI.COM</v>
          </cell>
        </row>
        <row r="494">
          <cell r="B494">
            <v>302742</v>
          </cell>
          <cell r="C494">
            <v>20151001</v>
          </cell>
          <cell r="E494" t="str">
            <v>GPA</v>
          </cell>
          <cell r="F494" t="str">
            <v>COMMERCIALE</v>
          </cell>
          <cell r="G494" t="str">
            <v>REGION ILE DE FRANCE NORD EST</v>
          </cell>
          <cell r="H494" t="str">
            <v>OD MOSELLE - MEURTHE ET MOSELLE</v>
          </cell>
          <cell r="I494">
            <v>200</v>
          </cell>
          <cell r="J494" t="str">
            <v>IMP</v>
          </cell>
          <cell r="K494" t="str">
            <v>Inspecteur Manager Performance</v>
          </cell>
          <cell r="L494">
            <v>104</v>
          </cell>
          <cell r="M494" t="str">
            <v>M.</v>
          </cell>
          <cell r="N494" t="str">
            <v>HOEGY</v>
          </cell>
          <cell r="O494" t="str">
            <v>ALEXIS</v>
          </cell>
          <cell r="P494" t="str">
            <v>10 RUE ISABEY</v>
          </cell>
          <cell r="S494">
            <v>54000</v>
          </cell>
          <cell r="T494" t="str">
            <v>NANCY</v>
          </cell>
          <cell r="V494">
            <v>629527546</v>
          </cell>
          <cell r="W494" t="str">
            <v>ALEXIS.HOEGY@GENERALI.COM</v>
          </cell>
        </row>
        <row r="495">
          <cell r="B495">
            <v>302744</v>
          </cell>
          <cell r="C495">
            <v>20151001</v>
          </cell>
          <cell r="E495" t="str">
            <v>GPA</v>
          </cell>
          <cell r="F495" t="str">
            <v>COMMERCIALE</v>
          </cell>
          <cell r="G495" t="str">
            <v>REGION ILE DE FRANCE NORD EST</v>
          </cell>
          <cell r="H495" t="str">
            <v>OD NORD LILLE</v>
          </cell>
          <cell r="I495">
            <v>200</v>
          </cell>
          <cell r="J495" t="str">
            <v>IMP</v>
          </cell>
          <cell r="K495" t="str">
            <v>Inspecteur Manager Performance</v>
          </cell>
          <cell r="L495">
            <v>104</v>
          </cell>
          <cell r="M495" t="str">
            <v>Mme</v>
          </cell>
          <cell r="N495" t="str">
            <v>CADREN</v>
          </cell>
          <cell r="O495" t="str">
            <v>VALERIE</v>
          </cell>
          <cell r="P495" t="str">
            <v>99 ROUTE DE ROUEN</v>
          </cell>
          <cell r="S495">
            <v>80480</v>
          </cell>
          <cell r="T495" t="str">
            <v>SALOUEL</v>
          </cell>
          <cell r="V495">
            <v>646848657</v>
          </cell>
          <cell r="W495" t="str">
            <v>VALERIE.CADREN@GENERALI.COM</v>
          </cell>
        </row>
        <row r="496">
          <cell r="B496">
            <v>302767</v>
          </cell>
          <cell r="C496">
            <v>20151101</v>
          </cell>
          <cell r="E496" t="str">
            <v>GPA</v>
          </cell>
          <cell r="F496" t="str">
            <v>COMMERCIALE</v>
          </cell>
          <cell r="G496" t="str">
            <v>REGION ILE DE FRANCE NORD EST</v>
          </cell>
          <cell r="H496" t="str">
            <v>OD ARDENNES - MARNE - MEUSE - AUBE</v>
          </cell>
          <cell r="I496">
            <v>441</v>
          </cell>
          <cell r="J496" t="str">
            <v>CCTM</v>
          </cell>
          <cell r="K496" t="str">
            <v>Conseiller Commercial Titulaire Moniteur</v>
          </cell>
          <cell r="L496">
            <v>105</v>
          </cell>
          <cell r="M496" t="str">
            <v>M.</v>
          </cell>
          <cell r="N496" t="str">
            <v>DEVIE</v>
          </cell>
          <cell r="O496" t="str">
            <v>AURELIEN</v>
          </cell>
          <cell r="P496" t="str">
            <v>11 RUE BASSE</v>
          </cell>
          <cell r="S496">
            <v>8270</v>
          </cell>
          <cell r="T496" t="str">
            <v>SERY</v>
          </cell>
          <cell r="V496">
            <v>626995177</v>
          </cell>
          <cell r="W496" t="str">
            <v>AURELIEN.DEVIE@GENERALI.COM</v>
          </cell>
        </row>
        <row r="497">
          <cell r="B497">
            <v>302771</v>
          </cell>
          <cell r="C497">
            <v>20151101</v>
          </cell>
          <cell r="E497" t="str">
            <v>GPA</v>
          </cell>
          <cell r="F497" t="str">
            <v>COMMERCIALE</v>
          </cell>
          <cell r="G497" t="str">
            <v>REGION ILE DE FRANCE NORD EST</v>
          </cell>
          <cell r="H497" t="str">
            <v>OD SEINE ET MARNE - YONNE</v>
          </cell>
          <cell r="I497">
            <v>441</v>
          </cell>
          <cell r="J497" t="str">
            <v>CCTM</v>
          </cell>
          <cell r="K497" t="str">
            <v>Conseiller Commercial Titulaire Moniteur</v>
          </cell>
          <cell r="L497">
            <v>105</v>
          </cell>
          <cell r="M497" t="str">
            <v>M.</v>
          </cell>
          <cell r="N497" t="str">
            <v>BOIVIN</v>
          </cell>
          <cell r="O497" t="str">
            <v>JULIEN</v>
          </cell>
          <cell r="P497" t="str">
            <v>21 RUE DE LA COTE FLEURIE</v>
          </cell>
          <cell r="S497">
            <v>77660</v>
          </cell>
          <cell r="T497" t="str">
            <v>ST JEAN LES DEUX JUMEAUX</v>
          </cell>
          <cell r="V497">
            <v>626995142</v>
          </cell>
          <cell r="W497" t="str">
            <v>JULIEN.BOIVIN@GENERALI.COM</v>
          </cell>
        </row>
        <row r="498">
          <cell r="B498">
            <v>302784</v>
          </cell>
          <cell r="C498">
            <v>20151101</v>
          </cell>
          <cell r="E498" t="str">
            <v>GPA</v>
          </cell>
          <cell r="F498" t="str">
            <v>COMMERCIALE</v>
          </cell>
          <cell r="G498" t="str">
            <v>REGION GRAND OUEST</v>
          </cell>
          <cell r="H498" t="str">
            <v>OD CHARENTES-VIENNES-DEUX SEVRES</v>
          </cell>
          <cell r="I498">
            <v>200</v>
          </cell>
          <cell r="J498" t="str">
            <v>IMP</v>
          </cell>
          <cell r="K498" t="str">
            <v>Inspecteur Manager Performance</v>
          </cell>
          <cell r="L498">
            <v>104</v>
          </cell>
          <cell r="M498" t="str">
            <v>M.</v>
          </cell>
          <cell r="N498" t="str">
            <v>CAPPON</v>
          </cell>
          <cell r="O498" t="str">
            <v>JULIEN</v>
          </cell>
          <cell r="P498" t="str">
            <v>3 ROUTE DE CHATELAILLON</v>
          </cell>
          <cell r="Q498" t="str">
            <v>LA GRAVELLE</v>
          </cell>
          <cell r="S498">
            <v>17290</v>
          </cell>
          <cell r="T498" t="str">
            <v>THAIRE</v>
          </cell>
          <cell r="U498" t="str">
            <v>LA GRAVELLE</v>
          </cell>
          <cell r="V498">
            <v>626994658</v>
          </cell>
          <cell r="W498" t="str">
            <v>JULIEN.CAPPON@GENERALI.COM</v>
          </cell>
        </row>
        <row r="499">
          <cell r="B499">
            <v>302809</v>
          </cell>
          <cell r="C499">
            <v>20151201</v>
          </cell>
          <cell r="E499" t="str">
            <v>GPA</v>
          </cell>
          <cell r="F499" t="str">
            <v>COMMERCIALE</v>
          </cell>
          <cell r="G499" t="str">
            <v>REGION GRAND EST</v>
          </cell>
          <cell r="H499" t="str">
            <v>OD ISERE ALBERTVILLE</v>
          </cell>
          <cell r="I499">
            <v>200</v>
          </cell>
          <cell r="J499" t="str">
            <v>IMP</v>
          </cell>
          <cell r="K499" t="str">
            <v>Inspecteur Manager Performance</v>
          </cell>
          <cell r="L499">
            <v>104</v>
          </cell>
          <cell r="M499" t="str">
            <v>M.</v>
          </cell>
          <cell r="N499" t="str">
            <v>CORNETTE</v>
          </cell>
          <cell r="O499" t="str">
            <v>NICOLAS</v>
          </cell>
          <cell r="P499" t="str">
            <v>80 CHEMIN DES VIGNES</v>
          </cell>
          <cell r="S499">
            <v>38370</v>
          </cell>
          <cell r="T499" t="str">
            <v>ST PRIM</v>
          </cell>
          <cell r="V499">
            <v>626508165</v>
          </cell>
          <cell r="W499" t="str">
            <v>NICOLAS.CORNETTE@GENERALI.COM</v>
          </cell>
        </row>
        <row r="500">
          <cell r="B500">
            <v>302821</v>
          </cell>
          <cell r="C500">
            <v>20151201</v>
          </cell>
          <cell r="E500" t="str">
            <v>GPA</v>
          </cell>
          <cell r="F500" t="str">
            <v>COMMERCIALE</v>
          </cell>
          <cell r="G500" t="str">
            <v>REGION ILE DE FRANCE NORD EST</v>
          </cell>
          <cell r="H500" t="str">
            <v>OD NORD ARTOIS</v>
          </cell>
          <cell r="I500">
            <v>200</v>
          </cell>
          <cell r="J500" t="str">
            <v>IMP</v>
          </cell>
          <cell r="K500" t="str">
            <v>Inspecteur Manager Performance</v>
          </cell>
          <cell r="L500">
            <v>104</v>
          </cell>
          <cell r="M500" t="str">
            <v>Mme</v>
          </cell>
          <cell r="N500" t="str">
            <v>EL BENNOURI</v>
          </cell>
          <cell r="O500" t="str">
            <v>FARIDA</v>
          </cell>
          <cell r="P500" t="str">
            <v>53 GRAND RUE</v>
          </cell>
          <cell r="S500">
            <v>59400</v>
          </cell>
          <cell r="T500" t="str">
            <v>SERANVILLERS FORENVILLE</v>
          </cell>
          <cell r="V500">
            <v>626508880</v>
          </cell>
          <cell r="W500" t="str">
            <v>FARIDA.ELBENNOURI@GENERALI.COM</v>
          </cell>
        </row>
        <row r="501">
          <cell r="B501">
            <v>302825</v>
          </cell>
          <cell r="C501">
            <v>20151201</v>
          </cell>
          <cell r="E501" t="str">
            <v>GPA</v>
          </cell>
          <cell r="F501" t="str">
            <v>COMMERCIALE</v>
          </cell>
          <cell r="G501" t="str">
            <v>REGION GRAND EST</v>
          </cell>
          <cell r="H501" t="str">
            <v>OD HAUTE SAVOIE AIN JURA AIX LES BAINS</v>
          </cell>
          <cell r="I501">
            <v>440</v>
          </cell>
          <cell r="J501" t="str">
            <v>CCT</v>
          </cell>
          <cell r="K501" t="str">
            <v>Conseiller Commercial Titulaire</v>
          </cell>
          <cell r="L501">
            <v>105</v>
          </cell>
          <cell r="M501" t="str">
            <v>Mme</v>
          </cell>
          <cell r="N501" t="str">
            <v>SIBELLE</v>
          </cell>
          <cell r="O501" t="str">
            <v>MAGALIE</v>
          </cell>
          <cell r="P501" t="str">
            <v>980 ROUTE DE NEUVILLE</v>
          </cell>
          <cell r="S501">
            <v>1250</v>
          </cell>
          <cell r="T501" t="str">
            <v>HAUTECOURT ROMANECHE</v>
          </cell>
          <cell r="V501">
            <v>626508426</v>
          </cell>
          <cell r="W501" t="str">
            <v>MAGALIE.SIBELLE@GENERALI.COM</v>
          </cell>
        </row>
        <row r="502">
          <cell r="B502">
            <v>302843</v>
          </cell>
          <cell r="C502">
            <v>20160101</v>
          </cell>
          <cell r="E502" t="str">
            <v>GPA</v>
          </cell>
          <cell r="F502" t="str">
            <v>COMMERCIALE</v>
          </cell>
          <cell r="G502" t="str">
            <v>REGION GRAND OUEST</v>
          </cell>
          <cell r="H502" t="str">
            <v>OD LOIRE ATLANTIQUE - VENDEE</v>
          </cell>
          <cell r="I502">
            <v>371</v>
          </cell>
          <cell r="J502" t="str">
            <v>CCM.E</v>
          </cell>
          <cell r="K502" t="str">
            <v>Conseiller Commercial Moniteur Expert</v>
          </cell>
          <cell r="L502">
            <v>105</v>
          </cell>
          <cell r="M502" t="str">
            <v>M.</v>
          </cell>
          <cell r="N502" t="str">
            <v>HEREL</v>
          </cell>
          <cell r="O502" t="str">
            <v>MAXENCE</v>
          </cell>
          <cell r="P502" t="str">
            <v>2 BIS RUE DU CHATEAU GAILLARD</v>
          </cell>
          <cell r="S502">
            <v>44690</v>
          </cell>
          <cell r="T502" t="str">
            <v>LA HAIE FOUASSIERE</v>
          </cell>
          <cell r="V502">
            <v>627102561</v>
          </cell>
          <cell r="W502" t="str">
            <v>MAXENCE.HEREL@GENERALI.COM</v>
          </cell>
        </row>
        <row r="503">
          <cell r="B503">
            <v>302853</v>
          </cell>
          <cell r="C503">
            <v>20160101</v>
          </cell>
          <cell r="E503" t="str">
            <v>GPA</v>
          </cell>
          <cell r="F503" t="str">
            <v>COMMERCIALE</v>
          </cell>
          <cell r="G503" t="str">
            <v>REGION ILE DE FRANCE NORD EST</v>
          </cell>
          <cell r="H503" t="str">
            <v>OD NORD LILLE</v>
          </cell>
          <cell r="I503">
            <v>440</v>
          </cell>
          <cell r="J503" t="str">
            <v>CCT</v>
          </cell>
          <cell r="K503" t="str">
            <v>Conseiller Commercial Titulaire</v>
          </cell>
          <cell r="L503">
            <v>105</v>
          </cell>
          <cell r="M503" t="str">
            <v>M.</v>
          </cell>
          <cell r="N503" t="str">
            <v>PAPIN</v>
          </cell>
          <cell r="O503" t="str">
            <v>SYLVAIN</v>
          </cell>
          <cell r="P503" t="str">
            <v>1410 RUE EDGARD LOUBRY</v>
          </cell>
          <cell r="S503">
            <v>59970</v>
          </cell>
          <cell r="T503" t="str">
            <v>FRESNES SUR ESCAUT</v>
          </cell>
          <cell r="V503">
            <v>627102609</v>
          </cell>
          <cell r="W503" t="str">
            <v>SYLVAIN.PAPIN@GENERALI.COM</v>
          </cell>
        </row>
        <row r="504">
          <cell r="B504">
            <v>302862</v>
          </cell>
          <cell r="C504">
            <v>20160101</v>
          </cell>
          <cell r="E504" t="str">
            <v>GPA</v>
          </cell>
          <cell r="F504" t="str">
            <v>COMMERCIALE</v>
          </cell>
          <cell r="G504" t="str">
            <v>REGION GRAND OUEST</v>
          </cell>
          <cell r="H504" t="str">
            <v>OD LOIRE ATLANTIQUE - VENDEE</v>
          </cell>
          <cell r="I504">
            <v>440</v>
          </cell>
          <cell r="J504" t="str">
            <v>CCT</v>
          </cell>
          <cell r="K504" t="str">
            <v>Conseiller Commercial Titulaire</v>
          </cell>
          <cell r="L504">
            <v>105</v>
          </cell>
          <cell r="M504" t="str">
            <v>M.</v>
          </cell>
          <cell r="N504" t="str">
            <v>BLY</v>
          </cell>
          <cell r="O504" t="str">
            <v>OLIVIER</v>
          </cell>
          <cell r="P504" t="str">
            <v>4 LA GAUDETIERE</v>
          </cell>
          <cell r="S504">
            <v>85670</v>
          </cell>
          <cell r="T504" t="str">
            <v>FALLERON</v>
          </cell>
          <cell r="V504">
            <v>627102598</v>
          </cell>
          <cell r="W504" t="str">
            <v>OLIVIER.BLY@GENERALI.COM</v>
          </cell>
        </row>
        <row r="505">
          <cell r="B505">
            <v>302879</v>
          </cell>
          <cell r="C505">
            <v>20160101</v>
          </cell>
          <cell r="E505" t="str">
            <v>GPA</v>
          </cell>
          <cell r="F505" t="str">
            <v>COMMERCIALE</v>
          </cell>
          <cell r="G505" t="str">
            <v>REGION GRAND EST</v>
          </cell>
          <cell r="H505" t="str">
            <v>OD AVEYRON-HERAULT-AUDE-PYRENEES ORIENT.</v>
          </cell>
          <cell r="I505">
            <v>441</v>
          </cell>
          <cell r="J505" t="str">
            <v>CCTM</v>
          </cell>
          <cell r="K505" t="str">
            <v>Conseiller Commercial Titulaire Moniteur</v>
          </cell>
          <cell r="L505">
            <v>105</v>
          </cell>
          <cell r="M505" t="str">
            <v>M.</v>
          </cell>
          <cell r="N505" t="str">
            <v>DEROT</v>
          </cell>
          <cell r="O505" t="str">
            <v>ROMAIN</v>
          </cell>
          <cell r="P505" t="str">
            <v>11 B RUE DE LA MARINADA</v>
          </cell>
          <cell r="S505">
            <v>34130</v>
          </cell>
          <cell r="T505" t="str">
            <v>ST AUNES</v>
          </cell>
          <cell r="V505">
            <v>613371428</v>
          </cell>
          <cell r="W505" t="str">
            <v>ROMAIN.DEROT@GENERALI.COM</v>
          </cell>
        </row>
        <row r="506">
          <cell r="B506">
            <v>302886</v>
          </cell>
          <cell r="C506">
            <v>20160201</v>
          </cell>
          <cell r="E506" t="str">
            <v>GPA</v>
          </cell>
          <cell r="F506" t="str">
            <v>COMMERCIALE</v>
          </cell>
          <cell r="G506" t="str">
            <v>REGION ILE DE FRANCE NORD EST</v>
          </cell>
          <cell r="H506" t="str">
            <v>OD SOMME - OISE - AISNE</v>
          </cell>
          <cell r="I506">
            <v>441</v>
          </cell>
          <cell r="J506" t="str">
            <v>CCTM</v>
          </cell>
          <cell r="K506" t="str">
            <v>Conseiller Commercial Titulaire Moniteur</v>
          </cell>
          <cell r="L506">
            <v>105</v>
          </cell>
          <cell r="M506" t="str">
            <v>M.</v>
          </cell>
          <cell r="N506" t="str">
            <v>MARLIER</v>
          </cell>
          <cell r="O506" t="str">
            <v>LOIC</v>
          </cell>
          <cell r="P506" t="str">
            <v>7 A RUE FREDERIC LENGLET</v>
          </cell>
          <cell r="S506">
            <v>2720</v>
          </cell>
          <cell r="T506" t="str">
            <v>HOMBLIERES</v>
          </cell>
          <cell r="V506">
            <v>628424939</v>
          </cell>
          <cell r="W506" t="str">
            <v>LOIC.MARLIER@GENERALI.COM</v>
          </cell>
        </row>
        <row r="507">
          <cell r="B507">
            <v>302912</v>
          </cell>
          <cell r="C507">
            <v>20160301</v>
          </cell>
          <cell r="E507" t="str">
            <v>GPA</v>
          </cell>
          <cell r="F507" t="str">
            <v>COMMERCIALE</v>
          </cell>
          <cell r="G507" t="str">
            <v>REGION GRAND OUEST</v>
          </cell>
          <cell r="H507" t="str">
            <v>OD SARTHE - MAINE ET LOIRE</v>
          </cell>
          <cell r="I507">
            <v>444</v>
          </cell>
          <cell r="J507" t="str">
            <v>CCTM.S</v>
          </cell>
          <cell r="K507" t="str">
            <v>Conseiller Commercial Tit. Moniteur Sénior</v>
          </cell>
          <cell r="L507">
            <v>105</v>
          </cell>
          <cell r="M507" t="str">
            <v>M.</v>
          </cell>
          <cell r="N507" t="str">
            <v>GARREAU</v>
          </cell>
          <cell r="O507" t="str">
            <v>AURELIEN</v>
          </cell>
          <cell r="P507" t="str">
            <v>4 RUE JEAN LUC RAPADO</v>
          </cell>
          <cell r="S507">
            <v>49350</v>
          </cell>
          <cell r="T507" t="str">
            <v>CHENEHUTTE TREVES CUNAULT</v>
          </cell>
          <cell r="V507">
            <v>623604318</v>
          </cell>
          <cell r="W507" t="str">
            <v>AURELIEN.GARREAU@GENERALI.COM</v>
          </cell>
        </row>
        <row r="508">
          <cell r="B508">
            <v>302914</v>
          </cell>
          <cell r="C508">
            <v>20160301</v>
          </cell>
          <cell r="E508" t="str">
            <v>GPA</v>
          </cell>
          <cell r="F508" t="str">
            <v>COMMERCIALE</v>
          </cell>
          <cell r="G508" t="str">
            <v>REGION ILE DE FRANCE NORD EST</v>
          </cell>
          <cell r="H508" t="str">
            <v>OD NORD ARTOIS</v>
          </cell>
          <cell r="I508">
            <v>440</v>
          </cell>
          <cell r="J508" t="str">
            <v>CCT</v>
          </cell>
          <cell r="K508" t="str">
            <v>Conseiller Commercial Titulaire</v>
          </cell>
          <cell r="L508">
            <v>105</v>
          </cell>
          <cell r="M508" t="str">
            <v>M.</v>
          </cell>
          <cell r="N508" t="str">
            <v>TEDESCO</v>
          </cell>
          <cell r="O508" t="str">
            <v>GIUSEPPE</v>
          </cell>
          <cell r="P508" t="str">
            <v>98 RUE DE LA GENDARMERIE</v>
          </cell>
          <cell r="S508">
            <v>62150</v>
          </cell>
          <cell r="T508" t="str">
            <v>HOUDAIN</v>
          </cell>
          <cell r="V508">
            <v>621644422</v>
          </cell>
          <cell r="W508" t="str">
            <v>GIUSEPPE.TEDESCO@GENERALI.COM</v>
          </cell>
        </row>
        <row r="509">
          <cell r="B509">
            <v>302925</v>
          </cell>
          <cell r="C509">
            <v>20160301</v>
          </cell>
          <cell r="E509" t="str">
            <v>GPA</v>
          </cell>
          <cell r="F509" t="str">
            <v>COMMERCIALE</v>
          </cell>
          <cell r="G509" t="str">
            <v>REGION ILE DE FRANCE NORD EST</v>
          </cell>
          <cell r="H509" t="str">
            <v>OD NORD LITTORAL</v>
          </cell>
          <cell r="I509">
            <v>200</v>
          </cell>
          <cell r="J509" t="str">
            <v>IMP</v>
          </cell>
          <cell r="K509" t="str">
            <v>Inspecteur Manager Performance</v>
          </cell>
          <cell r="L509">
            <v>104</v>
          </cell>
          <cell r="M509" t="str">
            <v>M.</v>
          </cell>
          <cell r="N509" t="str">
            <v>DELEMOTTE</v>
          </cell>
          <cell r="O509" t="str">
            <v>ALEXANDRE</v>
          </cell>
          <cell r="P509" t="str">
            <v>11 ALLEE DES DRAPIERS</v>
          </cell>
          <cell r="S509">
            <v>59910</v>
          </cell>
          <cell r="T509" t="str">
            <v>BONDUES</v>
          </cell>
          <cell r="V509">
            <v>663677143</v>
          </cell>
          <cell r="W509" t="str">
            <v>ALEXANDRE.DELEMOTTE@GENERALI.COM</v>
          </cell>
        </row>
        <row r="510">
          <cell r="B510">
            <v>302954</v>
          </cell>
          <cell r="C510">
            <v>20160401</v>
          </cell>
          <cell r="E510" t="str">
            <v>GPA</v>
          </cell>
          <cell r="F510" t="str">
            <v>COMMERCIALE</v>
          </cell>
          <cell r="G510" t="str">
            <v>REGION GRAND EST</v>
          </cell>
          <cell r="H510" t="str">
            <v>OD AVEYRON-HERAULT-AUDE-PYRENEES ORIENT.</v>
          </cell>
          <cell r="I510">
            <v>440</v>
          </cell>
          <cell r="J510" t="str">
            <v>CCT</v>
          </cell>
          <cell r="K510" t="str">
            <v>Conseiller Commercial Titulaire</v>
          </cell>
          <cell r="L510">
            <v>105</v>
          </cell>
          <cell r="M510" t="str">
            <v>Mme</v>
          </cell>
          <cell r="N510" t="str">
            <v>BEAUBOIS</v>
          </cell>
          <cell r="O510" t="str">
            <v>SANDIE</v>
          </cell>
          <cell r="P510" t="str">
            <v>5 RUE DES ARTISANS</v>
          </cell>
          <cell r="S510">
            <v>34370</v>
          </cell>
          <cell r="T510" t="str">
            <v>MAUREILHAN</v>
          </cell>
          <cell r="V510">
            <v>617587403</v>
          </cell>
          <cell r="W510" t="str">
            <v>SANDIE.BEAUBOIS@GENERALI.COM</v>
          </cell>
        </row>
        <row r="511">
          <cell r="B511">
            <v>302996</v>
          </cell>
          <cell r="C511">
            <v>20160501</v>
          </cell>
          <cell r="E511" t="str">
            <v>GPA</v>
          </cell>
          <cell r="F511" t="str">
            <v>COMMERCIALE</v>
          </cell>
          <cell r="G511" t="str">
            <v>REGION ILE DE FRANCE NORD EST</v>
          </cell>
          <cell r="H511" t="str">
            <v>OD NORD LITTORAL</v>
          </cell>
          <cell r="I511">
            <v>440</v>
          </cell>
          <cell r="J511" t="str">
            <v>CCT</v>
          </cell>
          <cell r="K511" t="str">
            <v>Conseiller Commercial Titulaire</v>
          </cell>
          <cell r="L511">
            <v>105</v>
          </cell>
          <cell r="M511" t="str">
            <v>Mme</v>
          </cell>
          <cell r="N511" t="str">
            <v>PRONIER</v>
          </cell>
          <cell r="O511" t="str">
            <v>ANNE</v>
          </cell>
          <cell r="P511" t="str">
            <v>58 RUE GAMBETTA</v>
          </cell>
          <cell r="S511">
            <v>59560</v>
          </cell>
          <cell r="T511" t="str">
            <v>COMINES</v>
          </cell>
          <cell r="V511">
            <v>646822950</v>
          </cell>
          <cell r="W511" t="str">
            <v>ANNE.PRONIER@GENERALI.COM</v>
          </cell>
        </row>
        <row r="512">
          <cell r="B512">
            <v>302999</v>
          </cell>
          <cell r="C512">
            <v>20160501</v>
          </cell>
          <cell r="E512" t="str">
            <v>GPA</v>
          </cell>
          <cell r="F512" t="str">
            <v>COMMERCIALE</v>
          </cell>
          <cell r="G512" t="str">
            <v>REGION GRAND EST</v>
          </cell>
          <cell r="H512" t="str">
            <v>OD VAUCLUSE - DROME - ARDECHE - GARD</v>
          </cell>
          <cell r="I512">
            <v>386</v>
          </cell>
          <cell r="J512" t="str">
            <v>IE</v>
          </cell>
          <cell r="K512" t="str">
            <v>Inspecteur Expert</v>
          </cell>
          <cell r="L512">
            <v>105</v>
          </cell>
          <cell r="M512" t="str">
            <v>M.</v>
          </cell>
          <cell r="N512" t="str">
            <v>RICARD</v>
          </cell>
          <cell r="O512" t="str">
            <v>JULIEN</v>
          </cell>
          <cell r="P512" t="str">
            <v>170 rue du traité de Rome</v>
          </cell>
          <cell r="Q512" t="str">
            <v>Generali, le Guillaumont BP 21248</v>
          </cell>
          <cell r="S512">
            <v>84911</v>
          </cell>
          <cell r="T512" t="str">
            <v>AVIGNON CEDEX 9</v>
          </cell>
          <cell r="U512" t="str">
            <v>Generali, le Guillaumont BP 21248</v>
          </cell>
          <cell r="V512">
            <v>777723800</v>
          </cell>
          <cell r="W512" t="str">
            <v>JULIEN.RICARD@GENERALI.COM</v>
          </cell>
        </row>
        <row r="513">
          <cell r="B513">
            <v>303026</v>
          </cell>
          <cell r="C513">
            <v>20160601</v>
          </cell>
          <cell r="E513" t="str">
            <v>GPA</v>
          </cell>
          <cell r="F513" t="str">
            <v>COMMERCIALE</v>
          </cell>
          <cell r="G513" t="str">
            <v>REGION GRAND OUEST</v>
          </cell>
          <cell r="H513" t="str">
            <v>OD CHARENTES-VIENNES-DEUX SEVRES</v>
          </cell>
          <cell r="I513">
            <v>441</v>
          </cell>
          <cell r="J513" t="str">
            <v>CCTM</v>
          </cell>
          <cell r="K513" t="str">
            <v>Conseiller Commercial Titulaire Moniteur</v>
          </cell>
          <cell r="L513">
            <v>105</v>
          </cell>
          <cell r="M513" t="str">
            <v>M.</v>
          </cell>
          <cell r="N513" t="str">
            <v>PASTOR</v>
          </cell>
          <cell r="O513" t="str">
            <v>WALTER</v>
          </cell>
          <cell r="P513" t="str">
            <v>11 RUE DES RAINETTES</v>
          </cell>
          <cell r="S513">
            <v>79000</v>
          </cell>
          <cell r="T513" t="str">
            <v>BESSINES</v>
          </cell>
          <cell r="V513">
            <v>629493193</v>
          </cell>
          <cell r="W513" t="str">
            <v>WALTER.PASTOR@GENERALI.COM</v>
          </cell>
        </row>
        <row r="514">
          <cell r="B514">
            <v>303052</v>
          </cell>
          <cell r="C514">
            <v>20160601</v>
          </cell>
          <cell r="E514" t="str">
            <v>GPA</v>
          </cell>
          <cell r="F514" t="str">
            <v>COMMERCIALE</v>
          </cell>
          <cell r="G514" t="str">
            <v>REGION ILE DE FRANCE NORD EST</v>
          </cell>
          <cell r="H514" t="str">
            <v>OD GRAND PARIS 75-92-93-94</v>
          </cell>
          <cell r="I514">
            <v>440</v>
          </cell>
          <cell r="J514" t="str">
            <v>CCT</v>
          </cell>
          <cell r="K514" t="str">
            <v>Conseiller Commercial Titulaire</v>
          </cell>
          <cell r="L514">
            <v>105</v>
          </cell>
          <cell r="M514" t="str">
            <v>M.</v>
          </cell>
          <cell r="N514" t="str">
            <v>BACH</v>
          </cell>
          <cell r="O514" t="str">
            <v>QUANG DAO</v>
          </cell>
          <cell r="P514" t="str">
            <v>17 VILLA DES BOULEAUX</v>
          </cell>
          <cell r="S514">
            <v>77185</v>
          </cell>
          <cell r="T514" t="str">
            <v>LOGNES</v>
          </cell>
          <cell r="V514">
            <v>629492533</v>
          </cell>
          <cell r="W514" t="str">
            <v>QUANGDAO.BACH@GENERALI.COM</v>
          </cell>
        </row>
        <row r="515">
          <cell r="B515">
            <v>303055</v>
          </cell>
          <cell r="C515">
            <v>20160601</v>
          </cell>
          <cell r="E515" t="str">
            <v>GPA</v>
          </cell>
          <cell r="F515" t="str">
            <v>COMMERCIALE</v>
          </cell>
          <cell r="G515" t="str">
            <v>REGION ILE DE FRANCE NORD EST</v>
          </cell>
          <cell r="H515" t="str">
            <v>OD SOMME - OISE - AISNE</v>
          </cell>
          <cell r="I515">
            <v>440</v>
          </cell>
          <cell r="J515" t="str">
            <v>CCT</v>
          </cell>
          <cell r="K515" t="str">
            <v>Conseiller Commercial Titulaire</v>
          </cell>
          <cell r="L515">
            <v>105</v>
          </cell>
          <cell r="M515" t="str">
            <v>M.</v>
          </cell>
          <cell r="N515" t="str">
            <v>BECARD</v>
          </cell>
          <cell r="O515" t="str">
            <v>YANNICK</v>
          </cell>
          <cell r="P515" t="str">
            <v>77 A AVENUE DE CHATEAU THIERRY</v>
          </cell>
          <cell r="S515">
            <v>2400</v>
          </cell>
          <cell r="T515" t="str">
            <v>BRASLES</v>
          </cell>
          <cell r="V515">
            <v>629492639</v>
          </cell>
          <cell r="W515" t="str">
            <v>YANNICK.BECARD@GENERALI.COM</v>
          </cell>
        </row>
        <row r="516">
          <cell r="B516">
            <v>303077</v>
          </cell>
          <cell r="C516">
            <v>20160801</v>
          </cell>
          <cell r="E516" t="str">
            <v>GPA</v>
          </cell>
          <cell r="F516" t="str">
            <v>COMMERCIALE</v>
          </cell>
          <cell r="G516" t="str">
            <v>REGION GRAND EST</v>
          </cell>
          <cell r="H516" t="str">
            <v>OD ISERE ALBERTVILLE</v>
          </cell>
          <cell r="I516">
            <v>440</v>
          </cell>
          <cell r="J516" t="str">
            <v>CCT</v>
          </cell>
          <cell r="K516" t="str">
            <v>Conseiller Commercial Titulaire</v>
          </cell>
          <cell r="L516">
            <v>105</v>
          </cell>
          <cell r="M516" t="str">
            <v>M.</v>
          </cell>
          <cell r="N516" t="str">
            <v>FUGIER</v>
          </cell>
          <cell r="O516" t="str">
            <v>ALEXANDRE</v>
          </cell>
          <cell r="P516" t="str">
            <v>165 CHEMIN DE L ETANG</v>
          </cell>
          <cell r="S516">
            <v>38260</v>
          </cell>
          <cell r="T516" t="str">
            <v>THODURE</v>
          </cell>
          <cell r="V516">
            <v>625021092</v>
          </cell>
          <cell r="W516" t="str">
            <v>ALEXANDRE.FUGIER@GENERALI.COM</v>
          </cell>
        </row>
        <row r="517">
          <cell r="B517">
            <v>303102</v>
          </cell>
          <cell r="C517">
            <v>20160901</v>
          </cell>
          <cell r="E517" t="str">
            <v>GPA</v>
          </cell>
          <cell r="F517" t="str">
            <v>COMMERCIALE</v>
          </cell>
          <cell r="G517" t="str">
            <v>REGION ILE DE FRANCE NORD EST</v>
          </cell>
          <cell r="H517" t="str">
            <v>OD SOMME - OISE - AISNE</v>
          </cell>
          <cell r="I517">
            <v>391</v>
          </cell>
          <cell r="J517" t="str">
            <v>CCEIM</v>
          </cell>
          <cell r="K517" t="str">
            <v>Conseiller Commercial Echelon Interm. Moniteu</v>
          </cell>
          <cell r="L517">
            <v>105</v>
          </cell>
          <cell r="M517" t="str">
            <v>M.</v>
          </cell>
          <cell r="N517" t="str">
            <v>NOLLET</v>
          </cell>
          <cell r="O517" t="str">
            <v>ANTOINE</v>
          </cell>
          <cell r="P517" t="str">
            <v>32 RUE DES SAINTES MARIES</v>
          </cell>
          <cell r="S517">
            <v>80100</v>
          </cell>
          <cell r="T517" t="str">
            <v>ABBEVILLE</v>
          </cell>
          <cell r="V517">
            <v>626076578</v>
          </cell>
          <cell r="W517" t="str">
            <v>ANTOINE.NOLLET@GENERALI.COM</v>
          </cell>
        </row>
        <row r="518">
          <cell r="B518">
            <v>303103</v>
          </cell>
          <cell r="C518">
            <v>20160901</v>
          </cell>
          <cell r="E518" t="str">
            <v>GPA</v>
          </cell>
          <cell r="F518" t="str">
            <v>COMMERCIALE</v>
          </cell>
          <cell r="G518" t="str">
            <v>REGION GRAND OUEST</v>
          </cell>
          <cell r="H518" t="str">
            <v>OD YVELINES - EURE ET LOIR</v>
          </cell>
          <cell r="I518">
            <v>100</v>
          </cell>
          <cell r="J518" t="str">
            <v>IMD</v>
          </cell>
          <cell r="K518" t="str">
            <v>Inspecteur Manager Developpement</v>
          </cell>
          <cell r="L518">
            <v>103</v>
          </cell>
          <cell r="M518" t="str">
            <v>M.</v>
          </cell>
          <cell r="N518" t="str">
            <v>TEISSIER</v>
          </cell>
          <cell r="O518" t="str">
            <v>JEROME</v>
          </cell>
          <cell r="P518" t="str">
            <v>3 boulevard Jean Moulin</v>
          </cell>
          <cell r="Q518" t="str">
            <v>Generali, Omega parc bât 4 1er étage</v>
          </cell>
          <cell r="S518">
            <v>78990</v>
          </cell>
          <cell r="T518" t="str">
            <v>ELANCOURT</v>
          </cell>
          <cell r="U518" t="str">
            <v>Generali, Omega parc bât 4 1er étage</v>
          </cell>
          <cell r="V518">
            <v>625155894</v>
          </cell>
          <cell r="W518" t="str">
            <v>JEROME.TEISSIER@GENERALI.COM</v>
          </cell>
        </row>
        <row r="519">
          <cell r="B519">
            <v>303109</v>
          </cell>
          <cell r="C519">
            <v>20160901</v>
          </cell>
          <cell r="E519" t="str">
            <v>GPA</v>
          </cell>
          <cell r="F519" t="str">
            <v>COMMERCIALE</v>
          </cell>
          <cell r="G519" t="str">
            <v>REGION GRAND OUEST</v>
          </cell>
          <cell r="H519" t="str">
            <v>OD ILLE ET VILAINE-COTES D'ARMOR</v>
          </cell>
          <cell r="I519">
            <v>391</v>
          </cell>
          <cell r="J519" t="str">
            <v>CCEIM</v>
          </cell>
          <cell r="K519" t="str">
            <v>Conseiller Commercial Echelon Interm. Moniteu</v>
          </cell>
          <cell r="L519">
            <v>105</v>
          </cell>
          <cell r="M519" t="str">
            <v>M.</v>
          </cell>
          <cell r="N519" t="str">
            <v>COURCIER</v>
          </cell>
          <cell r="O519" t="str">
            <v>MARC ANTOINE</v>
          </cell>
          <cell r="P519" t="str">
            <v>3 RUE DE LA CHESNAIE</v>
          </cell>
          <cell r="S519">
            <v>22190</v>
          </cell>
          <cell r="T519" t="str">
            <v>PLERIN</v>
          </cell>
          <cell r="V519">
            <v>625700668</v>
          </cell>
          <cell r="W519" t="str">
            <v>MARCANTOINE.COURCIER@GENERALI.COM</v>
          </cell>
        </row>
        <row r="520">
          <cell r="B520">
            <v>303116</v>
          </cell>
          <cell r="C520">
            <v>20160901</v>
          </cell>
          <cell r="E520" t="str">
            <v>GPA</v>
          </cell>
          <cell r="F520" t="str">
            <v>COMMERCIALE</v>
          </cell>
          <cell r="G520" t="str">
            <v>REGION ILE DE FRANCE NORD EST</v>
          </cell>
          <cell r="H520" t="str">
            <v>OD SOMME - OISE - AISNE</v>
          </cell>
          <cell r="I520">
            <v>386</v>
          </cell>
          <cell r="J520" t="str">
            <v>IE</v>
          </cell>
          <cell r="K520" t="str">
            <v>Inspecteur Expert</v>
          </cell>
          <cell r="L520">
            <v>105</v>
          </cell>
          <cell r="M520" t="str">
            <v>M.</v>
          </cell>
          <cell r="N520" t="str">
            <v>OLMO</v>
          </cell>
          <cell r="O520" t="str">
            <v>NICOLAS</v>
          </cell>
          <cell r="P520" t="str">
            <v>24 RUE DU MARCHE AUX CHEVAUX</v>
          </cell>
          <cell r="Q520" t="str">
            <v>RESIDENCE DES HENSONS</v>
          </cell>
          <cell r="S520">
            <v>80160</v>
          </cell>
          <cell r="T520" t="str">
            <v>CONTY</v>
          </cell>
          <cell r="U520" t="str">
            <v>RESIDENCE DES HENSONS</v>
          </cell>
          <cell r="V520">
            <v>626078067</v>
          </cell>
          <cell r="W520" t="str">
            <v>NICOLAS.OLMO@GENERALI.COM</v>
          </cell>
        </row>
        <row r="521">
          <cell r="B521">
            <v>303117</v>
          </cell>
          <cell r="C521">
            <v>20160901</v>
          </cell>
          <cell r="E521" t="str">
            <v>GPA</v>
          </cell>
          <cell r="F521" t="str">
            <v>COMMERCIALE</v>
          </cell>
          <cell r="G521" t="str">
            <v>REGION ILE DE FRANCE NORD EST</v>
          </cell>
          <cell r="H521" t="str">
            <v>OD SOMME - OISE - AISNE</v>
          </cell>
          <cell r="I521">
            <v>440</v>
          </cell>
          <cell r="J521" t="str">
            <v>CCT</v>
          </cell>
          <cell r="K521" t="str">
            <v>Conseiller Commercial Titulaire</v>
          </cell>
          <cell r="L521">
            <v>105</v>
          </cell>
          <cell r="M521" t="str">
            <v>Mme</v>
          </cell>
          <cell r="N521" t="str">
            <v>NOUNGUI</v>
          </cell>
          <cell r="O521" t="str">
            <v>ALVINE MAUD</v>
          </cell>
          <cell r="P521" t="str">
            <v>11 RUE DU HAMEL</v>
          </cell>
          <cell r="S521">
            <v>80800</v>
          </cell>
          <cell r="T521" t="str">
            <v>VAIRE SOUS CORBIE</v>
          </cell>
          <cell r="V521">
            <v>626078074</v>
          </cell>
          <cell r="W521" t="str">
            <v>ALVINEMAUD.NOUNGUI@GENERALI.COM</v>
          </cell>
        </row>
        <row r="522">
          <cell r="B522">
            <v>303122</v>
          </cell>
          <cell r="C522">
            <v>20160901</v>
          </cell>
          <cell r="E522" t="str">
            <v>GPA</v>
          </cell>
          <cell r="F522" t="str">
            <v>COMMERCIALE</v>
          </cell>
          <cell r="G522" t="str">
            <v>REGION ILE DE FRANCE NORD EST</v>
          </cell>
          <cell r="H522" t="str">
            <v>OD SEINE ET MARNE - YONNE</v>
          </cell>
          <cell r="I522">
            <v>440</v>
          </cell>
          <cell r="J522" t="str">
            <v>CCT</v>
          </cell>
          <cell r="K522" t="str">
            <v>Conseiller Commercial Titulaire</v>
          </cell>
          <cell r="L522">
            <v>105</v>
          </cell>
          <cell r="M522" t="str">
            <v>Mme</v>
          </cell>
          <cell r="N522" t="str">
            <v>CIDRE DE QUINA</v>
          </cell>
          <cell r="O522" t="str">
            <v>MALIKA</v>
          </cell>
          <cell r="P522" t="str">
            <v>639 PARC DU MARECHAL FOCH</v>
          </cell>
          <cell r="S522">
            <v>77100</v>
          </cell>
          <cell r="T522" t="str">
            <v>MEAUX</v>
          </cell>
          <cell r="V522">
            <v>626078105</v>
          </cell>
          <cell r="W522" t="str">
            <v>MALIKA.CIDREDEQUINA@GENERALI.COM</v>
          </cell>
        </row>
        <row r="523">
          <cell r="B523">
            <v>303123</v>
          </cell>
          <cell r="C523">
            <v>20160901</v>
          </cell>
          <cell r="E523" t="str">
            <v>GPA</v>
          </cell>
          <cell r="F523" t="str">
            <v>COMMERCIALE</v>
          </cell>
          <cell r="G523" t="str">
            <v>REGION ILE DE FRANCE NORD EST</v>
          </cell>
          <cell r="H523" t="str">
            <v>OD GRAND PARIS 75-92-93-94</v>
          </cell>
          <cell r="I523">
            <v>440</v>
          </cell>
          <cell r="J523" t="str">
            <v>CCT</v>
          </cell>
          <cell r="K523" t="str">
            <v>Conseiller Commercial Titulaire</v>
          </cell>
          <cell r="L523">
            <v>105</v>
          </cell>
          <cell r="M523" t="str">
            <v>Mme</v>
          </cell>
          <cell r="N523" t="str">
            <v>TOGANDE</v>
          </cell>
          <cell r="O523" t="str">
            <v>HINDA</v>
          </cell>
          <cell r="P523" t="str">
            <v>23 TER ALLEE DE L'EGLISE</v>
          </cell>
          <cell r="S523">
            <v>93340</v>
          </cell>
          <cell r="T523" t="str">
            <v>LE RAINCY</v>
          </cell>
          <cell r="V523">
            <v>626072465</v>
          </cell>
          <cell r="W523" t="str">
            <v>HINDA.TOGANDE@GENERALI.COM</v>
          </cell>
        </row>
        <row r="524">
          <cell r="B524">
            <v>303139</v>
          </cell>
          <cell r="C524">
            <v>20160901</v>
          </cell>
          <cell r="E524" t="str">
            <v>GPA</v>
          </cell>
          <cell r="F524" t="str">
            <v>COMMERCIALE</v>
          </cell>
          <cell r="G524" t="str">
            <v>REGION GRAND EST</v>
          </cell>
          <cell r="H524" t="str">
            <v>OD HAUTE SAVOIE AIN JURA AIX LES BAINS</v>
          </cell>
          <cell r="I524">
            <v>386</v>
          </cell>
          <cell r="J524" t="str">
            <v>IE</v>
          </cell>
          <cell r="K524" t="str">
            <v>Inspecteur Expert</v>
          </cell>
          <cell r="L524">
            <v>105</v>
          </cell>
          <cell r="M524" t="str">
            <v>M.</v>
          </cell>
          <cell r="N524" t="str">
            <v>DI TOLA</v>
          </cell>
          <cell r="O524" t="str">
            <v>MICKAEL</v>
          </cell>
          <cell r="P524" t="str">
            <v>52 B RUE MARCEL DEMIA</v>
          </cell>
          <cell r="S524">
            <v>1500</v>
          </cell>
          <cell r="T524" t="str">
            <v>AMBERIEU EN BUGEY</v>
          </cell>
          <cell r="V524">
            <v>625020362</v>
          </cell>
          <cell r="W524" t="str">
            <v>MICKAEL.DITOLA@GENERALI.COM</v>
          </cell>
        </row>
        <row r="525">
          <cell r="B525">
            <v>303142</v>
          </cell>
          <cell r="C525">
            <v>20160901</v>
          </cell>
          <cell r="E525" t="str">
            <v>GPA</v>
          </cell>
          <cell r="F525" t="str">
            <v>COMMERCIALE</v>
          </cell>
          <cell r="G525" t="str">
            <v>REGION GRAND EST</v>
          </cell>
          <cell r="H525" t="str">
            <v>OD ISERE ALBERTVILLE</v>
          </cell>
          <cell r="I525">
            <v>441</v>
          </cell>
          <cell r="J525" t="str">
            <v>CCTM</v>
          </cell>
          <cell r="K525" t="str">
            <v>Conseiller Commercial Titulaire Moniteur</v>
          </cell>
          <cell r="L525">
            <v>105</v>
          </cell>
          <cell r="M525" t="str">
            <v>Mme</v>
          </cell>
          <cell r="N525" t="str">
            <v>LEGER</v>
          </cell>
          <cell r="O525" t="str">
            <v>STEFANY</v>
          </cell>
          <cell r="P525" t="str">
            <v>31 B AVE JEAN MOULIN</v>
          </cell>
          <cell r="Q525" t="str">
            <v>APPT 203</v>
          </cell>
          <cell r="S525">
            <v>73200</v>
          </cell>
          <cell r="T525" t="str">
            <v>ALBERTVILLE</v>
          </cell>
          <cell r="U525" t="str">
            <v>APPT 203</v>
          </cell>
          <cell r="V525">
            <v>625021287</v>
          </cell>
          <cell r="W525" t="str">
            <v>STEFANY.LEGER@GENERALI.COM</v>
          </cell>
        </row>
        <row r="526">
          <cell r="B526">
            <v>303162</v>
          </cell>
          <cell r="C526">
            <v>20161001</v>
          </cell>
          <cell r="E526" t="str">
            <v>GPA</v>
          </cell>
          <cell r="F526" t="str">
            <v>COMMERCIALE</v>
          </cell>
          <cell r="G526" t="str">
            <v>REGION GRAND OUEST</v>
          </cell>
          <cell r="H526" t="str">
            <v>OD FINISTERE - MORBIHAN</v>
          </cell>
          <cell r="I526">
            <v>371</v>
          </cell>
          <cell r="J526" t="str">
            <v>CCM.E</v>
          </cell>
          <cell r="K526" t="str">
            <v>Conseiller Commercial Moniteur Expert</v>
          </cell>
          <cell r="L526">
            <v>105</v>
          </cell>
          <cell r="M526" t="str">
            <v>M.</v>
          </cell>
          <cell r="N526" t="str">
            <v>LE GARREC</v>
          </cell>
          <cell r="O526" t="str">
            <v>YOANN</v>
          </cell>
          <cell r="P526" t="str">
            <v>4 RUE NICOLE REINE LEPAUTE</v>
          </cell>
          <cell r="S526">
            <v>56890</v>
          </cell>
          <cell r="T526" t="str">
            <v>ST AVE</v>
          </cell>
          <cell r="V526">
            <v>750128861</v>
          </cell>
          <cell r="W526" t="str">
            <v>YOANN.LEGARREC@GENERALI.COM</v>
          </cell>
        </row>
        <row r="527">
          <cell r="B527">
            <v>303171</v>
          </cell>
          <cell r="C527">
            <v>20161001</v>
          </cell>
          <cell r="E527" t="str">
            <v>GPA</v>
          </cell>
          <cell r="F527" t="str">
            <v>COMMERCIALE</v>
          </cell>
          <cell r="G527" t="str">
            <v>REGION ILE DE FRANCE NORD EST</v>
          </cell>
          <cell r="H527" t="str">
            <v>OD ARDENNES - MARNE - MEUSE - AUBE</v>
          </cell>
          <cell r="I527">
            <v>440</v>
          </cell>
          <cell r="J527" t="str">
            <v>CCT</v>
          </cell>
          <cell r="K527" t="str">
            <v>Conseiller Commercial Titulaire</v>
          </cell>
          <cell r="L527">
            <v>105</v>
          </cell>
          <cell r="M527" t="str">
            <v>M.</v>
          </cell>
          <cell r="N527" t="str">
            <v>FREROTTE</v>
          </cell>
          <cell r="O527" t="str">
            <v>WILLY</v>
          </cell>
          <cell r="P527" t="str">
            <v>134 RUE BOURNIZET</v>
          </cell>
          <cell r="S527">
            <v>8400</v>
          </cell>
          <cell r="T527" t="str">
            <v>VOUZIERS</v>
          </cell>
          <cell r="V527">
            <v>750128840</v>
          </cell>
          <cell r="W527" t="str">
            <v>WILLY.FREROTTE@GENERALI.COM</v>
          </cell>
        </row>
        <row r="528">
          <cell r="B528">
            <v>303184</v>
          </cell>
          <cell r="C528">
            <v>20161001</v>
          </cell>
          <cell r="E528" t="str">
            <v>GPA</v>
          </cell>
          <cell r="F528" t="str">
            <v>COMMERCIALE</v>
          </cell>
          <cell r="G528" t="str">
            <v>REGION ILE DE FRANCE NORD EST</v>
          </cell>
          <cell r="H528" t="str">
            <v>OD NORD LITTORAL</v>
          </cell>
          <cell r="I528">
            <v>440</v>
          </cell>
          <cell r="J528" t="str">
            <v>CCT</v>
          </cell>
          <cell r="K528" t="str">
            <v>Conseiller Commercial Titulaire</v>
          </cell>
          <cell r="L528">
            <v>105</v>
          </cell>
          <cell r="M528" t="str">
            <v>M.</v>
          </cell>
          <cell r="N528" t="str">
            <v>JOUANNET</v>
          </cell>
          <cell r="O528" t="str">
            <v>JULIEN</v>
          </cell>
          <cell r="P528" t="str">
            <v>17 RUE DES EPEERS</v>
          </cell>
          <cell r="S528">
            <v>62500</v>
          </cell>
          <cell r="T528" t="str">
            <v>ST OMER</v>
          </cell>
          <cell r="V528">
            <v>750128786</v>
          </cell>
          <cell r="W528" t="str">
            <v>JULIEN.JOUANNET@GENERALI.COM</v>
          </cell>
        </row>
        <row r="529">
          <cell r="B529">
            <v>303193</v>
          </cell>
          <cell r="C529">
            <v>20161101</v>
          </cell>
          <cell r="E529" t="str">
            <v>GPA</v>
          </cell>
          <cell r="F529" t="str">
            <v>COMMERCIALE</v>
          </cell>
          <cell r="G529" t="str">
            <v>REGION ILE DE FRANCE NORD EST</v>
          </cell>
          <cell r="H529" t="str">
            <v>OD GRAND PARIS 75-92-93-94</v>
          </cell>
          <cell r="I529">
            <v>440</v>
          </cell>
          <cell r="J529" t="str">
            <v>CCT</v>
          </cell>
          <cell r="K529" t="str">
            <v>Conseiller Commercial Titulaire</v>
          </cell>
          <cell r="L529">
            <v>105</v>
          </cell>
          <cell r="M529" t="str">
            <v>Mme</v>
          </cell>
          <cell r="N529" t="str">
            <v>HAGEGE</v>
          </cell>
          <cell r="O529" t="str">
            <v>SANDIE</v>
          </cell>
          <cell r="P529" t="str">
            <v>2 RUE DIDEROT</v>
          </cell>
          <cell r="S529">
            <v>94140</v>
          </cell>
          <cell r="T529" t="str">
            <v>ALFORTVILLE</v>
          </cell>
          <cell r="V529">
            <v>750142640</v>
          </cell>
          <cell r="W529" t="str">
            <v>SANDIE.HAGEGE@GENERALI.COM</v>
          </cell>
        </row>
        <row r="530">
          <cell r="B530">
            <v>303198</v>
          </cell>
          <cell r="C530">
            <v>20161101</v>
          </cell>
          <cell r="E530" t="str">
            <v>GPA</v>
          </cell>
          <cell r="F530" t="str">
            <v>COMMERCIALE</v>
          </cell>
          <cell r="G530" t="str">
            <v>REGION ILE DE FRANCE NORD EST</v>
          </cell>
          <cell r="H530" t="str">
            <v>OD NORD LILLE</v>
          </cell>
          <cell r="I530">
            <v>371</v>
          </cell>
          <cell r="J530" t="str">
            <v>CCM.E</v>
          </cell>
          <cell r="K530" t="str">
            <v>Conseiller Commercial Moniteur Expert</v>
          </cell>
          <cell r="L530">
            <v>105</v>
          </cell>
          <cell r="M530" t="str">
            <v>M.</v>
          </cell>
          <cell r="N530" t="str">
            <v>DELEPIERRE</v>
          </cell>
          <cell r="O530" t="str">
            <v>MAXIME</v>
          </cell>
          <cell r="P530" t="str">
            <v>6 PLACE JEAN DE LA CLYTE</v>
          </cell>
          <cell r="S530">
            <v>59560</v>
          </cell>
          <cell r="T530" t="str">
            <v>COMINES</v>
          </cell>
          <cell r="V530">
            <v>750142653</v>
          </cell>
          <cell r="W530" t="str">
            <v>MAXIME.DELEPIERRE@GENERALI.COM</v>
          </cell>
        </row>
        <row r="531">
          <cell r="B531">
            <v>303214</v>
          </cell>
          <cell r="C531">
            <v>20161201</v>
          </cell>
          <cell r="E531" t="str">
            <v>GPA</v>
          </cell>
          <cell r="F531" t="str">
            <v>COMMERCIALE</v>
          </cell>
          <cell r="G531" t="str">
            <v>REGION GRAND OUEST</v>
          </cell>
          <cell r="H531" t="str">
            <v>OD YVELINES - EURE ET LOIR</v>
          </cell>
          <cell r="I531">
            <v>441</v>
          </cell>
          <cell r="J531" t="str">
            <v>CCTM</v>
          </cell>
          <cell r="K531" t="str">
            <v>Conseiller Commercial Titulaire Moniteur</v>
          </cell>
          <cell r="L531">
            <v>105</v>
          </cell>
          <cell r="M531" t="str">
            <v>Mme</v>
          </cell>
          <cell r="N531" t="str">
            <v>RODI</v>
          </cell>
          <cell r="O531" t="str">
            <v>MARGAUX</v>
          </cell>
          <cell r="P531" t="str">
            <v>7 RUE MAZIERE</v>
          </cell>
          <cell r="S531">
            <v>78000</v>
          </cell>
          <cell r="T531" t="str">
            <v>VERSAILLES</v>
          </cell>
          <cell r="V531">
            <v>628107442</v>
          </cell>
          <cell r="W531" t="str">
            <v>MARGAUX.RODI@GENERALI.COM</v>
          </cell>
        </row>
        <row r="532">
          <cell r="B532">
            <v>303242</v>
          </cell>
          <cell r="C532">
            <v>20161201</v>
          </cell>
          <cell r="E532" t="str">
            <v>GPA</v>
          </cell>
          <cell r="F532" t="str">
            <v>COMMERCIALE</v>
          </cell>
          <cell r="G532" t="str">
            <v>REGION GRAND EST</v>
          </cell>
          <cell r="H532" t="str">
            <v>OD BOUCHES DU RHONE</v>
          </cell>
          <cell r="I532">
            <v>440</v>
          </cell>
          <cell r="J532" t="str">
            <v>CCT</v>
          </cell>
          <cell r="K532" t="str">
            <v>Conseiller Commercial Titulaire</v>
          </cell>
          <cell r="L532">
            <v>105</v>
          </cell>
          <cell r="M532" t="str">
            <v>M.</v>
          </cell>
          <cell r="N532" t="str">
            <v>PUXEDDU</v>
          </cell>
          <cell r="O532" t="str">
            <v>LAURENT</v>
          </cell>
          <cell r="P532" t="str">
            <v>92 TRAVERSE CHEVALIER</v>
          </cell>
          <cell r="Q532" t="str">
            <v>VILLA 10 DOMAINE DES OLIVIERS</v>
          </cell>
          <cell r="S532">
            <v>13010</v>
          </cell>
          <cell r="T532" t="str">
            <v>MARSEILLE</v>
          </cell>
          <cell r="U532" t="str">
            <v>VILLA 10 DOMAINE DES OLIVIERS</v>
          </cell>
          <cell r="V532">
            <v>628107447</v>
          </cell>
          <cell r="W532" t="str">
            <v>LAURENT.PUXEDDU@GENERALI.COM</v>
          </cell>
        </row>
        <row r="533">
          <cell r="B533">
            <v>303261</v>
          </cell>
          <cell r="C533">
            <v>20170101</v>
          </cell>
          <cell r="E533" t="str">
            <v>GPA</v>
          </cell>
          <cell r="F533" t="str">
            <v>COMMERCIALE</v>
          </cell>
          <cell r="G533" t="str">
            <v>REGION GRAND OUEST</v>
          </cell>
          <cell r="H533" t="str">
            <v>OD MANCHE - CALVADOS - ORNE - MAYENNE</v>
          </cell>
          <cell r="I533">
            <v>200</v>
          </cell>
          <cell r="J533" t="str">
            <v>IMP</v>
          </cell>
          <cell r="K533" t="str">
            <v>Inspecteur Manager Performance</v>
          </cell>
          <cell r="L533">
            <v>104</v>
          </cell>
          <cell r="M533" t="str">
            <v>M.</v>
          </cell>
          <cell r="N533" t="str">
            <v>AMIOT</v>
          </cell>
          <cell r="O533" t="str">
            <v>ANTHONY</v>
          </cell>
          <cell r="P533" t="str">
            <v>20 RUE FRANZ LISTZ</v>
          </cell>
          <cell r="Q533" t="str">
            <v>BRETTEVILLE L ORGUEILLEUSE</v>
          </cell>
          <cell r="S533">
            <v>14740</v>
          </cell>
          <cell r="T533" t="str">
            <v>THUE ET MUE</v>
          </cell>
          <cell r="U533" t="str">
            <v>BRETTEVILLE L ORGUEILLEUSE</v>
          </cell>
          <cell r="V533">
            <v>771447452</v>
          </cell>
          <cell r="W533" t="str">
            <v>ANTHONY.AMIOT@GENERALI.COM</v>
          </cell>
        </row>
        <row r="534">
          <cell r="B534">
            <v>303291</v>
          </cell>
          <cell r="C534">
            <v>20170101</v>
          </cell>
          <cell r="E534" t="str">
            <v>GPA</v>
          </cell>
          <cell r="F534" t="str">
            <v>COMMERCIALE</v>
          </cell>
          <cell r="G534" t="str">
            <v>REGION ILE DE FRANCE NORD EST</v>
          </cell>
          <cell r="H534" t="str">
            <v>OD SEINE MARITIME</v>
          </cell>
          <cell r="I534">
            <v>441</v>
          </cell>
          <cell r="J534" t="str">
            <v>CCTM</v>
          </cell>
          <cell r="K534" t="str">
            <v>Conseiller Commercial Titulaire Moniteur</v>
          </cell>
          <cell r="L534">
            <v>105</v>
          </cell>
          <cell r="M534" t="str">
            <v>M.</v>
          </cell>
          <cell r="N534" t="str">
            <v>MILLIN</v>
          </cell>
          <cell r="O534" t="str">
            <v>JEAN MANUEL</v>
          </cell>
          <cell r="P534" t="str">
            <v>16 CLOS DE LA FORGE</v>
          </cell>
          <cell r="S534">
            <v>76520</v>
          </cell>
          <cell r="T534" t="str">
            <v>QUEVREVILLE LA POTERIE</v>
          </cell>
          <cell r="V534">
            <v>771447454</v>
          </cell>
          <cell r="W534" t="str">
            <v>JEANMANUEL.MILLIN@GENERALI.COM</v>
          </cell>
        </row>
        <row r="535">
          <cell r="B535">
            <v>303304</v>
          </cell>
          <cell r="C535">
            <v>20170201</v>
          </cell>
          <cell r="E535" t="str">
            <v>GPA</v>
          </cell>
          <cell r="F535" t="str">
            <v>COMMERCIALE</v>
          </cell>
          <cell r="G535" t="str">
            <v>REGION GRAND EST</v>
          </cell>
          <cell r="H535" t="str">
            <v>OD ISERE ALBERTVILLE</v>
          </cell>
          <cell r="I535">
            <v>386</v>
          </cell>
          <cell r="J535" t="str">
            <v>IE</v>
          </cell>
          <cell r="K535" t="str">
            <v>Inspecteur Expert</v>
          </cell>
          <cell r="L535">
            <v>105</v>
          </cell>
          <cell r="M535" t="str">
            <v>M.</v>
          </cell>
          <cell r="N535" t="str">
            <v>GOUDET</v>
          </cell>
          <cell r="O535" t="str">
            <v>FABIEN</v>
          </cell>
          <cell r="P535" t="str">
            <v>928 D ROUTE DU GROS BOIS</v>
          </cell>
          <cell r="S535">
            <v>38500</v>
          </cell>
          <cell r="T535" t="str">
            <v>LA BUISSE</v>
          </cell>
          <cell r="V535">
            <v>634789613</v>
          </cell>
          <cell r="W535" t="str">
            <v>FABIEN.GOUDET@GENERALI.COM</v>
          </cell>
        </row>
        <row r="536">
          <cell r="B536">
            <v>303306</v>
          </cell>
          <cell r="C536">
            <v>20170201</v>
          </cell>
          <cell r="E536" t="str">
            <v>GPA</v>
          </cell>
          <cell r="F536" t="str">
            <v>COMMERCIALE</v>
          </cell>
          <cell r="G536" t="str">
            <v>REGION GRAND EST</v>
          </cell>
          <cell r="H536" t="str">
            <v>OD PUY DE DOME - LOIRE - HAUTE LOIRE</v>
          </cell>
          <cell r="I536">
            <v>441</v>
          </cell>
          <cell r="J536" t="str">
            <v>CCTM</v>
          </cell>
          <cell r="K536" t="str">
            <v>Conseiller Commercial Titulaire Moniteur</v>
          </cell>
          <cell r="L536">
            <v>105</v>
          </cell>
          <cell r="M536" t="str">
            <v>M.</v>
          </cell>
          <cell r="N536" t="str">
            <v>FOREST</v>
          </cell>
          <cell r="O536" t="str">
            <v>REMY</v>
          </cell>
          <cell r="P536" t="str">
            <v>283 CHEMIN DE LA VALLON</v>
          </cell>
          <cell r="S536">
            <v>42600</v>
          </cell>
          <cell r="T536" t="str">
            <v>CHAMPDIEU</v>
          </cell>
          <cell r="V536">
            <v>634789623</v>
          </cell>
          <cell r="W536" t="str">
            <v>REMY.FOREST@GENERALI.COM</v>
          </cell>
        </row>
        <row r="537">
          <cell r="B537">
            <v>303342</v>
          </cell>
          <cell r="C537">
            <v>20170301</v>
          </cell>
          <cell r="E537" t="str">
            <v>GPA</v>
          </cell>
          <cell r="F537" t="str">
            <v>COMMERCIALE</v>
          </cell>
          <cell r="G537" t="str">
            <v>REGION GRAND EST</v>
          </cell>
          <cell r="H537" t="str">
            <v>OD VAR - BOUCHES DU RHONE</v>
          </cell>
          <cell r="I537">
            <v>440</v>
          </cell>
          <cell r="J537" t="str">
            <v>CCT</v>
          </cell>
          <cell r="K537" t="str">
            <v>Conseiller Commercial Titulaire</v>
          </cell>
          <cell r="L537">
            <v>105</v>
          </cell>
          <cell r="M537" t="str">
            <v>M.</v>
          </cell>
          <cell r="N537" t="str">
            <v>ARTALE</v>
          </cell>
          <cell r="O537" t="str">
            <v>PHILIPPE</v>
          </cell>
          <cell r="P537" t="str">
            <v>628 CHEMIN DES OLIVETTES</v>
          </cell>
          <cell r="Q537" t="str">
            <v>R D 12 LES FAYSONNES</v>
          </cell>
          <cell r="S537">
            <v>83136</v>
          </cell>
          <cell r="T537" t="str">
            <v>ROCBARON</v>
          </cell>
          <cell r="U537" t="str">
            <v>R D 12 LES FAYSONNES</v>
          </cell>
          <cell r="V537">
            <v>634892236</v>
          </cell>
          <cell r="W537" t="str">
            <v>PHILIPPE.ARTALE@GENERALI.COM</v>
          </cell>
        </row>
        <row r="538">
          <cell r="B538">
            <v>303344</v>
          </cell>
          <cell r="C538">
            <v>20170301</v>
          </cell>
          <cell r="E538" t="str">
            <v>GPA</v>
          </cell>
          <cell r="F538" t="str">
            <v>COMMERCIALE</v>
          </cell>
          <cell r="G538" t="str">
            <v>POLE PILOTAGE DU RESEAU COMMERCIAL</v>
          </cell>
          <cell r="H538" t="str">
            <v>CELLULE RECRUTEMENT</v>
          </cell>
          <cell r="I538">
            <v>38</v>
          </cell>
          <cell r="J538" t="str">
            <v>IEM</v>
          </cell>
          <cell r="K538" t="str">
            <v>Inspecteur en Mission</v>
          </cell>
          <cell r="L538">
            <v>0</v>
          </cell>
          <cell r="M538" t="str">
            <v>M.</v>
          </cell>
          <cell r="N538" t="str">
            <v>LESAGE</v>
          </cell>
          <cell r="O538" t="str">
            <v>GUILLAUME</v>
          </cell>
          <cell r="P538" t="str">
            <v>92 RUE PONSARDIN</v>
          </cell>
          <cell r="S538">
            <v>51100</v>
          </cell>
          <cell r="T538" t="str">
            <v>REIMS</v>
          </cell>
          <cell r="V538">
            <v>634892241</v>
          </cell>
          <cell r="W538" t="str">
            <v>GUILLAUME.LESAGE@GENERALI.COM</v>
          </cell>
        </row>
        <row r="539">
          <cell r="B539">
            <v>303345</v>
          </cell>
          <cell r="C539">
            <v>20170301</v>
          </cell>
          <cell r="E539" t="str">
            <v>GPA</v>
          </cell>
          <cell r="F539" t="str">
            <v>COMMERCIALE</v>
          </cell>
          <cell r="G539" t="str">
            <v>REGION GRAND EST</v>
          </cell>
          <cell r="H539" t="str">
            <v>OD BOUCHES DU RHONE</v>
          </cell>
          <cell r="I539">
            <v>441</v>
          </cell>
          <cell r="J539" t="str">
            <v>CCTM</v>
          </cell>
          <cell r="K539" t="str">
            <v>Conseiller Commercial Titulaire Moniteur</v>
          </cell>
          <cell r="L539">
            <v>105</v>
          </cell>
          <cell r="M539" t="str">
            <v>Mme</v>
          </cell>
          <cell r="N539" t="str">
            <v>PONSADA</v>
          </cell>
          <cell r="O539" t="str">
            <v>CAROLINE</v>
          </cell>
          <cell r="P539" t="str">
            <v>485 AVE DE BAGATELLE</v>
          </cell>
          <cell r="Q539" t="str">
            <v>BAT C3</v>
          </cell>
          <cell r="S539">
            <v>13090</v>
          </cell>
          <cell r="T539" t="str">
            <v>AIX EN PROVENCE</v>
          </cell>
          <cell r="U539" t="str">
            <v>BAT C3</v>
          </cell>
          <cell r="V539">
            <v>634892215</v>
          </cell>
          <cell r="W539" t="str">
            <v>CAROLINE.PONSADA@GENERALI.COM</v>
          </cell>
        </row>
        <row r="540">
          <cell r="B540">
            <v>303372</v>
          </cell>
          <cell r="C540">
            <v>20170301</v>
          </cell>
          <cell r="E540" t="str">
            <v>GPA</v>
          </cell>
          <cell r="F540" t="str">
            <v>COMMERCIALE</v>
          </cell>
          <cell r="G540" t="str">
            <v>REGION GRAND OUEST</v>
          </cell>
          <cell r="H540" t="str">
            <v>OD YVELINES - EURE ET LOIR</v>
          </cell>
          <cell r="I540">
            <v>440</v>
          </cell>
          <cell r="J540" t="str">
            <v>CCT</v>
          </cell>
          <cell r="K540" t="str">
            <v>Conseiller Commercial Titulaire</v>
          </cell>
          <cell r="L540">
            <v>105</v>
          </cell>
          <cell r="M540" t="str">
            <v>Mme</v>
          </cell>
          <cell r="N540" t="str">
            <v>ROUSSEL</v>
          </cell>
          <cell r="O540" t="str">
            <v>LAURE</v>
          </cell>
          <cell r="P540" t="str">
            <v>44 RUE D OUCHE</v>
          </cell>
          <cell r="S540">
            <v>78310</v>
          </cell>
          <cell r="T540" t="str">
            <v>MAUREPAS</v>
          </cell>
          <cell r="V540">
            <v>634892217</v>
          </cell>
          <cell r="W540" t="str">
            <v>LAURE.ROUSSEL@GENERALI.COM</v>
          </cell>
        </row>
        <row r="541">
          <cell r="B541">
            <v>303377</v>
          </cell>
          <cell r="C541">
            <v>19910701</v>
          </cell>
          <cell r="E541" t="str">
            <v>GPA</v>
          </cell>
          <cell r="F541" t="str">
            <v>COMMERCIALE</v>
          </cell>
          <cell r="G541" t="str">
            <v>POLE PILOTAGE DU RESEAU COMMERCIAL</v>
          </cell>
          <cell r="H541" t="str">
            <v>ASSISTANCE DU RESEAU COMMERCIAL</v>
          </cell>
          <cell r="I541">
            <v>855</v>
          </cell>
          <cell r="J541" t="str">
            <v>AD</v>
          </cell>
          <cell r="K541" t="str">
            <v>Assistant Division</v>
          </cell>
          <cell r="M541" t="str">
            <v>Mme</v>
          </cell>
          <cell r="N541" t="str">
            <v>FOUREL</v>
          </cell>
          <cell r="O541" t="str">
            <v>DOROTHEE</v>
          </cell>
          <cell r="P541" t="str">
            <v>110 rue Blaise Pascal</v>
          </cell>
          <cell r="Q541" t="str">
            <v>Generali, bât D2, 2ème étage</v>
          </cell>
          <cell r="S541">
            <v>38330</v>
          </cell>
          <cell r="T541" t="str">
            <v>MONTBONNOT SAINT MARTIN</v>
          </cell>
          <cell r="U541" t="str">
            <v>Generali, bât D2, 2ème étage</v>
          </cell>
          <cell r="W541" t="str">
            <v>DOROTHEE.FOUREL2@GENERALI.COM</v>
          </cell>
        </row>
        <row r="542">
          <cell r="B542">
            <v>303393</v>
          </cell>
          <cell r="C542">
            <v>20170401</v>
          </cell>
          <cell r="E542" t="str">
            <v>GPA</v>
          </cell>
          <cell r="F542" t="str">
            <v>COMMERCIALE</v>
          </cell>
          <cell r="G542" t="str">
            <v>REGION ILE DE FRANCE NORD EST</v>
          </cell>
          <cell r="H542" t="str">
            <v>OD SEINE ET MARNE - YONNE</v>
          </cell>
          <cell r="I542">
            <v>200</v>
          </cell>
          <cell r="J542" t="str">
            <v>IMP</v>
          </cell>
          <cell r="K542" t="str">
            <v>Inspecteur Manager Performance</v>
          </cell>
          <cell r="L542">
            <v>104</v>
          </cell>
          <cell r="M542" t="str">
            <v>Mme</v>
          </cell>
          <cell r="N542" t="str">
            <v>GIAI GIANETTO</v>
          </cell>
          <cell r="O542" t="str">
            <v>LAURA</v>
          </cell>
          <cell r="P542" t="str">
            <v>3 ALLEE MULATRESSE SOLITUDE</v>
          </cell>
          <cell r="Q542" t="str">
            <v>APPT 223 BAT LAVANDE</v>
          </cell>
          <cell r="S542">
            <v>94200</v>
          </cell>
          <cell r="T542" t="str">
            <v>IVRY SUR SEINE</v>
          </cell>
          <cell r="U542" t="str">
            <v>APPT 223 BAT LAVANDE</v>
          </cell>
          <cell r="V542">
            <v>777149496</v>
          </cell>
          <cell r="W542" t="str">
            <v>LAURA.GIAIGIANETTO@GENERALI.COM</v>
          </cell>
        </row>
        <row r="543">
          <cell r="B543">
            <v>303394</v>
          </cell>
          <cell r="C543">
            <v>20170401</v>
          </cell>
          <cell r="E543" t="str">
            <v>GPA</v>
          </cell>
          <cell r="F543" t="str">
            <v>COMMERCIALE</v>
          </cell>
          <cell r="G543" t="str">
            <v>REGION ILE DE FRANCE NORD EST</v>
          </cell>
          <cell r="H543" t="str">
            <v>OD BAS RHIN - MOSELLE</v>
          </cell>
          <cell r="I543">
            <v>440</v>
          </cell>
          <cell r="J543" t="str">
            <v>CCT</v>
          </cell>
          <cell r="K543" t="str">
            <v>Conseiller Commercial Titulaire</v>
          </cell>
          <cell r="L543">
            <v>105</v>
          </cell>
          <cell r="M543" t="str">
            <v>Mme</v>
          </cell>
          <cell r="N543" t="str">
            <v>BURCKARD</v>
          </cell>
          <cell r="O543" t="str">
            <v>ANGELIQUE</v>
          </cell>
          <cell r="P543" t="str">
            <v>120 IMPASSE DE LA SOURCE</v>
          </cell>
          <cell r="S543">
            <v>67310</v>
          </cell>
          <cell r="T543" t="str">
            <v>BALBRONN</v>
          </cell>
          <cell r="V543">
            <v>777149499</v>
          </cell>
          <cell r="W543" t="str">
            <v>ANGELIQUE.BURCKARD@GENERALI.COM</v>
          </cell>
        </row>
        <row r="544">
          <cell r="B544">
            <v>303397</v>
          </cell>
          <cell r="C544">
            <v>20170401</v>
          </cell>
          <cell r="E544" t="str">
            <v>GPA</v>
          </cell>
          <cell r="F544" t="str">
            <v>COMMERCIALE</v>
          </cell>
          <cell r="G544" t="str">
            <v>REGION ILE DE FRANCE NORD EST</v>
          </cell>
          <cell r="H544" t="str">
            <v>OD GRAND PARIS 75-92-93-94</v>
          </cell>
          <cell r="I544">
            <v>200</v>
          </cell>
          <cell r="J544" t="str">
            <v>IMP</v>
          </cell>
          <cell r="K544" t="str">
            <v>Inspecteur Manager Performance</v>
          </cell>
          <cell r="L544">
            <v>104</v>
          </cell>
          <cell r="M544" t="str">
            <v>M.</v>
          </cell>
          <cell r="N544" t="str">
            <v>DENEUX</v>
          </cell>
          <cell r="O544" t="str">
            <v>BRICE</v>
          </cell>
          <cell r="P544" t="str">
            <v>112 BIS AV VICTOR HUGO</v>
          </cell>
          <cell r="S544">
            <v>94600</v>
          </cell>
          <cell r="T544" t="str">
            <v>CHOISY LE ROI</v>
          </cell>
          <cell r="V544">
            <v>777149503</v>
          </cell>
          <cell r="W544" t="str">
            <v>BRICE.DENEUX@GENERALI.COM</v>
          </cell>
        </row>
        <row r="545">
          <cell r="B545">
            <v>303411</v>
          </cell>
          <cell r="C545">
            <v>20170401</v>
          </cell>
          <cell r="E545" t="str">
            <v>GPA</v>
          </cell>
          <cell r="F545" t="str">
            <v>COMMERCIALE</v>
          </cell>
          <cell r="G545" t="str">
            <v>REGION ILE DE FRANCE NORD EST</v>
          </cell>
          <cell r="H545" t="str">
            <v>OD SEINE MARITIME</v>
          </cell>
          <cell r="I545">
            <v>440</v>
          </cell>
          <cell r="J545" t="str">
            <v>CCT</v>
          </cell>
          <cell r="K545" t="str">
            <v>Conseiller Commercial Titulaire</v>
          </cell>
          <cell r="L545">
            <v>105</v>
          </cell>
          <cell r="M545" t="str">
            <v>M.</v>
          </cell>
          <cell r="N545" t="str">
            <v>LEBLANC</v>
          </cell>
          <cell r="O545" t="str">
            <v>MICKAEL</v>
          </cell>
          <cell r="P545" t="str">
            <v>45 RUE SAINT PIERRE</v>
          </cell>
          <cell r="S545">
            <v>76630</v>
          </cell>
          <cell r="T545" t="str">
            <v>GUILMECOURT</v>
          </cell>
          <cell r="V545">
            <v>777149505</v>
          </cell>
          <cell r="W545" t="str">
            <v>MICKAEL.LEBLANC@GENERALI.COM</v>
          </cell>
        </row>
        <row r="546">
          <cell r="B546">
            <v>303412</v>
          </cell>
          <cell r="C546">
            <v>20170401</v>
          </cell>
          <cell r="E546" t="str">
            <v>GPA</v>
          </cell>
          <cell r="F546" t="str">
            <v>COMMERCIALE</v>
          </cell>
          <cell r="G546" t="str">
            <v>REGION ILE DE FRANCE NORD EST</v>
          </cell>
          <cell r="H546" t="str">
            <v>OD GRAND PARIS 75-92-93-94</v>
          </cell>
          <cell r="I546">
            <v>440</v>
          </cell>
          <cell r="J546" t="str">
            <v>CCT</v>
          </cell>
          <cell r="K546" t="str">
            <v>Conseiller Commercial Titulaire</v>
          </cell>
          <cell r="L546">
            <v>105</v>
          </cell>
          <cell r="M546" t="str">
            <v>Mme</v>
          </cell>
          <cell r="N546" t="str">
            <v>MORIN</v>
          </cell>
          <cell r="O546" t="str">
            <v>ADELINE</v>
          </cell>
          <cell r="P546" t="str">
            <v>11 RUE PAULINE KERGOMARD</v>
          </cell>
          <cell r="Q546" t="str">
            <v>APPARTEMENT 4101</v>
          </cell>
          <cell r="S546">
            <v>95150</v>
          </cell>
          <cell r="T546" t="str">
            <v>TAVERNY</v>
          </cell>
          <cell r="U546" t="str">
            <v>APPARTEMENT 4101</v>
          </cell>
          <cell r="V546">
            <v>777149502</v>
          </cell>
          <cell r="W546" t="str">
            <v>ADELINE.MORIN@GENERALI.COM</v>
          </cell>
        </row>
        <row r="547">
          <cell r="B547">
            <v>303426</v>
          </cell>
          <cell r="C547">
            <v>20170501</v>
          </cell>
          <cell r="E547" t="str">
            <v>GPA</v>
          </cell>
          <cell r="F547" t="str">
            <v>COMMERCIALE</v>
          </cell>
          <cell r="G547" t="str">
            <v>REGION GRAND OUEST</v>
          </cell>
          <cell r="H547" t="str">
            <v>OD LOIRE ATLANTIQUE - VENDEE</v>
          </cell>
          <cell r="I547">
            <v>440</v>
          </cell>
          <cell r="J547" t="str">
            <v>CCT</v>
          </cell>
          <cell r="K547" t="str">
            <v>Conseiller Commercial Titulaire</v>
          </cell>
          <cell r="L547">
            <v>105</v>
          </cell>
          <cell r="M547" t="str">
            <v>Mme</v>
          </cell>
          <cell r="N547" t="str">
            <v>DANN</v>
          </cell>
          <cell r="O547" t="str">
            <v>JOELLE</v>
          </cell>
          <cell r="P547" t="str">
            <v>11 ALLEE DU MARECHAL FERRANT</v>
          </cell>
          <cell r="S547">
            <v>44240</v>
          </cell>
          <cell r="T547" t="str">
            <v>LA CHAPELLE SUR ERDRE</v>
          </cell>
          <cell r="V547">
            <v>771357482</v>
          </cell>
          <cell r="W547" t="str">
            <v>JOELLE.DANN@GENERALI.COM</v>
          </cell>
        </row>
        <row r="548">
          <cell r="B548">
            <v>303432</v>
          </cell>
          <cell r="C548">
            <v>20170501</v>
          </cell>
          <cell r="E548" t="str">
            <v>GPA</v>
          </cell>
          <cell r="F548" t="str">
            <v>COMMERCIALE</v>
          </cell>
          <cell r="G548" t="str">
            <v>REGION GRAND EST</v>
          </cell>
          <cell r="H548" t="str">
            <v>OD VAUCLUSE - DROME - ARDECHE - GARD</v>
          </cell>
          <cell r="I548">
            <v>386</v>
          </cell>
          <cell r="J548" t="str">
            <v>IE</v>
          </cell>
          <cell r="K548" t="str">
            <v>Inspecteur Expert</v>
          </cell>
          <cell r="L548">
            <v>105</v>
          </cell>
          <cell r="M548" t="str">
            <v>M.</v>
          </cell>
          <cell r="N548" t="str">
            <v>CAUCHY</v>
          </cell>
          <cell r="O548" t="str">
            <v>RICHARD</v>
          </cell>
          <cell r="P548" t="str">
            <v>379 CHEMIN DE CAMPAGNE</v>
          </cell>
          <cell r="S548">
            <v>30260</v>
          </cell>
          <cell r="T548" t="str">
            <v>QUISSAC</v>
          </cell>
          <cell r="V548">
            <v>771357486</v>
          </cell>
          <cell r="W548" t="str">
            <v>RICHARD.CAUCHY@GENERALI.COM</v>
          </cell>
        </row>
        <row r="549">
          <cell r="B549">
            <v>303452</v>
          </cell>
          <cell r="C549">
            <v>20170601</v>
          </cell>
          <cell r="E549" t="str">
            <v>GPA</v>
          </cell>
          <cell r="F549" t="str">
            <v>COMMERCIALE</v>
          </cell>
          <cell r="G549" t="str">
            <v>REGION GRAND OUEST</v>
          </cell>
          <cell r="H549" t="str">
            <v>OD SARTHE - MAINE ET LOIRE</v>
          </cell>
          <cell r="I549">
            <v>440</v>
          </cell>
          <cell r="J549" t="str">
            <v>CCT</v>
          </cell>
          <cell r="K549" t="str">
            <v>Conseiller Commercial Titulaire</v>
          </cell>
          <cell r="L549">
            <v>105</v>
          </cell>
          <cell r="M549" t="str">
            <v>Mme</v>
          </cell>
          <cell r="N549" t="str">
            <v>GABARD</v>
          </cell>
          <cell r="O549" t="str">
            <v>STEPHANIE</v>
          </cell>
          <cell r="P549" t="str">
            <v>L D LA MOUSSERIE</v>
          </cell>
          <cell r="S549">
            <v>72300</v>
          </cell>
          <cell r="T549" t="str">
            <v>VION</v>
          </cell>
          <cell r="V549">
            <v>771370484</v>
          </cell>
          <cell r="W549" t="str">
            <v>STEPHANIE.GABARD@GENERALI.COM</v>
          </cell>
        </row>
        <row r="550">
          <cell r="B550">
            <v>303461</v>
          </cell>
          <cell r="C550">
            <v>19861101</v>
          </cell>
          <cell r="E550" t="str">
            <v>GPA</v>
          </cell>
          <cell r="F550" t="str">
            <v>COMMERCIALE</v>
          </cell>
          <cell r="G550" t="str">
            <v>REGION GRAND OUEST</v>
          </cell>
          <cell r="I550">
            <v>860</v>
          </cell>
          <cell r="J550" t="str">
            <v>SCG</v>
          </cell>
          <cell r="K550" t="str">
            <v>Secretaire de Controleur Generali</v>
          </cell>
          <cell r="M550" t="str">
            <v>Mme</v>
          </cell>
          <cell r="N550" t="str">
            <v>JUND</v>
          </cell>
          <cell r="O550" t="str">
            <v>VERONIQUE</v>
          </cell>
          <cell r="P550" t="str">
            <v>4 avenue Marie Antoinette Tonnelat</v>
          </cell>
          <cell r="Q550" t="str">
            <v>ZAC de la Chantrerie</v>
          </cell>
          <cell r="S550">
            <v>44300</v>
          </cell>
          <cell r="T550" t="str">
            <v>NANTES</v>
          </cell>
          <cell r="U550" t="str">
            <v>ZAC de la Chantrerie</v>
          </cell>
          <cell r="W550" t="str">
            <v>VERONIQUE.JUND@GENERALI.COM</v>
          </cell>
        </row>
        <row r="551">
          <cell r="B551">
            <v>303501</v>
          </cell>
          <cell r="C551">
            <v>19990201</v>
          </cell>
          <cell r="E551" t="str">
            <v>GPA</v>
          </cell>
          <cell r="F551" t="str">
            <v>COMMERCIALE</v>
          </cell>
          <cell r="G551" t="str">
            <v>REGION GRAND EST</v>
          </cell>
          <cell r="H551" t="str">
            <v>OD ALLIER-SAONE &amp; LOIRE-NIEVRE-COTE D'OR</v>
          </cell>
          <cell r="I551">
            <v>855</v>
          </cell>
          <cell r="J551" t="str">
            <v>AD</v>
          </cell>
          <cell r="K551" t="str">
            <v>Assistant Division</v>
          </cell>
          <cell r="M551" t="str">
            <v>Mme</v>
          </cell>
          <cell r="N551" t="str">
            <v>PARIZOT</v>
          </cell>
          <cell r="O551" t="str">
            <v>FLORENCE</v>
          </cell>
          <cell r="P551" t="str">
            <v>8 A rue Jeanne Barret</v>
          </cell>
          <cell r="Q551" t="str">
            <v>Generali, parc Valmy 1er étage</v>
          </cell>
          <cell r="S551">
            <v>21000</v>
          </cell>
          <cell r="T551" t="str">
            <v>DIJON</v>
          </cell>
          <cell r="U551" t="str">
            <v>Generali, parc Valmy 1er étage</v>
          </cell>
          <cell r="W551" t="str">
            <v>FLORENCE.PARIZOT@GENERALI.COM</v>
          </cell>
        </row>
        <row r="552">
          <cell r="B552">
            <v>303511</v>
          </cell>
          <cell r="C552">
            <v>20170801</v>
          </cell>
          <cell r="E552" t="str">
            <v>GPA</v>
          </cell>
          <cell r="F552" t="str">
            <v>COMMERCIALE</v>
          </cell>
          <cell r="G552" t="str">
            <v>REGION ILE DE FRANCE NORD EST</v>
          </cell>
          <cell r="H552" t="str">
            <v>OD SEINE MARITIME</v>
          </cell>
          <cell r="I552">
            <v>200</v>
          </cell>
          <cell r="J552" t="str">
            <v>IMP</v>
          </cell>
          <cell r="K552" t="str">
            <v>Inspecteur Manager Performance</v>
          </cell>
          <cell r="L552">
            <v>104</v>
          </cell>
          <cell r="M552" t="str">
            <v>M.</v>
          </cell>
          <cell r="N552" t="str">
            <v>MOUYER</v>
          </cell>
          <cell r="O552" t="str">
            <v>YASSIN</v>
          </cell>
          <cell r="P552" t="str">
            <v>3 CHEMIN DE LA BORDE</v>
          </cell>
          <cell r="S552">
            <v>27340</v>
          </cell>
          <cell r="T552" t="str">
            <v>PONT DE L ARCHE</v>
          </cell>
          <cell r="V552">
            <v>771374475</v>
          </cell>
          <cell r="W552" t="str">
            <v>YASSIN.MOUYER@GENERALI.COM</v>
          </cell>
        </row>
        <row r="553">
          <cell r="B553">
            <v>303522</v>
          </cell>
          <cell r="C553">
            <v>20170801</v>
          </cell>
          <cell r="E553" t="str">
            <v>GPA</v>
          </cell>
          <cell r="F553" t="str">
            <v>COMMERCIALE</v>
          </cell>
          <cell r="G553" t="str">
            <v>REGION GRAND OUEST</v>
          </cell>
          <cell r="H553" t="str">
            <v>OD VAL D'OISE - EURE</v>
          </cell>
          <cell r="I553">
            <v>440</v>
          </cell>
          <cell r="J553" t="str">
            <v>CCT</v>
          </cell>
          <cell r="K553" t="str">
            <v>Conseiller Commercial Titulaire</v>
          </cell>
          <cell r="L553">
            <v>105</v>
          </cell>
          <cell r="M553" t="str">
            <v>M.</v>
          </cell>
          <cell r="N553" t="str">
            <v>MOOTOOVEEREN</v>
          </cell>
          <cell r="O553" t="str">
            <v>AJAGHEN</v>
          </cell>
          <cell r="P553" t="str">
            <v>21 RUE DE MONTMORENCY</v>
          </cell>
          <cell r="S553">
            <v>95360</v>
          </cell>
          <cell r="T553" t="str">
            <v>MONTMAGNY</v>
          </cell>
          <cell r="V553">
            <v>771322539</v>
          </cell>
          <cell r="W553" t="str">
            <v>AJAGHEN.MOOTOOVEEREN@GENERALI.COM</v>
          </cell>
        </row>
        <row r="554">
          <cell r="B554">
            <v>303542</v>
          </cell>
          <cell r="C554">
            <v>20170901</v>
          </cell>
          <cell r="E554" t="str">
            <v>GPA</v>
          </cell>
          <cell r="F554" t="str">
            <v>COMMERCIALE</v>
          </cell>
          <cell r="G554" t="str">
            <v>REGION ILE DE FRANCE NORD EST</v>
          </cell>
          <cell r="H554" t="str">
            <v>OD SOMME - OISE - AISNE</v>
          </cell>
          <cell r="I554">
            <v>440</v>
          </cell>
          <cell r="J554" t="str">
            <v>CCT</v>
          </cell>
          <cell r="K554" t="str">
            <v>Conseiller Commercial Titulaire</v>
          </cell>
          <cell r="L554">
            <v>105</v>
          </cell>
          <cell r="M554" t="str">
            <v>Mme</v>
          </cell>
          <cell r="N554" t="str">
            <v>DUCHESNE</v>
          </cell>
          <cell r="O554" t="str">
            <v>ELISE</v>
          </cell>
          <cell r="P554" t="str">
            <v>5 RUE DU MOULIN</v>
          </cell>
          <cell r="S554">
            <v>60190</v>
          </cell>
          <cell r="T554" t="str">
            <v>CRESSONSACQ</v>
          </cell>
          <cell r="V554">
            <v>611269713</v>
          </cell>
          <cell r="W554" t="str">
            <v>ELISE.DUCHESNE@GENERALI.COM</v>
          </cell>
        </row>
        <row r="555">
          <cell r="B555">
            <v>303555</v>
          </cell>
          <cell r="C555">
            <v>20170901</v>
          </cell>
          <cell r="E555" t="str">
            <v>GPA</v>
          </cell>
          <cell r="F555" t="str">
            <v>COMMERCIALE</v>
          </cell>
          <cell r="G555" t="str">
            <v>REGION ILE DE FRANCE NORD EST</v>
          </cell>
          <cell r="H555" t="str">
            <v>OD SOMME - OISE - AISNE</v>
          </cell>
          <cell r="I555">
            <v>200</v>
          </cell>
          <cell r="J555" t="str">
            <v>IMP</v>
          </cell>
          <cell r="K555" t="str">
            <v>Inspecteur Manager Performance</v>
          </cell>
          <cell r="L555">
            <v>104</v>
          </cell>
          <cell r="M555" t="str">
            <v>M.</v>
          </cell>
          <cell r="N555" t="str">
            <v>CARUELLE</v>
          </cell>
          <cell r="O555" t="str">
            <v>FREDERIC</v>
          </cell>
          <cell r="P555" t="str">
            <v>16 RUE LE CORBUSIER</v>
          </cell>
          <cell r="S555">
            <v>80090</v>
          </cell>
          <cell r="T555" t="str">
            <v>AMIENS</v>
          </cell>
          <cell r="V555">
            <v>611263983</v>
          </cell>
          <cell r="W555" t="str">
            <v>FREDERIC.CARUELLE@GENERALI.COM</v>
          </cell>
        </row>
        <row r="556">
          <cell r="B556">
            <v>303576</v>
          </cell>
          <cell r="C556">
            <v>20170901</v>
          </cell>
          <cell r="E556" t="str">
            <v>GPA</v>
          </cell>
          <cell r="F556" t="str">
            <v>COMMERCIALE</v>
          </cell>
          <cell r="G556" t="str">
            <v>REGION GRAND EST</v>
          </cell>
          <cell r="H556" t="str">
            <v>OD ISERE ALBERTVILLE</v>
          </cell>
          <cell r="I556">
            <v>440</v>
          </cell>
          <cell r="J556" t="str">
            <v>CCT</v>
          </cell>
          <cell r="K556" t="str">
            <v>Conseiller Commercial Titulaire</v>
          </cell>
          <cell r="L556">
            <v>105</v>
          </cell>
          <cell r="M556" t="str">
            <v>Mme</v>
          </cell>
          <cell r="N556" t="str">
            <v>DI TOMMASO</v>
          </cell>
          <cell r="O556" t="str">
            <v>FRANCINE</v>
          </cell>
          <cell r="P556" t="str">
            <v>355 AVENUE D URIAGE</v>
          </cell>
          <cell r="S556">
            <v>38410</v>
          </cell>
          <cell r="T556" t="str">
            <v>VAULNAVEYS LE HAUT</v>
          </cell>
          <cell r="V556">
            <v>611268882</v>
          </cell>
          <cell r="W556" t="str">
            <v>FRANCINE.DITOMMASO@GENERALI.COM</v>
          </cell>
        </row>
        <row r="557">
          <cell r="B557">
            <v>303581</v>
          </cell>
          <cell r="C557">
            <v>20170901</v>
          </cell>
          <cell r="E557" t="str">
            <v>GPA</v>
          </cell>
          <cell r="F557" t="str">
            <v>COMMERCIALE</v>
          </cell>
          <cell r="G557" t="str">
            <v>REGION GRAND EST</v>
          </cell>
          <cell r="H557" t="str">
            <v>OD AVEYRON-HERAULT-AUDE-PYRENEES ORIENT.</v>
          </cell>
          <cell r="I557">
            <v>440</v>
          </cell>
          <cell r="J557" t="str">
            <v>CCT</v>
          </cell>
          <cell r="K557" t="str">
            <v>Conseiller Commercial Titulaire</v>
          </cell>
          <cell r="L557">
            <v>105</v>
          </cell>
          <cell r="M557" t="str">
            <v>Mme</v>
          </cell>
          <cell r="N557" t="str">
            <v>BELLOLI</v>
          </cell>
          <cell r="O557" t="str">
            <v>MARION</v>
          </cell>
          <cell r="P557" t="str">
            <v>5 PLACE DE L EGLISE</v>
          </cell>
          <cell r="S557">
            <v>12400</v>
          </cell>
          <cell r="T557" t="str">
            <v>VABRES L ABBAYE</v>
          </cell>
          <cell r="V557">
            <v>611266974</v>
          </cell>
          <cell r="W557" t="str">
            <v>MARION.BELLOLI@GENERALI.COM</v>
          </cell>
        </row>
        <row r="558">
          <cell r="B558">
            <v>303601</v>
          </cell>
          <cell r="C558">
            <v>20171001</v>
          </cell>
          <cell r="E558" t="str">
            <v>GPA</v>
          </cell>
          <cell r="F558" t="str">
            <v>COMMERCIALE</v>
          </cell>
          <cell r="G558" t="str">
            <v>REGION ILE DE FRANCE NORD EST</v>
          </cell>
          <cell r="H558" t="str">
            <v>OD ARDENNES - MARNE - MEUSE - AUBE</v>
          </cell>
          <cell r="I558">
            <v>440</v>
          </cell>
          <cell r="J558" t="str">
            <v>CCT</v>
          </cell>
          <cell r="K558" t="str">
            <v>Conseiller Commercial Titulaire</v>
          </cell>
          <cell r="L558">
            <v>105</v>
          </cell>
          <cell r="M558" t="str">
            <v>M.</v>
          </cell>
          <cell r="N558" t="str">
            <v>GONCALVES</v>
          </cell>
          <cell r="O558" t="str">
            <v>FRANCO</v>
          </cell>
          <cell r="P558" t="str">
            <v>15 RUE DU COLONEL FABIEN</v>
          </cell>
          <cell r="S558">
            <v>10100</v>
          </cell>
          <cell r="T558" t="str">
            <v>ROMILLY SUR SEINE</v>
          </cell>
          <cell r="V558">
            <v>614903393</v>
          </cell>
          <cell r="W558" t="str">
            <v>FRANCO.GONCALVES@GENERALI.COM</v>
          </cell>
        </row>
        <row r="559">
          <cell r="B559">
            <v>303604</v>
          </cell>
          <cell r="C559">
            <v>20171001</v>
          </cell>
          <cell r="E559" t="str">
            <v>GPA</v>
          </cell>
          <cell r="F559" t="str">
            <v>COMMERCIALE</v>
          </cell>
          <cell r="G559" t="str">
            <v>REGION GRAND OUEST</v>
          </cell>
          <cell r="H559" t="str">
            <v>OD YVELINES - EURE ET LOIR</v>
          </cell>
          <cell r="I559">
            <v>440</v>
          </cell>
          <cell r="J559" t="str">
            <v>CCT</v>
          </cell>
          <cell r="K559" t="str">
            <v>Conseiller Commercial Titulaire</v>
          </cell>
          <cell r="L559">
            <v>105</v>
          </cell>
          <cell r="M559" t="str">
            <v>Mme</v>
          </cell>
          <cell r="N559" t="str">
            <v>ANTONOFF</v>
          </cell>
          <cell r="O559" t="str">
            <v>APOLLINE</v>
          </cell>
          <cell r="P559" t="str">
            <v>34 CHEMIN DES SORANGES</v>
          </cell>
          <cell r="S559">
            <v>27620</v>
          </cell>
          <cell r="T559" t="str">
            <v>GASNY</v>
          </cell>
          <cell r="V559">
            <v>620825073</v>
          </cell>
          <cell r="W559" t="str">
            <v>APOLLINE.ANTONOFF@GENERALI.COM</v>
          </cell>
        </row>
        <row r="560">
          <cell r="B560">
            <v>303619</v>
          </cell>
          <cell r="C560">
            <v>20171001</v>
          </cell>
          <cell r="E560" t="str">
            <v>GPA</v>
          </cell>
          <cell r="F560" t="str">
            <v>COMMERCIALE</v>
          </cell>
          <cell r="G560" t="str">
            <v>REGION ILE DE FRANCE NORD EST</v>
          </cell>
          <cell r="H560" t="str">
            <v>OD NORD LITTORAL</v>
          </cell>
          <cell r="I560">
            <v>371</v>
          </cell>
          <cell r="J560" t="str">
            <v>CCM.E</v>
          </cell>
          <cell r="K560" t="str">
            <v>Conseiller Commercial Moniteur Expert</v>
          </cell>
          <cell r="L560">
            <v>105</v>
          </cell>
          <cell r="M560" t="str">
            <v>M.</v>
          </cell>
          <cell r="N560" t="str">
            <v>PRZYBYLSKI</v>
          </cell>
          <cell r="O560" t="str">
            <v>GUILLAUME</v>
          </cell>
          <cell r="P560" t="str">
            <v>7 RESIDENCE BELLEVUE</v>
          </cell>
          <cell r="S560">
            <v>62610</v>
          </cell>
          <cell r="T560" t="str">
            <v>BREMES</v>
          </cell>
          <cell r="V560">
            <v>614903357</v>
          </cell>
          <cell r="W560" t="str">
            <v>GUILLAUME.PRZYBYLSKI@GENERALI.COM</v>
          </cell>
        </row>
        <row r="561">
          <cell r="B561">
            <v>303621</v>
          </cell>
          <cell r="C561">
            <v>20171001</v>
          </cell>
          <cell r="E561" t="str">
            <v>GPA</v>
          </cell>
          <cell r="F561" t="str">
            <v>COMMERCIALE</v>
          </cell>
          <cell r="G561" t="str">
            <v>REGION GRAND OUEST</v>
          </cell>
          <cell r="H561" t="str">
            <v>OD LOIRE ATLANTIQUE - VENDEE</v>
          </cell>
          <cell r="I561">
            <v>440</v>
          </cell>
          <cell r="J561" t="str">
            <v>CCT</v>
          </cell>
          <cell r="K561" t="str">
            <v>Conseiller Commercial Titulaire</v>
          </cell>
          <cell r="L561">
            <v>105</v>
          </cell>
          <cell r="M561" t="str">
            <v>M.</v>
          </cell>
          <cell r="N561" t="str">
            <v>KLEIN</v>
          </cell>
          <cell r="O561" t="str">
            <v>GREGORY</v>
          </cell>
          <cell r="P561" t="str">
            <v>116 ROUTE DE NANTES</v>
          </cell>
          <cell r="S561">
            <v>85190</v>
          </cell>
          <cell r="T561" t="str">
            <v>AIZENAY</v>
          </cell>
          <cell r="V561">
            <v>614903352</v>
          </cell>
          <cell r="W561" t="str">
            <v>GREGORY.KLEIN@GENERALI.COM</v>
          </cell>
        </row>
        <row r="562">
          <cell r="B562">
            <v>303623</v>
          </cell>
          <cell r="C562">
            <v>20171001</v>
          </cell>
          <cell r="E562" t="str">
            <v>GPA</v>
          </cell>
          <cell r="F562" t="str">
            <v>COMMERCIALE</v>
          </cell>
          <cell r="G562" t="str">
            <v>REGION GRAND OUEST</v>
          </cell>
          <cell r="H562" t="str">
            <v>OD CHARENTES-VIENNES-DEUX SEVRES</v>
          </cell>
          <cell r="I562">
            <v>441</v>
          </cell>
          <cell r="J562" t="str">
            <v>CCTM</v>
          </cell>
          <cell r="K562" t="str">
            <v>Conseiller Commercial Titulaire Moniteur</v>
          </cell>
          <cell r="L562">
            <v>105</v>
          </cell>
          <cell r="M562" t="str">
            <v>M.</v>
          </cell>
          <cell r="N562" t="str">
            <v>ROULET</v>
          </cell>
          <cell r="O562" t="str">
            <v>AURELIEN</v>
          </cell>
          <cell r="P562" t="str">
            <v>18 ROUTE DES PATUREAUX</v>
          </cell>
          <cell r="S562">
            <v>79370</v>
          </cell>
          <cell r="T562" t="str">
            <v>CELLES SUR BELLE</v>
          </cell>
          <cell r="V562">
            <v>620886922</v>
          </cell>
          <cell r="W562" t="str">
            <v>AURELIEN.ROULET@GENERALI.COM</v>
          </cell>
        </row>
        <row r="563">
          <cell r="B563">
            <v>303631</v>
          </cell>
          <cell r="C563">
            <v>20171001</v>
          </cell>
          <cell r="E563" t="str">
            <v>GPA</v>
          </cell>
          <cell r="F563" t="str">
            <v>COMMERCIALE</v>
          </cell>
          <cell r="G563" t="str">
            <v>REGION GRAND OUEST</v>
          </cell>
          <cell r="H563" t="str">
            <v>OD LANDES-PYRENEES-GERS-HTE GARONNE SUD</v>
          </cell>
          <cell r="I563">
            <v>440</v>
          </cell>
          <cell r="J563" t="str">
            <v>CCT</v>
          </cell>
          <cell r="K563" t="str">
            <v>Conseiller Commercial Titulaire</v>
          </cell>
          <cell r="L563">
            <v>105</v>
          </cell>
          <cell r="M563" t="str">
            <v>M.</v>
          </cell>
          <cell r="N563" t="str">
            <v>VIGNAUX</v>
          </cell>
          <cell r="O563" t="str">
            <v>GABRIEL</v>
          </cell>
          <cell r="P563" t="str">
            <v>19 AVENUE DU MAS D AZIL</v>
          </cell>
          <cell r="S563">
            <v>31310</v>
          </cell>
          <cell r="T563" t="str">
            <v>MONTESQUIEU VOLVESTRE</v>
          </cell>
          <cell r="V563">
            <v>614903370</v>
          </cell>
          <cell r="W563" t="str">
            <v>GABRIEL.VIGNAUX@GENERALI.COM</v>
          </cell>
        </row>
        <row r="564">
          <cell r="B564">
            <v>303646</v>
          </cell>
          <cell r="C564">
            <v>20171101</v>
          </cell>
          <cell r="E564" t="str">
            <v>GPA</v>
          </cell>
          <cell r="F564" t="str">
            <v>COMMERCIALE</v>
          </cell>
          <cell r="G564" t="str">
            <v>REGION GRAND OUEST</v>
          </cell>
          <cell r="H564" t="str">
            <v>OD FINISTERE - MORBIHAN</v>
          </cell>
          <cell r="I564">
            <v>200</v>
          </cell>
          <cell r="J564" t="str">
            <v>IMP</v>
          </cell>
          <cell r="K564" t="str">
            <v>Inspecteur Manager Performance</v>
          </cell>
          <cell r="L564">
            <v>104</v>
          </cell>
          <cell r="M564" t="str">
            <v>M.</v>
          </cell>
          <cell r="N564" t="str">
            <v>CHAUVET</v>
          </cell>
          <cell r="O564" t="str">
            <v>ROMAIN</v>
          </cell>
          <cell r="P564" t="str">
            <v>5 RUE DE KERLAPINETTE</v>
          </cell>
          <cell r="S564">
            <v>56690</v>
          </cell>
          <cell r="T564" t="str">
            <v>LANDAUL</v>
          </cell>
          <cell r="V564">
            <v>620882986</v>
          </cell>
          <cell r="W564" t="str">
            <v>ROMAIN.CHAUVET@GENERALI.COM</v>
          </cell>
        </row>
        <row r="565">
          <cell r="B565">
            <v>303691</v>
          </cell>
          <cell r="C565">
            <v>20171201</v>
          </cell>
          <cell r="E565" t="str">
            <v>GPA</v>
          </cell>
          <cell r="F565" t="str">
            <v>COMMERCIALE</v>
          </cell>
          <cell r="G565" t="str">
            <v>REGION GRAND EST</v>
          </cell>
          <cell r="H565" t="str">
            <v>OD AVEYRON-HERAULT-AUDE-PYRENEES ORIENT.</v>
          </cell>
          <cell r="I565">
            <v>386</v>
          </cell>
          <cell r="J565" t="str">
            <v>IE</v>
          </cell>
          <cell r="K565" t="str">
            <v>Inspecteur Expert</v>
          </cell>
          <cell r="L565">
            <v>105</v>
          </cell>
          <cell r="M565" t="str">
            <v>M.</v>
          </cell>
          <cell r="N565" t="str">
            <v>BARBARESI</v>
          </cell>
          <cell r="O565" t="str">
            <v>JONATHAN</v>
          </cell>
          <cell r="P565" t="str">
            <v>16 RUE DANIEL BALAVOINE</v>
          </cell>
          <cell r="Q565" t="str">
            <v>ZAC SAINT ESTEVE</v>
          </cell>
          <cell r="S565">
            <v>34570</v>
          </cell>
          <cell r="T565" t="str">
            <v>PIGNAN</v>
          </cell>
          <cell r="U565" t="str">
            <v>ZAC SAINT ESTEVE</v>
          </cell>
          <cell r="V565">
            <v>620884000</v>
          </cell>
          <cell r="W565" t="str">
            <v>JONATHAN.BARBARESI@GENERALI.COM</v>
          </cell>
        </row>
        <row r="566">
          <cell r="B566">
            <v>303696</v>
          </cell>
          <cell r="C566">
            <v>20171201</v>
          </cell>
          <cell r="E566" t="str">
            <v>GPA</v>
          </cell>
          <cell r="F566" t="str">
            <v>COMMERCIALE</v>
          </cell>
          <cell r="G566" t="str">
            <v>REGION GRAND EST</v>
          </cell>
          <cell r="H566" t="str">
            <v>OD HAUTE SAVOIE AIN JURA AIX LES BAINS</v>
          </cell>
          <cell r="I566">
            <v>441</v>
          </cell>
          <cell r="J566" t="str">
            <v>CCTM</v>
          </cell>
          <cell r="K566" t="str">
            <v>Conseiller Commercial Titulaire Moniteur</v>
          </cell>
          <cell r="L566">
            <v>105</v>
          </cell>
          <cell r="M566" t="str">
            <v>Mme</v>
          </cell>
          <cell r="N566" t="str">
            <v>NEYRON</v>
          </cell>
          <cell r="O566" t="str">
            <v>VIRGINIE</v>
          </cell>
          <cell r="P566" t="str">
            <v xml:space="preserve">416 RUE DE LA COURBE </v>
          </cell>
          <cell r="S566">
            <v>1580</v>
          </cell>
          <cell r="T566" t="str">
            <v>IZERNORE</v>
          </cell>
          <cell r="V566">
            <v>618942193</v>
          </cell>
          <cell r="W566" t="str">
            <v>VIRGINIE.NEYRON@GENERALI.COM</v>
          </cell>
        </row>
        <row r="567">
          <cell r="B567">
            <v>303751</v>
          </cell>
          <cell r="C567">
            <v>20180101</v>
          </cell>
          <cell r="E567" t="str">
            <v>GPA</v>
          </cell>
          <cell r="F567" t="str">
            <v>COMMERCIALE</v>
          </cell>
          <cell r="G567" t="str">
            <v>REGION ILE DE FRANCE NORD EST</v>
          </cell>
          <cell r="H567" t="str">
            <v>OD SOMME - OISE - AISNE</v>
          </cell>
          <cell r="I567">
            <v>200</v>
          </cell>
          <cell r="J567" t="str">
            <v>IMP</v>
          </cell>
          <cell r="K567" t="str">
            <v>Inspecteur Manager Performance</v>
          </cell>
          <cell r="L567">
            <v>104</v>
          </cell>
          <cell r="M567" t="str">
            <v>Mme</v>
          </cell>
          <cell r="N567" t="str">
            <v>FEVRIER</v>
          </cell>
          <cell r="O567" t="str">
            <v>MAGALIE</v>
          </cell>
          <cell r="P567" t="str">
            <v>11 HAMEAU DE DOUVIEUX</v>
          </cell>
          <cell r="S567">
            <v>80200</v>
          </cell>
          <cell r="T567" t="str">
            <v>MONCHY LAGACHE</v>
          </cell>
          <cell r="V567">
            <v>620885397</v>
          </cell>
          <cell r="W567" t="str">
            <v>MAGALIE.FEVRIER@GENERALI.COM</v>
          </cell>
        </row>
        <row r="568">
          <cell r="B568">
            <v>303754</v>
          </cell>
          <cell r="C568">
            <v>20180101</v>
          </cell>
          <cell r="E568" t="str">
            <v>GPA</v>
          </cell>
          <cell r="F568" t="str">
            <v>COMMERCIALE</v>
          </cell>
          <cell r="G568" t="str">
            <v>REGION ILE DE FRANCE NORD EST</v>
          </cell>
          <cell r="H568" t="str">
            <v>OD GRAND PARIS 75-92-93-94</v>
          </cell>
          <cell r="I568">
            <v>440</v>
          </cell>
          <cell r="J568" t="str">
            <v>CCT</v>
          </cell>
          <cell r="K568" t="str">
            <v>Conseiller Commercial Titulaire</v>
          </cell>
          <cell r="L568">
            <v>105</v>
          </cell>
          <cell r="M568" t="str">
            <v>M.</v>
          </cell>
          <cell r="N568" t="str">
            <v>KANE</v>
          </cell>
          <cell r="O568" t="str">
            <v>MAKHTAR</v>
          </cell>
          <cell r="P568" t="str">
            <v>9 RUE VICTOR SCHOELCHER</v>
          </cell>
          <cell r="S568">
            <v>92160</v>
          </cell>
          <cell r="T568" t="str">
            <v>ANTONY</v>
          </cell>
          <cell r="V568">
            <v>611232050</v>
          </cell>
          <cell r="W568" t="str">
            <v>MAKHTAR.KANE@GENERALI.COM</v>
          </cell>
        </row>
        <row r="569">
          <cell r="B569">
            <v>303755</v>
          </cell>
          <cell r="C569">
            <v>20180101</v>
          </cell>
          <cell r="E569" t="str">
            <v>GPA</v>
          </cell>
          <cell r="F569" t="str">
            <v>COMMERCIALE</v>
          </cell>
          <cell r="G569" t="str">
            <v>REGION GRAND OUEST</v>
          </cell>
          <cell r="H569" t="str">
            <v>OD MANCHE - CALVADOS - ORNE - MAYENNE</v>
          </cell>
          <cell r="I569">
            <v>441</v>
          </cell>
          <cell r="J569" t="str">
            <v>CCTM</v>
          </cell>
          <cell r="K569" t="str">
            <v>Conseiller Commercial Titulaire Moniteur</v>
          </cell>
          <cell r="L569">
            <v>105</v>
          </cell>
          <cell r="M569" t="str">
            <v>M.</v>
          </cell>
          <cell r="N569" t="str">
            <v>BERTON</v>
          </cell>
          <cell r="O569" t="str">
            <v>VINCENT</v>
          </cell>
          <cell r="P569" t="str">
            <v>1 CHEMIN DU PRIEURE</v>
          </cell>
          <cell r="S569">
            <v>14860</v>
          </cell>
          <cell r="T569" t="str">
            <v>BAVENT</v>
          </cell>
          <cell r="V569">
            <v>617668511</v>
          </cell>
          <cell r="W569" t="str">
            <v>VINCENT.BERTON@GENERALI.COM</v>
          </cell>
        </row>
        <row r="570">
          <cell r="B570">
            <v>303762</v>
          </cell>
          <cell r="C570">
            <v>20180101</v>
          </cell>
          <cell r="E570" t="str">
            <v>GPA</v>
          </cell>
          <cell r="F570" t="str">
            <v>COMMERCIALE</v>
          </cell>
          <cell r="G570" t="str">
            <v>REGION GRAND EST</v>
          </cell>
          <cell r="H570" t="str">
            <v>OD AVEYRON-HERAULT-AUDE-PYRENEES ORIENT.</v>
          </cell>
          <cell r="I570">
            <v>440</v>
          </cell>
          <cell r="J570" t="str">
            <v>CCT</v>
          </cell>
          <cell r="K570" t="str">
            <v>Conseiller Commercial Titulaire</v>
          </cell>
          <cell r="L570">
            <v>105</v>
          </cell>
          <cell r="M570" t="str">
            <v>M.</v>
          </cell>
          <cell r="N570" t="str">
            <v>VERET</v>
          </cell>
          <cell r="O570" t="str">
            <v>THIBAULT</v>
          </cell>
          <cell r="P570" t="str">
            <v>7 CARRERO SANT RAFAEL</v>
          </cell>
          <cell r="S570">
            <v>66320</v>
          </cell>
          <cell r="T570" t="str">
            <v>ESPIRA DE CONFLENT</v>
          </cell>
          <cell r="V570">
            <v>659002628</v>
          </cell>
          <cell r="W570" t="str">
            <v>THIBAULT.VERET@GENERALI.COM</v>
          </cell>
        </row>
        <row r="571">
          <cell r="B571">
            <v>303792</v>
          </cell>
          <cell r="C571">
            <v>20180201</v>
          </cell>
          <cell r="E571" t="str">
            <v>GPA</v>
          </cell>
          <cell r="F571" t="str">
            <v>COMMERCIALE</v>
          </cell>
          <cell r="G571" t="str">
            <v>REGION GRAND EST</v>
          </cell>
          <cell r="H571" t="str">
            <v>OD PUY DE DOME - LOIRE - HAUTE LOIRE</v>
          </cell>
          <cell r="I571">
            <v>440</v>
          </cell>
          <cell r="J571" t="str">
            <v>CCT</v>
          </cell>
          <cell r="K571" t="str">
            <v>Conseiller Commercial Titulaire</v>
          </cell>
          <cell r="L571">
            <v>105</v>
          </cell>
          <cell r="M571" t="str">
            <v>M.</v>
          </cell>
          <cell r="N571" t="str">
            <v>NOGUER</v>
          </cell>
          <cell r="O571" t="str">
            <v>SEBASTIEN</v>
          </cell>
          <cell r="P571" t="str">
            <v>28 RUELLE DU TREVE</v>
          </cell>
          <cell r="S571">
            <v>42430</v>
          </cell>
          <cell r="T571" t="str">
            <v>ST JUST EN CHEVALET</v>
          </cell>
          <cell r="V571">
            <v>617291514</v>
          </cell>
          <cell r="W571" t="str">
            <v>SEBASTIEN.NOGUER@GENERALI.COM</v>
          </cell>
        </row>
        <row r="572">
          <cell r="B572">
            <v>303794</v>
          </cell>
          <cell r="C572">
            <v>20180201</v>
          </cell>
          <cell r="E572" t="str">
            <v>GPA</v>
          </cell>
          <cell r="F572" t="str">
            <v>COMMERCIALE</v>
          </cell>
          <cell r="G572" t="str">
            <v>REGION ILE DE FRANCE NORD EST</v>
          </cell>
          <cell r="H572" t="str">
            <v>OD SOMME - OISE - AISNE</v>
          </cell>
          <cell r="I572">
            <v>440</v>
          </cell>
          <cell r="J572" t="str">
            <v>CCT</v>
          </cell>
          <cell r="K572" t="str">
            <v>Conseiller Commercial Titulaire</v>
          </cell>
          <cell r="L572">
            <v>105</v>
          </cell>
          <cell r="M572" t="str">
            <v>Mme</v>
          </cell>
          <cell r="N572" t="str">
            <v>COUSTENOBLE</v>
          </cell>
          <cell r="O572" t="str">
            <v>LESLY</v>
          </cell>
          <cell r="P572" t="str">
            <v>15 RUE DES AUBEPINES</v>
          </cell>
          <cell r="S572">
            <v>80540</v>
          </cell>
          <cell r="T572" t="str">
            <v>GUIGNEMICOURT</v>
          </cell>
          <cell r="V572">
            <v>617291522</v>
          </cell>
          <cell r="W572" t="str">
            <v>LESLY.COUSTENOBLE@GENERALI.COM</v>
          </cell>
        </row>
        <row r="573">
          <cell r="B573">
            <v>303812</v>
          </cell>
          <cell r="C573">
            <v>20180301</v>
          </cell>
          <cell r="E573" t="str">
            <v>GPA</v>
          </cell>
          <cell r="F573" t="str">
            <v>COMMERCIALE</v>
          </cell>
          <cell r="G573" t="str">
            <v>REGION ILE DE FRANCE NORD EST</v>
          </cell>
          <cell r="H573" t="str">
            <v>OD MOSELLE - MEURTHE ET MOSELLE</v>
          </cell>
          <cell r="I573">
            <v>441</v>
          </cell>
          <cell r="J573" t="str">
            <v>CCTM</v>
          </cell>
          <cell r="K573" t="str">
            <v>Conseiller Commercial Titulaire Moniteur</v>
          </cell>
          <cell r="L573">
            <v>105</v>
          </cell>
          <cell r="M573" t="str">
            <v>M.</v>
          </cell>
          <cell r="N573" t="str">
            <v>DAMONT</v>
          </cell>
          <cell r="O573" t="str">
            <v>FRANCIS</v>
          </cell>
          <cell r="P573" t="str">
            <v>2 RUE EDGAR DEGAS</v>
          </cell>
          <cell r="Q573" t="str">
            <v>CHEZ M. COLNAT DOMINIQUE</v>
          </cell>
          <cell r="S573">
            <v>54800</v>
          </cell>
          <cell r="T573" t="str">
            <v>JARNY</v>
          </cell>
          <cell r="U573" t="str">
            <v>CHEZ M. COLNAT DOMINIQUE</v>
          </cell>
          <cell r="V573">
            <v>623514232</v>
          </cell>
          <cell r="W573" t="str">
            <v>FRANCIS.DAMONT@GENERALI.COM</v>
          </cell>
        </row>
        <row r="574">
          <cell r="B574">
            <v>303814</v>
          </cell>
          <cell r="C574">
            <v>20200501</v>
          </cell>
          <cell r="E574" t="str">
            <v>GPA</v>
          </cell>
          <cell r="F574" t="str">
            <v>COMMERCIALE</v>
          </cell>
          <cell r="G574" t="str">
            <v>REGION GRAND EST</v>
          </cell>
          <cell r="H574" t="str">
            <v>OD VAUCLUSE - DROME - ARDECHE - GARD</v>
          </cell>
          <cell r="I574">
            <v>200</v>
          </cell>
          <cell r="J574" t="str">
            <v>IMP</v>
          </cell>
          <cell r="K574" t="str">
            <v>Inspecteur Manager Performance</v>
          </cell>
          <cell r="L574">
            <v>104</v>
          </cell>
          <cell r="M574" t="str">
            <v>M.</v>
          </cell>
          <cell r="N574" t="str">
            <v>BIDET</v>
          </cell>
          <cell r="O574" t="str">
            <v>GAETAN</v>
          </cell>
          <cell r="P574" t="str">
            <v>24 IMPASSE DU MOULIN</v>
          </cell>
          <cell r="S574">
            <v>26600</v>
          </cell>
          <cell r="T574" t="str">
            <v>CHANTEMERLE LES BLES</v>
          </cell>
          <cell r="V574">
            <v>659526951</v>
          </cell>
          <cell r="W574" t="str">
            <v>GAETAN.BIDET@GENERALI.COM</v>
          </cell>
        </row>
        <row r="575">
          <cell r="B575">
            <v>303815</v>
          </cell>
          <cell r="C575">
            <v>20180301</v>
          </cell>
          <cell r="E575" t="str">
            <v>GPA</v>
          </cell>
          <cell r="F575" t="str">
            <v>COMMERCIALE</v>
          </cell>
          <cell r="G575" t="str">
            <v>REGION ILE DE FRANCE NORD EST</v>
          </cell>
          <cell r="H575" t="str">
            <v>OD GRAND PARIS 75-92-93-94</v>
          </cell>
          <cell r="I575">
            <v>440</v>
          </cell>
          <cell r="J575" t="str">
            <v>CCT</v>
          </cell>
          <cell r="K575" t="str">
            <v>Conseiller Commercial Titulaire</v>
          </cell>
          <cell r="L575">
            <v>105</v>
          </cell>
          <cell r="M575" t="str">
            <v>M.</v>
          </cell>
          <cell r="N575" t="str">
            <v>BETON</v>
          </cell>
          <cell r="O575" t="str">
            <v>FREDERIC</v>
          </cell>
          <cell r="P575" t="str">
            <v>95 BD JEAN BAPTISTE OUDRY</v>
          </cell>
          <cell r="S575">
            <v>94000</v>
          </cell>
          <cell r="T575" t="str">
            <v>CRETEIL</v>
          </cell>
          <cell r="V575">
            <v>617294018</v>
          </cell>
          <cell r="W575" t="str">
            <v>FREDERIC.BETON@GENERALI.COM</v>
          </cell>
        </row>
        <row r="576">
          <cell r="B576">
            <v>303817</v>
          </cell>
          <cell r="C576">
            <v>20180301</v>
          </cell>
          <cell r="E576" t="str">
            <v>GPA</v>
          </cell>
          <cell r="F576" t="str">
            <v>COMMERCIALE</v>
          </cell>
          <cell r="G576" t="str">
            <v>REGION ILE DE FRANCE NORD EST</v>
          </cell>
          <cell r="H576" t="str">
            <v>OD NORD ARTOIS</v>
          </cell>
          <cell r="I576">
            <v>441</v>
          </cell>
          <cell r="J576" t="str">
            <v>CCTM</v>
          </cell>
          <cell r="K576" t="str">
            <v>Conseiller Commercial Titulaire Moniteur</v>
          </cell>
          <cell r="L576">
            <v>105</v>
          </cell>
          <cell r="M576" t="str">
            <v>Mme</v>
          </cell>
          <cell r="N576" t="str">
            <v>NOEL</v>
          </cell>
          <cell r="O576" t="str">
            <v>ANNE CHARLOTTE</v>
          </cell>
          <cell r="P576" t="str">
            <v>57 GRAND RUE</v>
          </cell>
          <cell r="S576">
            <v>62140</v>
          </cell>
          <cell r="T576" t="str">
            <v>LA LOGE</v>
          </cell>
          <cell r="V576">
            <v>619053479</v>
          </cell>
          <cell r="W576" t="str">
            <v>ANNECHARLOTTE.NOEL@GENERALI.COM</v>
          </cell>
        </row>
        <row r="577">
          <cell r="B577">
            <v>303818</v>
          </cell>
          <cell r="C577">
            <v>20180301</v>
          </cell>
          <cell r="E577" t="str">
            <v>GPA</v>
          </cell>
          <cell r="F577" t="str">
            <v>COMMERCIALE</v>
          </cell>
          <cell r="G577" t="str">
            <v>SUPPORT COMMERCIAL</v>
          </cell>
          <cell r="I577">
            <v>250</v>
          </cell>
          <cell r="J577" t="str">
            <v>IF</v>
          </cell>
          <cell r="K577" t="str">
            <v>Inspecteur Formateur</v>
          </cell>
          <cell r="L577">
            <v>0</v>
          </cell>
          <cell r="M577" t="str">
            <v>M.</v>
          </cell>
          <cell r="N577" t="str">
            <v>FAVIER DU PERRON</v>
          </cell>
          <cell r="O577" t="str">
            <v>ARTHUR</v>
          </cell>
          <cell r="P577" t="str">
            <v>15 BIS RUE DE PONTOISE</v>
          </cell>
          <cell r="S577">
            <v>95160</v>
          </cell>
          <cell r="T577" t="str">
            <v>MONTMORENCY</v>
          </cell>
          <cell r="V577">
            <v>626686638</v>
          </cell>
          <cell r="W577" t="str">
            <v>ARTHUR.FAVIERDUPERRON@GENERALI.COM</v>
          </cell>
        </row>
        <row r="578">
          <cell r="B578">
            <v>303822</v>
          </cell>
          <cell r="C578">
            <v>20180301</v>
          </cell>
          <cell r="E578" t="str">
            <v>GPA</v>
          </cell>
          <cell r="F578" t="str">
            <v>COMMERCIALE</v>
          </cell>
          <cell r="G578" t="str">
            <v>REGION ILE DE FRANCE NORD EST</v>
          </cell>
          <cell r="H578" t="str">
            <v>OD SEINE ET MARNE - YONNE</v>
          </cell>
          <cell r="I578">
            <v>440</v>
          </cell>
          <cell r="J578" t="str">
            <v>CCT</v>
          </cell>
          <cell r="K578" t="str">
            <v>Conseiller Commercial Titulaire</v>
          </cell>
          <cell r="L578">
            <v>105</v>
          </cell>
          <cell r="M578" t="str">
            <v>Mme</v>
          </cell>
          <cell r="N578" t="str">
            <v>BERDIN</v>
          </cell>
          <cell r="O578" t="str">
            <v>ZELIE</v>
          </cell>
          <cell r="P578" t="str">
            <v>10 BIS ROUTE DE LA TUILERIE</v>
          </cell>
          <cell r="S578">
            <v>89300</v>
          </cell>
          <cell r="T578" t="str">
            <v>ST AUBIN SUR YONNE</v>
          </cell>
          <cell r="V578">
            <v>620662560</v>
          </cell>
          <cell r="W578" t="str">
            <v>ZELIE.BERDIN@GENERALI.COM</v>
          </cell>
        </row>
        <row r="579">
          <cell r="B579">
            <v>303831</v>
          </cell>
          <cell r="C579">
            <v>20180301</v>
          </cell>
          <cell r="E579" t="str">
            <v>GPA</v>
          </cell>
          <cell r="F579" t="str">
            <v>COMMERCIALE</v>
          </cell>
          <cell r="G579" t="str">
            <v>REGION GRAND OUEST</v>
          </cell>
          <cell r="H579" t="str">
            <v>OD YVELINES - EURE ET LOIR</v>
          </cell>
          <cell r="I579">
            <v>440</v>
          </cell>
          <cell r="J579" t="str">
            <v>CCT</v>
          </cell>
          <cell r="K579" t="str">
            <v>Conseiller Commercial Titulaire</v>
          </cell>
          <cell r="L579">
            <v>105</v>
          </cell>
          <cell r="M579" t="str">
            <v>Mme</v>
          </cell>
          <cell r="N579" t="str">
            <v>DALIGAUD</v>
          </cell>
          <cell r="O579" t="str">
            <v>VERONIQUE</v>
          </cell>
          <cell r="P579" t="str">
            <v>95 AVENUE HORTENSE FOUBERT</v>
          </cell>
          <cell r="S579">
            <v>78500</v>
          </cell>
          <cell r="T579" t="str">
            <v>SARTROUVILLE</v>
          </cell>
          <cell r="V579">
            <v>621938927</v>
          </cell>
          <cell r="W579" t="str">
            <v>VERONIQUE.DALIGAUD@GENERALI.COM</v>
          </cell>
        </row>
        <row r="580">
          <cell r="B580">
            <v>303850</v>
          </cell>
          <cell r="C580">
            <v>20180401</v>
          </cell>
          <cell r="E580" t="str">
            <v>GPA</v>
          </cell>
          <cell r="F580" t="str">
            <v>COMMERCIALE</v>
          </cell>
          <cell r="G580" t="str">
            <v>REGION GRAND EST</v>
          </cell>
          <cell r="H580" t="str">
            <v>OD RHONE</v>
          </cell>
          <cell r="I580">
            <v>200</v>
          </cell>
          <cell r="J580" t="str">
            <v>IMP</v>
          </cell>
          <cell r="K580" t="str">
            <v>Inspecteur Manager Performance</v>
          </cell>
          <cell r="L580">
            <v>104</v>
          </cell>
          <cell r="M580" t="str">
            <v>M.</v>
          </cell>
          <cell r="N580" t="str">
            <v>BOISSON</v>
          </cell>
          <cell r="O580" t="str">
            <v>GAETAN</v>
          </cell>
          <cell r="P580" t="str">
            <v>5 B IMPASSE DU GYMNASE</v>
          </cell>
          <cell r="S580">
            <v>71100</v>
          </cell>
          <cell r="T580" t="str">
            <v>ST REMY</v>
          </cell>
          <cell r="V580">
            <v>622709501</v>
          </cell>
          <cell r="W580" t="str">
            <v>GAETAN.BOISSON@GENERALI.COM</v>
          </cell>
        </row>
        <row r="581">
          <cell r="B581">
            <v>303885</v>
          </cell>
          <cell r="C581">
            <v>20180501</v>
          </cell>
          <cell r="E581" t="str">
            <v>GPA</v>
          </cell>
          <cell r="F581" t="str">
            <v>COMMERCIALE</v>
          </cell>
          <cell r="G581" t="str">
            <v>REGION GRAND EST</v>
          </cell>
          <cell r="H581" t="str">
            <v>OD HAUTE SAVOIE AIN JURA AIX LES BAINS</v>
          </cell>
          <cell r="I581">
            <v>200</v>
          </cell>
          <cell r="J581" t="str">
            <v>IMP</v>
          </cell>
          <cell r="K581" t="str">
            <v>Inspecteur Manager Performance</v>
          </cell>
          <cell r="L581">
            <v>104</v>
          </cell>
          <cell r="M581" t="str">
            <v>M.</v>
          </cell>
          <cell r="N581" t="str">
            <v>VIRET</v>
          </cell>
          <cell r="O581" t="str">
            <v>STEPHANE</v>
          </cell>
          <cell r="P581" t="str">
            <v>4 RUE DE MONNIERES</v>
          </cell>
          <cell r="S581">
            <v>39100</v>
          </cell>
          <cell r="T581" t="str">
            <v>CHAMPVANS</v>
          </cell>
          <cell r="V581">
            <v>601642964</v>
          </cell>
          <cell r="W581" t="str">
            <v>STEPHANE.VIRET@GENERALI.COM</v>
          </cell>
        </row>
        <row r="582">
          <cell r="B582">
            <v>303904</v>
          </cell>
          <cell r="C582">
            <v>20180601</v>
          </cell>
          <cell r="E582" t="str">
            <v>GPA</v>
          </cell>
          <cell r="F582" t="str">
            <v>COMMERCIALE</v>
          </cell>
          <cell r="G582" t="str">
            <v>REGION GRAND EST</v>
          </cell>
          <cell r="H582" t="str">
            <v>OD RHONE</v>
          </cell>
          <cell r="I582">
            <v>391</v>
          </cell>
          <cell r="J582" t="str">
            <v>CCEIM</v>
          </cell>
          <cell r="K582" t="str">
            <v>Conseiller Commercial Echelon Interm. Moniteu</v>
          </cell>
          <cell r="L582">
            <v>105</v>
          </cell>
          <cell r="M582" t="str">
            <v>Mme</v>
          </cell>
          <cell r="N582" t="str">
            <v>THEVENET</v>
          </cell>
          <cell r="O582" t="str">
            <v>VIRGINIE</v>
          </cell>
          <cell r="P582" t="str">
            <v>10 IMPASSE GUTENBERG</v>
          </cell>
          <cell r="S582">
            <v>69620</v>
          </cell>
          <cell r="T582" t="str">
            <v>VAL D OINGT</v>
          </cell>
          <cell r="V582">
            <v>603151200</v>
          </cell>
          <cell r="W582" t="str">
            <v>VIRGINIE.THEVENET@GENERALI.COM</v>
          </cell>
        </row>
        <row r="583">
          <cell r="B583">
            <v>303912</v>
          </cell>
          <cell r="C583">
            <v>20180601</v>
          </cell>
          <cell r="E583" t="str">
            <v>GPA</v>
          </cell>
          <cell r="F583" t="str">
            <v>COMMERCIALE</v>
          </cell>
          <cell r="G583" t="str">
            <v>REGION ILE DE FRANCE NORD EST</v>
          </cell>
          <cell r="H583" t="str">
            <v>OD NORD ARTOIS</v>
          </cell>
          <cell r="I583">
            <v>440</v>
          </cell>
          <cell r="J583" t="str">
            <v>CCT</v>
          </cell>
          <cell r="K583" t="str">
            <v>Conseiller Commercial Titulaire</v>
          </cell>
          <cell r="L583">
            <v>105</v>
          </cell>
          <cell r="M583" t="str">
            <v>M.</v>
          </cell>
          <cell r="N583" t="str">
            <v>RESTEGHINI</v>
          </cell>
          <cell r="O583" t="str">
            <v>SEBASTIEN</v>
          </cell>
          <cell r="P583" t="str">
            <v>127 RUE JEAN JAURES</v>
          </cell>
          <cell r="S583">
            <v>62660</v>
          </cell>
          <cell r="T583" t="str">
            <v>BEUVRY</v>
          </cell>
          <cell r="V583">
            <v>616189268</v>
          </cell>
          <cell r="W583" t="str">
            <v>SEBASTIEN.RESTEGHINI@GENERALI.COM</v>
          </cell>
        </row>
        <row r="584">
          <cell r="B584">
            <v>303915</v>
          </cell>
          <cell r="C584">
            <v>20180601</v>
          </cell>
          <cell r="E584" t="str">
            <v>GPA</v>
          </cell>
          <cell r="F584" t="str">
            <v>COMMERCIALE</v>
          </cell>
          <cell r="G584" t="str">
            <v>REGION GRAND EST</v>
          </cell>
          <cell r="H584" t="str">
            <v>OD VOSGES-HT RHIN-TR BEL-DOUBS-HTE MARNE</v>
          </cell>
          <cell r="I584">
            <v>440</v>
          </cell>
          <cell r="J584" t="str">
            <v>CCT</v>
          </cell>
          <cell r="K584" t="str">
            <v>Conseiller Commercial Titulaire</v>
          </cell>
          <cell r="L584">
            <v>105</v>
          </cell>
          <cell r="M584" t="str">
            <v>M.</v>
          </cell>
          <cell r="N584" t="str">
            <v>HUSS</v>
          </cell>
          <cell r="O584" t="str">
            <v>OLIVIER</v>
          </cell>
          <cell r="P584" t="str">
            <v>6 A RUE D AVALLON</v>
          </cell>
          <cell r="S584">
            <v>68150</v>
          </cell>
          <cell r="T584" t="str">
            <v>OSTHEIM</v>
          </cell>
          <cell r="V584">
            <v>625748316</v>
          </cell>
          <cell r="W584" t="str">
            <v>OLIVIER.HUSS@GENERALI.COM</v>
          </cell>
        </row>
        <row r="585">
          <cell r="B585">
            <v>303923</v>
          </cell>
          <cell r="C585">
            <v>20180801</v>
          </cell>
          <cell r="E585" t="str">
            <v>GPA</v>
          </cell>
          <cell r="F585" t="str">
            <v>COMMERCIALE</v>
          </cell>
          <cell r="G585" t="str">
            <v>REGION GRAND EST</v>
          </cell>
          <cell r="H585" t="str">
            <v>OD AVEYRON-HERAULT-AUDE-PYRENEES ORIENT.</v>
          </cell>
          <cell r="I585">
            <v>440</v>
          </cell>
          <cell r="J585" t="str">
            <v>CCT</v>
          </cell>
          <cell r="K585" t="str">
            <v>Conseiller Commercial Titulaire</v>
          </cell>
          <cell r="L585">
            <v>105</v>
          </cell>
          <cell r="M585" t="str">
            <v>M.</v>
          </cell>
          <cell r="N585" t="str">
            <v>MALET</v>
          </cell>
          <cell r="O585" t="str">
            <v>ROMAIN</v>
          </cell>
          <cell r="P585" t="str">
            <v>3 IMPASSE CALLOT</v>
          </cell>
          <cell r="S585">
            <v>66350</v>
          </cell>
          <cell r="T585" t="str">
            <v>TOULOUGES</v>
          </cell>
          <cell r="V585">
            <v>629253547</v>
          </cell>
          <cell r="W585" t="str">
            <v>ROMAIN.MALET@GENERALI.COM</v>
          </cell>
        </row>
        <row r="586">
          <cell r="B586">
            <v>303926</v>
          </cell>
          <cell r="C586">
            <v>20180801</v>
          </cell>
          <cell r="E586" t="str">
            <v>GPA</v>
          </cell>
          <cell r="F586" t="str">
            <v>COMMERCIALE</v>
          </cell>
          <cell r="G586" t="str">
            <v>REGION GRAND EST</v>
          </cell>
          <cell r="H586" t="str">
            <v>OD PUY DE DOME - LOIRE - HAUTE LOIRE</v>
          </cell>
          <cell r="I586">
            <v>440</v>
          </cell>
          <cell r="J586" t="str">
            <v>CCT</v>
          </cell>
          <cell r="K586" t="str">
            <v>Conseiller Commercial Titulaire</v>
          </cell>
          <cell r="L586">
            <v>105</v>
          </cell>
          <cell r="M586" t="str">
            <v>Mme</v>
          </cell>
          <cell r="N586" t="str">
            <v>CHARREYRAS</v>
          </cell>
          <cell r="O586" t="str">
            <v>MARIANNE</v>
          </cell>
          <cell r="P586" t="str">
            <v>11 ALLE JEAN JACQUES ROUSSEAU</v>
          </cell>
          <cell r="S586">
            <v>63430</v>
          </cell>
          <cell r="T586" t="str">
            <v>PONT DU CHATEAU</v>
          </cell>
          <cell r="V586">
            <v>614251488</v>
          </cell>
          <cell r="W586" t="str">
            <v>MARIANNE.CHARREYRAS@GENERALI.COM</v>
          </cell>
        </row>
        <row r="587">
          <cell r="B587">
            <v>303928</v>
          </cell>
          <cell r="C587">
            <v>20180801</v>
          </cell>
          <cell r="E587" t="str">
            <v>GPA</v>
          </cell>
          <cell r="F587" t="str">
            <v>COMMERCIALE</v>
          </cell>
          <cell r="G587" t="str">
            <v>REGION ILE DE FRANCE NORD EST</v>
          </cell>
          <cell r="H587" t="str">
            <v>OD ARDENNES - MARNE - MEUSE - AUBE</v>
          </cell>
          <cell r="I587">
            <v>441</v>
          </cell>
          <cell r="J587" t="str">
            <v>CCTM</v>
          </cell>
          <cell r="K587" t="str">
            <v>Conseiller Commercial Titulaire Moniteur</v>
          </cell>
          <cell r="L587">
            <v>105</v>
          </cell>
          <cell r="M587" t="str">
            <v>M.</v>
          </cell>
          <cell r="N587" t="str">
            <v>EVANGELISTI</v>
          </cell>
          <cell r="O587" t="str">
            <v>JORDAN</v>
          </cell>
          <cell r="P587" t="str">
            <v>72 RUE BILLAUDEL</v>
          </cell>
          <cell r="S587">
            <v>8300</v>
          </cell>
          <cell r="T587" t="str">
            <v>RETHEL</v>
          </cell>
          <cell r="V587">
            <v>629255812</v>
          </cell>
          <cell r="W587" t="str">
            <v>JORDAN.EVANGELISTI@GENERALI.COM</v>
          </cell>
        </row>
        <row r="588">
          <cell r="B588">
            <v>303929</v>
          </cell>
          <cell r="C588">
            <v>20180801</v>
          </cell>
          <cell r="E588" t="str">
            <v>GPA</v>
          </cell>
          <cell r="F588" t="str">
            <v>COMMERCIALE</v>
          </cell>
          <cell r="G588" t="str">
            <v>REGION ILE DE FRANCE NORD EST</v>
          </cell>
          <cell r="H588" t="str">
            <v>OD NORD LITTORAL</v>
          </cell>
          <cell r="I588">
            <v>440</v>
          </cell>
          <cell r="J588" t="str">
            <v>CCT</v>
          </cell>
          <cell r="K588" t="str">
            <v>Conseiller Commercial Titulaire</v>
          </cell>
          <cell r="L588">
            <v>105</v>
          </cell>
          <cell r="M588" t="str">
            <v>Mme</v>
          </cell>
          <cell r="N588" t="str">
            <v>LEONE</v>
          </cell>
          <cell r="O588" t="str">
            <v>SANDRINE</v>
          </cell>
          <cell r="P588" t="str">
            <v>56 RUE EDITH MARY GARNER</v>
          </cell>
          <cell r="S588">
            <v>62630</v>
          </cell>
          <cell r="T588" t="str">
            <v>ETAPLES</v>
          </cell>
          <cell r="V588">
            <v>603761887</v>
          </cell>
          <cell r="W588" t="str">
            <v>SANDRINE.LEONE@GENERALI.COM</v>
          </cell>
        </row>
        <row r="589">
          <cell r="B589">
            <v>303930</v>
          </cell>
          <cell r="C589">
            <v>20180801</v>
          </cell>
          <cell r="E589" t="str">
            <v>GPA</v>
          </cell>
          <cell r="F589" t="str">
            <v>COMMERCIALE</v>
          </cell>
          <cell r="G589" t="str">
            <v>REGION ILE DE FRANCE NORD EST</v>
          </cell>
          <cell r="H589" t="str">
            <v>OD NORD LITTORAL</v>
          </cell>
          <cell r="I589">
            <v>440</v>
          </cell>
          <cell r="J589" t="str">
            <v>CCT</v>
          </cell>
          <cell r="K589" t="str">
            <v>Conseiller Commercial Titulaire</v>
          </cell>
          <cell r="L589">
            <v>105</v>
          </cell>
          <cell r="M589" t="str">
            <v>M.</v>
          </cell>
          <cell r="N589" t="str">
            <v>DUCROCQ</v>
          </cell>
          <cell r="O589" t="str">
            <v>MATHIEU</v>
          </cell>
          <cell r="P589" t="str">
            <v>1682 RUE DE LA GRISE PIERRE</v>
          </cell>
          <cell r="S589">
            <v>62370</v>
          </cell>
          <cell r="T589" t="str">
            <v>STE MARIE KERQUE</v>
          </cell>
          <cell r="V589">
            <v>626767519</v>
          </cell>
          <cell r="W589" t="str">
            <v>MATHIEU.DUCROCQ2@GENERALI.COM</v>
          </cell>
        </row>
        <row r="590">
          <cell r="B590">
            <v>303933</v>
          </cell>
          <cell r="C590">
            <v>20180801</v>
          </cell>
          <cell r="E590" t="str">
            <v>GPA</v>
          </cell>
          <cell r="F590" t="str">
            <v>COMMERCIALE</v>
          </cell>
          <cell r="G590" t="str">
            <v>REGION ILE DE FRANCE NORD EST</v>
          </cell>
          <cell r="H590" t="str">
            <v>OD NORD ARTOIS</v>
          </cell>
          <cell r="I590">
            <v>440</v>
          </cell>
          <cell r="J590" t="str">
            <v>CCT</v>
          </cell>
          <cell r="K590" t="str">
            <v>Conseiller Commercial Titulaire</v>
          </cell>
          <cell r="L590">
            <v>105</v>
          </cell>
          <cell r="M590" t="str">
            <v>M.</v>
          </cell>
          <cell r="N590" t="str">
            <v>DORANGEVILLE</v>
          </cell>
          <cell r="O590" t="str">
            <v>BRUNO</v>
          </cell>
          <cell r="P590" t="str">
            <v>29 RUE DE LA CROIX ROUGE</v>
          </cell>
          <cell r="S590">
            <v>62190</v>
          </cell>
          <cell r="T590" t="str">
            <v>LILLERS</v>
          </cell>
          <cell r="V590">
            <v>629626326</v>
          </cell>
          <cell r="W590" t="str">
            <v>BRUNO.DORANGEVILLE@GENERALI.COM</v>
          </cell>
        </row>
        <row r="591">
          <cell r="B591">
            <v>303958</v>
          </cell>
          <cell r="C591">
            <v>20180901</v>
          </cell>
          <cell r="E591" t="str">
            <v>GPA</v>
          </cell>
          <cell r="F591" t="str">
            <v>COMMERCIALE</v>
          </cell>
          <cell r="G591" t="str">
            <v>REGION GRAND OUEST</v>
          </cell>
          <cell r="H591" t="str">
            <v>OD LOT-TARN-TARN ET GARONNE-HTE GARONNE</v>
          </cell>
          <cell r="I591">
            <v>440</v>
          </cell>
          <cell r="J591" t="str">
            <v>CCT</v>
          </cell>
          <cell r="K591" t="str">
            <v>Conseiller Commercial Titulaire</v>
          </cell>
          <cell r="L591">
            <v>105</v>
          </cell>
          <cell r="M591" t="str">
            <v>Mme</v>
          </cell>
          <cell r="N591" t="str">
            <v>DESCAMPS</v>
          </cell>
          <cell r="O591" t="str">
            <v>HARMONIE</v>
          </cell>
          <cell r="P591" t="str">
            <v>14 RUE MAXIMILIEN LUCE</v>
          </cell>
          <cell r="S591">
            <v>81000</v>
          </cell>
          <cell r="T591" t="str">
            <v>ALBI</v>
          </cell>
          <cell r="V591">
            <v>629178315</v>
          </cell>
          <cell r="W591" t="str">
            <v>HARMONIE.DESCAMPS@GENERALI.COM</v>
          </cell>
        </row>
        <row r="592">
          <cell r="B592">
            <v>303960</v>
          </cell>
          <cell r="C592">
            <v>20180901</v>
          </cell>
          <cell r="E592" t="str">
            <v>GPA</v>
          </cell>
          <cell r="F592" t="str">
            <v>COMMERCIALE</v>
          </cell>
          <cell r="G592" t="str">
            <v>REGION GRAND OUEST</v>
          </cell>
          <cell r="H592" t="str">
            <v>OD FINISTERE - MORBIHAN</v>
          </cell>
          <cell r="I592">
            <v>440</v>
          </cell>
          <cell r="J592" t="str">
            <v>CCT</v>
          </cell>
          <cell r="K592" t="str">
            <v>Conseiller Commercial Titulaire</v>
          </cell>
          <cell r="L592">
            <v>105</v>
          </cell>
          <cell r="M592" t="str">
            <v>M.</v>
          </cell>
          <cell r="N592" t="str">
            <v>LEHUEDE</v>
          </cell>
          <cell r="O592" t="str">
            <v>BERTRAND</v>
          </cell>
          <cell r="P592" t="str">
            <v>1 QUAI DU COUVENT</v>
          </cell>
          <cell r="S592">
            <v>56300</v>
          </cell>
          <cell r="T592" t="str">
            <v>PONTIVY</v>
          </cell>
          <cell r="V592">
            <v>629178689</v>
          </cell>
          <cell r="W592" t="str">
            <v>BERTRAND.LEHUEDE@GENERALI.COM</v>
          </cell>
        </row>
        <row r="593">
          <cell r="B593">
            <v>303962</v>
          </cell>
          <cell r="C593">
            <v>20180901</v>
          </cell>
          <cell r="E593" t="str">
            <v>GPA</v>
          </cell>
          <cell r="F593" t="str">
            <v>COMMERCIALE</v>
          </cell>
          <cell r="G593" t="str">
            <v>REGION GRAND OUEST</v>
          </cell>
          <cell r="H593" t="str">
            <v>OD ILLE ET VILAINE-COTES D'ARMOR</v>
          </cell>
          <cell r="I593">
            <v>200</v>
          </cell>
          <cell r="J593" t="str">
            <v>IMP</v>
          </cell>
          <cell r="K593" t="str">
            <v>Inspecteur Manager Performance</v>
          </cell>
          <cell r="L593">
            <v>104</v>
          </cell>
          <cell r="M593" t="str">
            <v>M.</v>
          </cell>
          <cell r="N593" t="str">
            <v>BRICARD</v>
          </cell>
          <cell r="O593" t="str">
            <v>JORDAN</v>
          </cell>
          <cell r="P593" t="str">
            <v>30 B LA BILOUYERE</v>
          </cell>
          <cell r="S593">
            <v>35530</v>
          </cell>
          <cell r="T593" t="str">
            <v>SERVON SUR VILAINE</v>
          </cell>
          <cell r="V593">
            <v>603044115</v>
          </cell>
          <cell r="W593" t="str">
            <v>JORDAN.BRICARD@GENERALI.COM</v>
          </cell>
        </row>
        <row r="594">
          <cell r="B594">
            <v>303970</v>
          </cell>
          <cell r="C594">
            <v>20180901</v>
          </cell>
          <cell r="E594" t="str">
            <v>GPA</v>
          </cell>
          <cell r="F594" t="str">
            <v>COMMERCIALE</v>
          </cell>
          <cell r="G594" t="str">
            <v>REGION GRAND OUEST</v>
          </cell>
          <cell r="H594" t="str">
            <v>OD FINISTERE - MORBIHAN</v>
          </cell>
          <cell r="I594">
            <v>391</v>
          </cell>
          <cell r="J594" t="str">
            <v>CCEIM</v>
          </cell>
          <cell r="K594" t="str">
            <v>Conseiller Commercial Echelon Interm. Moniteu</v>
          </cell>
          <cell r="L594">
            <v>105</v>
          </cell>
          <cell r="M594" t="str">
            <v>M.</v>
          </cell>
          <cell r="N594" t="str">
            <v>GOURRONC</v>
          </cell>
          <cell r="O594" t="str">
            <v>SEBASTIEN</v>
          </cell>
          <cell r="P594" t="str">
            <v>171 RUE DE LARMOR</v>
          </cell>
          <cell r="S594">
            <v>56100</v>
          </cell>
          <cell r="T594" t="str">
            <v>LORIENT</v>
          </cell>
          <cell r="V594">
            <v>624657641</v>
          </cell>
          <cell r="W594" t="str">
            <v>SEBASTIEN.GOURRONC@GENERALI.COM</v>
          </cell>
        </row>
        <row r="595">
          <cell r="B595">
            <v>303987</v>
          </cell>
          <cell r="C595">
            <v>20180901</v>
          </cell>
          <cell r="E595" t="str">
            <v>GPA</v>
          </cell>
          <cell r="F595" t="str">
            <v>COMMERCIALE</v>
          </cell>
          <cell r="G595" t="str">
            <v>REGION ILE DE FRANCE NORD EST</v>
          </cell>
          <cell r="H595" t="str">
            <v>OD SEINE ET MARNE - YONNE</v>
          </cell>
          <cell r="I595">
            <v>371</v>
          </cell>
          <cell r="J595" t="str">
            <v>CCM.E</v>
          </cell>
          <cell r="K595" t="str">
            <v>Conseiller Commercial Moniteur Expert</v>
          </cell>
          <cell r="L595">
            <v>105</v>
          </cell>
          <cell r="M595" t="str">
            <v>M.</v>
          </cell>
          <cell r="N595" t="str">
            <v>KOUAME</v>
          </cell>
          <cell r="O595" t="str">
            <v>STEEVE</v>
          </cell>
          <cell r="P595" t="str">
            <v>33 BOUCLE DES EPILLETS</v>
          </cell>
          <cell r="S595">
            <v>77700</v>
          </cell>
          <cell r="T595" t="str">
            <v>MAGNY LE HONGRE</v>
          </cell>
          <cell r="V595">
            <v>601293971</v>
          </cell>
          <cell r="W595" t="str">
            <v>STEEVE.KOUAME@GENERALI.COM</v>
          </cell>
        </row>
        <row r="596">
          <cell r="B596">
            <v>303994</v>
          </cell>
          <cell r="C596">
            <v>20180901</v>
          </cell>
          <cell r="E596" t="str">
            <v>GPA</v>
          </cell>
          <cell r="F596" t="str">
            <v>COMMERCIALE</v>
          </cell>
          <cell r="G596" t="str">
            <v>REGION GRAND EST</v>
          </cell>
          <cell r="H596" t="str">
            <v>OD VAR - BOUCHES DU RHONE</v>
          </cell>
          <cell r="I596">
            <v>440</v>
          </cell>
          <cell r="J596" t="str">
            <v>CCT</v>
          </cell>
          <cell r="K596" t="str">
            <v>Conseiller Commercial Titulaire</v>
          </cell>
          <cell r="L596">
            <v>105</v>
          </cell>
          <cell r="M596" t="str">
            <v>M.</v>
          </cell>
          <cell r="N596" t="str">
            <v>MEIFFREN</v>
          </cell>
          <cell r="O596" t="str">
            <v>MAYEUL</v>
          </cell>
          <cell r="P596" t="str">
            <v>612 AVENUE DU GENERAL DE GAULLE</v>
          </cell>
          <cell r="S596">
            <v>83300</v>
          </cell>
          <cell r="T596" t="str">
            <v>DRAGUIGNAN</v>
          </cell>
          <cell r="V596">
            <v>601645355</v>
          </cell>
          <cell r="W596" t="str">
            <v>MAYEUL.MEIFFREN@GENERALI.COM</v>
          </cell>
        </row>
        <row r="597">
          <cell r="B597">
            <v>304004</v>
          </cell>
          <cell r="C597">
            <v>20181001</v>
          </cell>
          <cell r="E597" t="str">
            <v>GPA</v>
          </cell>
          <cell r="F597" t="str">
            <v>COMMERCIALE</v>
          </cell>
          <cell r="G597" t="str">
            <v>REGION GRAND EST</v>
          </cell>
          <cell r="H597" t="str">
            <v>OD VOSGES-HT RHIN-TR BEL-DOUBS-HTE MARNE</v>
          </cell>
          <cell r="I597">
            <v>200</v>
          </cell>
          <cell r="J597" t="str">
            <v>IMP</v>
          </cell>
          <cell r="K597" t="str">
            <v>Inspecteur Manager Performance</v>
          </cell>
          <cell r="L597">
            <v>104</v>
          </cell>
          <cell r="M597" t="str">
            <v>Mme</v>
          </cell>
          <cell r="N597" t="str">
            <v>BALTAZAR</v>
          </cell>
          <cell r="O597" t="str">
            <v>LARA</v>
          </cell>
          <cell r="P597" t="str">
            <v>110 IMPASSE DU PAQUIS</v>
          </cell>
          <cell r="S597">
            <v>70360</v>
          </cell>
          <cell r="T597" t="str">
            <v>PONTCEY</v>
          </cell>
          <cell r="V597">
            <v>601088157</v>
          </cell>
          <cell r="W597" t="str">
            <v>LARA.BALTAZAR@GENERALI.COM</v>
          </cell>
        </row>
        <row r="598">
          <cell r="B598">
            <v>304006</v>
          </cell>
          <cell r="C598">
            <v>20190901</v>
          </cell>
          <cell r="E598" t="str">
            <v>GPA</v>
          </cell>
          <cell r="F598" t="str">
            <v>COMMERCIALE</v>
          </cell>
          <cell r="G598" t="str">
            <v>REGION ILE DE FRANCE NORD EST</v>
          </cell>
          <cell r="H598" t="str">
            <v>OD SEINE MARITIME</v>
          </cell>
          <cell r="I598">
            <v>440</v>
          </cell>
          <cell r="J598" t="str">
            <v>CCT</v>
          </cell>
          <cell r="K598" t="str">
            <v>Conseiller Commercial Titulaire</v>
          </cell>
          <cell r="L598">
            <v>105</v>
          </cell>
          <cell r="M598" t="str">
            <v>M.</v>
          </cell>
          <cell r="N598" t="str">
            <v>BULAN</v>
          </cell>
          <cell r="O598" t="str">
            <v>MATHIS</v>
          </cell>
          <cell r="P598" t="str">
            <v>760 RUE DES TOURELLES</v>
          </cell>
          <cell r="S598">
            <v>76760</v>
          </cell>
          <cell r="T598" t="str">
            <v>VIBEUF</v>
          </cell>
          <cell r="V598">
            <v>628090472</v>
          </cell>
          <cell r="W598" t="str">
            <v>MATHIS.BULAN@GENERALI.COM</v>
          </cell>
        </row>
        <row r="599">
          <cell r="B599">
            <v>304015</v>
          </cell>
          <cell r="C599">
            <v>20180901</v>
          </cell>
          <cell r="E599" t="str">
            <v>GPA</v>
          </cell>
          <cell r="F599" t="str">
            <v>COMMERCIALE</v>
          </cell>
          <cell r="G599" t="str">
            <v>REGION GRAND EST</v>
          </cell>
          <cell r="H599" t="str">
            <v>OD VAR - BOUCHES DU RHONE</v>
          </cell>
          <cell r="I599">
            <v>441</v>
          </cell>
          <cell r="J599" t="str">
            <v>CCTM</v>
          </cell>
          <cell r="K599" t="str">
            <v>Conseiller Commercial Titulaire Moniteur</v>
          </cell>
          <cell r="L599">
            <v>105</v>
          </cell>
          <cell r="M599" t="str">
            <v>Mme</v>
          </cell>
          <cell r="N599" t="str">
            <v>AUDIBERT</v>
          </cell>
          <cell r="O599" t="str">
            <v>AUDE</v>
          </cell>
          <cell r="P599" t="str">
            <v>163 CHEMIN DU LAVOIR DE RIOU</v>
          </cell>
          <cell r="S599">
            <v>13360</v>
          </cell>
          <cell r="T599" t="str">
            <v>ROQUEVAIRE</v>
          </cell>
          <cell r="V599">
            <v>634570638</v>
          </cell>
          <cell r="W599" t="str">
            <v>AUDE.AUDIBERT@GENERALI.COM</v>
          </cell>
        </row>
        <row r="600">
          <cell r="B600">
            <v>304024</v>
          </cell>
          <cell r="C600">
            <v>20181001</v>
          </cell>
          <cell r="E600" t="str">
            <v>GPA</v>
          </cell>
          <cell r="F600" t="str">
            <v>COMMERCIALE</v>
          </cell>
          <cell r="G600" t="str">
            <v>REGION GRAND EST</v>
          </cell>
          <cell r="H600" t="str">
            <v>OD VOSGES-HT RHIN-TR BEL-DOUBS-HTE MARNE</v>
          </cell>
          <cell r="I600">
            <v>440</v>
          </cell>
          <cell r="J600" t="str">
            <v>CCT</v>
          </cell>
          <cell r="K600" t="str">
            <v>Conseiller Commercial Titulaire</v>
          </cell>
          <cell r="L600">
            <v>105</v>
          </cell>
          <cell r="M600" t="str">
            <v>Mme</v>
          </cell>
          <cell r="N600" t="str">
            <v>GROCOLAS</v>
          </cell>
          <cell r="O600" t="str">
            <v>ISABELLE</v>
          </cell>
          <cell r="P600" t="str">
            <v>10 RUE DE LA CROIX D EN HAUT</v>
          </cell>
          <cell r="S600">
            <v>88170</v>
          </cell>
          <cell r="T600" t="str">
            <v>GIRONCOURT SUR VRAINE</v>
          </cell>
          <cell r="V600">
            <v>610670676</v>
          </cell>
          <cell r="W600" t="str">
            <v>ISABELLE.GROCOLAS@GENERALI.COM</v>
          </cell>
        </row>
        <row r="601">
          <cell r="B601">
            <v>304026</v>
          </cell>
          <cell r="C601">
            <v>20181001</v>
          </cell>
          <cell r="E601" t="str">
            <v>GPA</v>
          </cell>
          <cell r="F601" t="str">
            <v>COMMERCIALE</v>
          </cell>
          <cell r="G601" t="str">
            <v>REGION ILE DE FRANCE NORD EST</v>
          </cell>
          <cell r="H601" t="str">
            <v>OD MOSELLE - MEURTHE ET MOSELLE</v>
          </cell>
          <cell r="I601">
            <v>200</v>
          </cell>
          <cell r="J601" t="str">
            <v>IMP</v>
          </cell>
          <cell r="K601" t="str">
            <v>Inspecteur Manager Performance</v>
          </cell>
          <cell r="L601">
            <v>104</v>
          </cell>
          <cell r="M601" t="str">
            <v>M.</v>
          </cell>
          <cell r="N601" t="str">
            <v>FOREST</v>
          </cell>
          <cell r="O601" t="str">
            <v>NICOLAS</v>
          </cell>
          <cell r="P601" t="str">
            <v>79 BOULEVARD DE CHAMPELLE</v>
          </cell>
          <cell r="S601">
            <v>54600</v>
          </cell>
          <cell r="T601" t="str">
            <v>VILLERS LES NANCY</v>
          </cell>
          <cell r="V601">
            <v>624457808</v>
          </cell>
          <cell r="W601" t="str">
            <v>NICOLAS.FOREST@GENERALI.COM</v>
          </cell>
        </row>
        <row r="602">
          <cell r="B602">
            <v>304027</v>
          </cell>
          <cell r="C602">
            <v>20181001</v>
          </cell>
          <cell r="E602" t="str">
            <v>GPA</v>
          </cell>
          <cell r="F602" t="str">
            <v>COMMERCIALE</v>
          </cell>
          <cell r="G602" t="str">
            <v>REGION ILE DE FRANCE NORD EST</v>
          </cell>
          <cell r="H602" t="str">
            <v>OD ARDENNES - MARNE - MEUSE - AUBE</v>
          </cell>
          <cell r="I602">
            <v>441</v>
          </cell>
          <cell r="J602" t="str">
            <v>CCTM</v>
          </cell>
          <cell r="K602" t="str">
            <v>Conseiller Commercial Titulaire Moniteur</v>
          </cell>
          <cell r="L602">
            <v>105</v>
          </cell>
          <cell r="M602" t="str">
            <v>M.</v>
          </cell>
          <cell r="N602" t="str">
            <v>NICOLA</v>
          </cell>
          <cell r="O602" t="str">
            <v>DAMIEN</v>
          </cell>
          <cell r="P602" t="str">
            <v>11 RUE DE MANTOUE</v>
          </cell>
          <cell r="S602">
            <v>8000</v>
          </cell>
          <cell r="T602" t="str">
            <v>CHARLEVILLE MEZIERES</v>
          </cell>
          <cell r="V602">
            <v>624459498</v>
          </cell>
          <cell r="W602" t="str">
            <v>DAMIEN.NICOLA@GENERALI.COM</v>
          </cell>
        </row>
        <row r="603">
          <cell r="B603">
            <v>304029</v>
          </cell>
          <cell r="C603">
            <v>20181001</v>
          </cell>
          <cell r="E603" t="str">
            <v>GPA</v>
          </cell>
          <cell r="F603" t="str">
            <v>COMMERCIALE</v>
          </cell>
          <cell r="G603" t="str">
            <v>REGION ILE DE FRANCE NORD EST</v>
          </cell>
          <cell r="H603" t="str">
            <v>OD NORD LILLE</v>
          </cell>
          <cell r="I603">
            <v>440</v>
          </cell>
          <cell r="J603" t="str">
            <v>CCT</v>
          </cell>
          <cell r="K603" t="str">
            <v>Conseiller Commercial Titulaire</v>
          </cell>
          <cell r="L603">
            <v>105</v>
          </cell>
          <cell r="M603" t="str">
            <v>M.</v>
          </cell>
          <cell r="N603" t="str">
            <v>WROBLEWSKI</v>
          </cell>
          <cell r="O603" t="str">
            <v>CHRISTOPHE</v>
          </cell>
          <cell r="P603" t="str">
            <v>14 T RUE CASIMIR BEUGNET</v>
          </cell>
          <cell r="S603">
            <v>62160</v>
          </cell>
          <cell r="T603" t="str">
            <v>GRENAY</v>
          </cell>
          <cell r="V603">
            <v>618424847</v>
          </cell>
          <cell r="W603" t="str">
            <v>CHRISTOPHE.WROBLEWSKI@GENERALI.COM</v>
          </cell>
        </row>
        <row r="604">
          <cell r="B604">
            <v>304031</v>
          </cell>
          <cell r="C604">
            <v>20181001</v>
          </cell>
          <cell r="E604" t="str">
            <v>GPA</v>
          </cell>
          <cell r="F604" t="str">
            <v>COMMERCIALE</v>
          </cell>
          <cell r="G604" t="str">
            <v>REGION GRAND OUEST</v>
          </cell>
          <cell r="H604" t="str">
            <v>OD CHARENTES-VIENNES-DEUX SEVRES</v>
          </cell>
          <cell r="I604">
            <v>441</v>
          </cell>
          <cell r="J604" t="str">
            <v>CCTM</v>
          </cell>
          <cell r="K604" t="str">
            <v>Conseiller Commercial Titulaire Moniteur</v>
          </cell>
          <cell r="L604">
            <v>105</v>
          </cell>
          <cell r="M604" t="str">
            <v>M.</v>
          </cell>
          <cell r="N604" t="str">
            <v>BERUGEAU</v>
          </cell>
          <cell r="O604" t="str">
            <v>MATHIEU</v>
          </cell>
          <cell r="P604" t="str">
            <v>1 IMPASSE ONESIME MARIE CHAUVET</v>
          </cell>
          <cell r="Q604" t="str">
            <v>LIEU DIT LIMBRE</v>
          </cell>
          <cell r="S604">
            <v>86440</v>
          </cell>
          <cell r="T604" t="str">
            <v>MIGNE AUXANCES</v>
          </cell>
          <cell r="U604" t="str">
            <v>LIEU DIT LIMBRE</v>
          </cell>
          <cell r="V604">
            <v>610875311</v>
          </cell>
          <cell r="W604" t="str">
            <v>MATHIEU.BERUGEAU@GENERALI.COM</v>
          </cell>
        </row>
        <row r="605">
          <cell r="B605">
            <v>304032</v>
          </cell>
          <cell r="C605">
            <v>20181001</v>
          </cell>
          <cell r="E605" t="str">
            <v>GPA</v>
          </cell>
          <cell r="F605" t="str">
            <v>COMMERCIALE</v>
          </cell>
          <cell r="G605" t="str">
            <v>REGION GRAND OUEST</v>
          </cell>
          <cell r="H605" t="str">
            <v>OD YVELINES - EURE ET LOIR</v>
          </cell>
          <cell r="I605">
            <v>440</v>
          </cell>
          <cell r="J605" t="str">
            <v>CCT</v>
          </cell>
          <cell r="K605" t="str">
            <v>Conseiller Commercial Titulaire</v>
          </cell>
          <cell r="L605">
            <v>105</v>
          </cell>
          <cell r="M605" t="str">
            <v>M.</v>
          </cell>
          <cell r="N605" t="str">
            <v>BUROT</v>
          </cell>
          <cell r="O605" t="str">
            <v>LAURENT</v>
          </cell>
          <cell r="P605" t="str">
            <v>17 RUE GEORGE SAND</v>
          </cell>
          <cell r="S605">
            <v>78200</v>
          </cell>
          <cell r="T605" t="str">
            <v>BUCHELAY</v>
          </cell>
          <cell r="V605">
            <v>611735899</v>
          </cell>
          <cell r="W605" t="str">
            <v>LAURENT.BUROT@GENERALI.COM</v>
          </cell>
        </row>
        <row r="606">
          <cell r="B606">
            <v>304041</v>
          </cell>
          <cell r="C606">
            <v>20181001</v>
          </cell>
          <cell r="E606" t="str">
            <v>GPA</v>
          </cell>
          <cell r="F606" t="str">
            <v>COMMERCIALE</v>
          </cell>
          <cell r="G606" t="str">
            <v>REGION ILE DE FRANCE NORD EST</v>
          </cell>
          <cell r="H606" t="str">
            <v>OD SEINE ET MARNE - YONNE</v>
          </cell>
          <cell r="I606">
            <v>440</v>
          </cell>
          <cell r="J606" t="str">
            <v>CCT</v>
          </cell>
          <cell r="K606" t="str">
            <v>Conseiller Commercial Titulaire</v>
          </cell>
          <cell r="L606">
            <v>105</v>
          </cell>
          <cell r="M606" t="str">
            <v>Mme</v>
          </cell>
          <cell r="N606" t="str">
            <v>HENRI</v>
          </cell>
          <cell r="O606" t="str">
            <v>CHRISTIANE</v>
          </cell>
          <cell r="P606" t="str">
            <v>17 RUE DE HULEY</v>
          </cell>
          <cell r="S606">
            <v>77880</v>
          </cell>
          <cell r="T606" t="str">
            <v>GREZ SUR LOING</v>
          </cell>
          <cell r="V606">
            <v>625805679</v>
          </cell>
          <cell r="W606" t="str">
            <v>CHRISTIANE.HENRI@GENERALI.COM</v>
          </cell>
        </row>
        <row r="607">
          <cell r="B607">
            <v>304042</v>
          </cell>
          <cell r="C607">
            <v>20181001</v>
          </cell>
          <cell r="E607" t="str">
            <v>GPA</v>
          </cell>
          <cell r="F607" t="str">
            <v>COMMERCIALE</v>
          </cell>
          <cell r="G607" t="str">
            <v>REGION GRAND EST</v>
          </cell>
          <cell r="H607" t="str">
            <v>OD VAUCLUSE - DROME - ARDECHE - GARD</v>
          </cell>
          <cell r="I607">
            <v>391</v>
          </cell>
          <cell r="J607" t="str">
            <v>CCEIM</v>
          </cell>
          <cell r="K607" t="str">
            <v>Conseiller Commercial Echelon Interm. Moniteu</v>
          </cell>
          <cell r="L607">
            <v>105</v>
          </cell>
          <cell r="M607" t="str">
            <v>M.</v>
          </cell>
          <cell r="N607" t="str">
            <v>MARQUER</v>
          </cell>
          <cell r="O607" t="str">
            <v>FLORIAN</v>
          </cell>
          <cell r="P607" t="str">
            <v>6 CHEMIN DES TAMARIS</v>
          </cell>
          <cell r="Q607" t="str">
            <v>CHEZ M ET MME SUSINI PHILIPPE</v>
          </cell>
          <cell r="S607">
            <v>30131</v>
          </cell>
          <cell r="T607" t="str">
            <v>PUJAUT</v>
          </cell>
          <cell r="U607" t="str">
            <v>CHEZ M ET MME SUSINI PHILIPPE</v>
          </cell>
          <cell r="V607">
            <v>611881599</v>
          </cell>
          <cell r="W607" t="str">
            <v>FLORIAN.MARQUER@GENERALI.COM</v>
          </cell>
        </row>
        <row r="608">
          <cell r="B608">
            <v>304054</v>
          </cell>
          <cell r="C608">
            <v>20181001</v>
          </cell>
          <cell r="E608" t="str">
            <v>GPA</v>
          </cell>
          <cell r="F608" t="str">
            <v>COMMERCIALE</v>
          </cell>
          <cell r="G608" t="str">
            <v>REGION GRAND EST</v>
          </cell>
          <cell r="H608" t="str">
            <v>OD ISERE ALBERTVILLE</v>
          </cell>
          <cell r="I608">
            <v>440</v>
          </cell>
          <cell r="J608" t="str">
            <v>CCT</v>
          </cell>
          <cell r="K608" t="str">
            <v>Conseiller Commercial Titulaire</v>
          </cell>
          <cell r="L608">
            <v>105</v>
          </cell>
          <cell r="M608" t="str">
            <v>M.</v>
          </cell>
          <cell r="N608" t="str">
            <v>PERDEREAU</v>
          </cell>
          <cell r="O608" t="str">
            <v>RENAN</v>
          </cell>
          <cell r="P608" t="str">
            <v>24 RUE DE LA GARE</v>
          </cell>
          <cell r="S608">
            <v>38120</v>
          </cell>
          <cell r="T608" t="str">
            <v>ST EGREVE</v>
          </cell>
          <cell r="V608">
            <v>624999551</v>
          </cell>
          <cell r="W608" t="str">
            <v>RENAN.PERDEREAU@GENERALI.COM</v>
          </cell>
        </row>
        <row r="609">
          <cell r="B609">
            <v>304061</v>
          </cell>
          <cell r="C609">
            <v>20181101</v>
          </cell>
          <cell r="E609" t="str">
            <v>GPA</v>
          </cell>
          <cell r="F609" t="str">
            <v>COMMERCIALE</v>
          </cell>
          <cell r="G609" t="str">
            <v>REGION ILE DE FRANCE NORD EST</v>
          </cell>
          <cell r="H609" t="str">
            <v>OD BAS RHIN - MOSELLE</v>
          </cell>
          <cell r="I609">
            <v>441</v>
          </cell>
          <cell r="J609" t="str">
            <v>CCTM</v>
          </cell>
          <cell r="K609" t="str">
            <v>Conseiller Commercial Titulaire Moniteur</v>
          </cell>
          <cell r="L609">
            <v>105</v>
          </cell>
          <cell r="M609" t="str">
            <v>Mme</v>
          </cell>
          <cell r="N609" t="str">
            <v>NETZER</v>
          </cell>
          <cell r="O609" t="str">
            <v>SONIA</v>
          </cell>
          <cell r="P609" t="str">
            <v>11 RUE D INGWILLER</v>
          </cell>
          <cell r="S609">
            <v>67330</v>
          </cell>
          <cell r="T609" t="str">
            <v>NIEDERSOULTZBACH</v>
          </cell>
          <cell r="V609">
            <v>778674906</v>
          </cell>
          <cell r="W609" t="str">
            <v>SONIA.NETZER@GENERALI.COM</v>
          </cell>
        </row>
        <row r="610">
          <cell r="B610">
            <v>304072</v>
          </cell>
          <cell r="C610">
            <v>20181101</v>
          </cell>
          <cell r="E610" t="str">
            <v>GPA</v>
          </cell>
          <cell r="F610" t="str">
            <v>COMMERCIALE</v>
          </cell>
          <cell r="G610" t="str">
            <v>REGION ILE DE FRANCE NORD EST</v>
          </cell>
          <cell r="H610" t="str">
            <v>OD NORD ARTOIS</v>
          </cell>
          <cell r="I610">
            <v>440</v>
          </cell>
          <cell r="J610" t="str">
            <v>CCT</v>
          </cell>
          <cell r="K610" t="str">
            <v>Conseiller Commercial Titulaire</v>
          </cell>
          <cell r="L610">
            <v>105</v>
          </cell>
          <cell r="M610" t="str">
            <v>Mme</v>
          </cell>
          <cell r="N610" t="str">
            <v>RIBEIRO</v>
          </cell>
          <cell r="O610" t="str">
            <v>EMILIA</v>
          </cell>
          <cell r="V610">
            <v>613088759</v>
          </cell>
          <cell r="W610" t="str">
            <v>EMILIA.RIBEIRO@GENERALI.COM</v>
          </cell>
        </row>
        <row r="611">
          <cell r="B611">
            <v>304075</v>
          </cell>
          <cell r="C611">
            <v>20181101</v>
          </cell>
          <cell r="E611" t="str">
            <v>GPA</v>
          </cell>
          <cell r="F611" t="str">
            <v>COMMERCIALE</v>
          </cell>
          <cell r="G611" t="str">
            <v>REGION GRAND OUEST</v>
          </cell>
          <cell r="H611" t="str">
            <v>OD FINISTERE - MORBIHAN</v>
          </cell>
          <cell r="I611">
            <v>440</v>
          </cell>
          <cell r="J611" t="str">
            <v>CCT</v>
          </cell>
          <cell r="K611" t="str">
            <v>Conseiller Commercial Titulaire</v>
          </cell>
          <cell r="L611">
            <v>105</v>
          </cell>
          <cell r="M611" t="str">
            <v>Mme</v>
          </cell>
          <cell r="N611" t="str">
            <v>PELLEGRI</v>
          </cell>
          <cell r="O611" t="str">
            <v>CELINE</v>
          </cell>
          <cell r="P611" t="str">
            <v>MOULIN DE TOULOUDU</v>
          </cell>
          <cell r="S611">
            <v>29590</v>
          </cell>
          <cell r="T611" t="str">
            <v>LE FAOU</v>
          </cell>
          <cell r="V611">
            <v>622921076</v>
          </cell>
          <cell r="W611" t="str">
            <v>CELINE.PELLEGRI@GENERALI.COM</v>
          </cell>
        </row>
        <row r="612">
          <cell r="B612">
            <v>304077</v>
          </cell>
          <cell r="C612">
            <v>20181101</v>
          </cell>
          <cell r="E612" t="str">
            <v>GPA</v>
          </cell>
          <cell r="F612" t="str">
            <v>COMMERCIALE</v>
          </cell>
          <cell r="G612" t="str">
            <v>REGION ILE DE FRANCE NORD EST</v>
          </cell>
          <cell r="H612" t="str">
            <v>OD SEINE ET MARNE - YONNE</v>
          </cell>
          <cell r="I612">
            <v>371</v>
          </cell>
          <cell r="J612" t="str">
            <v>CCM.E</v>
          </cell>
          <cell r="K612" t="str">
            <v>Conseiller Commercial Moniteur Expert</v>
          </cell>
          <cell r="L612">
            <v>105</v>
          </cell>
          <cell r="M612" t="str">
            <v>M.</v>
          </cell>
          <cell r="N612" t="str">
            <v>BERNY</v>
          </cell>
          <cell r="O612" t="str">
            <v>JUSTIN</v>
          </cell>
          <cell r="P612" t="str">
            <v>11 RUE DE ROISE</v>
          </cell>
          <cell r="Q612" t="str">
            <v>MONGROLLE</v>
          </cell>
          <cell r="S612">
            <v>77580</v>
          </cell>
          <cell r="T612" t="str">
            <v>CRECY LA CHAPELLE</v>
          </cell>
          <cell r="U612" t="str">
            <v>MONGROLLE</v>
          </cell>
          <cell r="V612">
            <v>629445583</v>
          </cell>
          <cell r="W612" t="str">
            <v>JUSTIN.BERNY@GENERALI.COM</v>
          </cell>
        </row>
        <row r="613">
          <cell r="B613">
            <v>304081</v>
          </cell>
          <cell r="C613">
            <v>20181101</v>
          </cell>
          <cell r="E613" t="str">
            <v>GPA</v>
          </cell>
          <cell r="F613" t="str">
            <v>COMMERCIALE</v>
          </cell>
          <cell r="G613" t="str">
            <v>REGION ILE DE FRANCE NORD EST</v>
          </cell>
          <cell r="H613" t="str">
            <v>OD SEINE ET MARNE - YONNE</v>
          </cell>
          <cell r="I613">
            <v>440</v>
          </cell>
          <cell r="J613" t="str">
            <v>CCT</v>
          </cell>
          <cell r="K613" t="str">
            <v>Conseiller Commercial Titulaire</v>
          </cell>
          <cell r="L613">
            <v>105</v>
          </cell>
          <cell r="M613" t="str">
            <v>Mme</v>
          </cell>
          <cell r="N613" t="str">
            <v>MELAO</v>
          </cell>
          <cell r="O613" t="str">
            <v>MYRIAM</v>
          </cell>
          <cell r="P613" t="str">
            <v>14 RUE DE LA SOURCE</v>
          </cell>
          <cell r="S613">
            <v>89140</v>
          </cell>
          <cell r="T613" t="str">
            <v>VILLETHIERRY</v>
          </cell>
          <cell r="V613">
            <v>603464238</v>
          </cell>
          <cell r="W613" t="str">
            <v>MYRIAM.MELAO@GENERALI.COM</v>
          </cell>
        </row>
        <row r="614">
          <cell r="B614">
            <v>304091</v>
          </cell>
          <cell r="C614">
            <v>20181201</v>
          </cell>
          <cell r="E614" t="str">
            <v>GPA</v>
          </cell>
          <cell r="F614" t="str">
            <v>COMMERCIALE</v>
          </cell>
          <cell r="G614" t="str">
            <v>REGION GRAND EST</v>
          </cell>
          <cell r="H614" t="str">
            <v>OD VOSGES-HT RHIN-TR BEL-DOUBS-HTE MARNE</v>
          </cell>
          <cell r="I614">
            <v>310</v>
          </cell>
          <cell r="J614" t="str">
            <v>CMA</v>
          </cell>
          <cell r="K614" t="str">
            <v>Chargé Mission Animation</v>
          </cell>
          <cell r="L614">
            <v>104</v>
          </cell>
          <cell r="M614" t="str">
            <v>Mme</v>
          </cell>
          <cell r="N614" t="str">
            <v>SCHMERBER</v>
          </cell>
          <cell r="O614" t="str">
            <v>OPHELIE</v>
          </cell>
          <cell r="P614" t="str">
            <v>20 RUE LIEUTENANT WINKLER</v>
          </cell>
          <cell r="Q614" t="str">
            <v>CAPAVENIR VOSGES</v>
          </cell>
          <cell r="S614">
            <v>88150</v>
          </cell>
          <cell r="T614" t="str">
            <v>CAPAVENIR VOSGES</v>
          </cell>
          <cell r="U614" t="str">
            <v>CAPAVENIR VOSGES</v>
          </cell>
          <cell r="V614">
            <v>603070151</v>
          </cell>
          <cell r="W614" t="str">
            <v>OPHELIE.SCHMERBER@GENERALI.COM</v>
          </cell>
        </row>
        <row r="615">
          <cell r="B615">
            <v>304101</v>
          </cell>
          <cell r="C615">
            <v>20181201</v>
          </cell>
          <cell r="E615" t="str">
            <v>GPA</v>
          </cell>
          <cell r="F615" t="str">
            <v>COMMERCIALE</v>
          </cell>
          <cell r="G615" t="str">
            <v>REGION GRAND EST</v>
          </cell>
          <cell r="H615" t="str">
            <v>OD PUY DE DOME - LOIRE - HAUTE LOIRE</v>
          </cell>
          <cell r="I615">
            <v>440</v>
          </cell>
          <cell r="J615" t="str">
            <v>CCT</v>
          </cell>
          <cell r="K615" t="str">
            <v>Conseiller Commercial Titulaire</v>
          </cell>
          <cell r="L615">
            <v>105</v>
          </cell>
          <cell r="M615" t="str">
            <v>M.</v>
          </cell>
          <cell r="N615" t="str">
            <v>VIGIER</v>
          </cell>
          <cell r="O615" t="str">
            <v>ANTOINE</v>
          </cell>
          <cell r="P615" t="str">
            <v>3 PLACE JOSEPH CLAUSSAT</v>
          </cell>
          <cell r="S615">
            <v>63130</v>
          </cell>
          <cell r="T615" t="str">
            <v>ROYAT</v>
          </cell>
          <cell r="V615">
            <v>603469996</v>
          </cell>
          <cell r="W615" t="str">
            <v>ANTOINE.VIGIER@GENERALI.COM</v>
          </cell>
        </row>
        <row r="616">
          <cell r="B616">
            <v>304123</v>
          </cell>
          <cell r="C616">
            <v>20181201</v>
          </cell>
          <cell r="E616" t="str">
            <v>GPA</v>
          </cell>
          <cell r="F616" t="str">
            <v>COMMERCIALE</v>
          </cell>
          <cell r="G616" t="str">
            <v>REGION ILE DE FRANCE NORD EST</v>
          </cell>
          <cell r="H616" t="str">
            <v>OD BAS RHIN - MOSELLE</v>
          </cell>
          <cell r="I616">
            <v>386</v>
          </cell>
          <cell r="J616" t="str">
            <v>IE</v>
          </cell>
          <cell r="K616" t="str">
            <v>Inspecteur Expert</v>
          </cell>
          <cell r="L616">
            <v>105</v>
          </cell>
          <cell r="M616" t="str">
            <v>Mme</v>
          </cell>
          <cell r="N616" t="str">
            <v>GRABAREK</v>
          </cell>
          <cell r="O616" t="str">
            <v>SYLVIA</v>
          </cell>
          <cell r="P616" t="str">
            <v>16 A RUE JEANNE D ARC</v>
          </cell>
          <cell r="S616">
            <v>57460</v>
          </cell>
          <cell r="T616" t="str">
            <v>BOUSBACH</v>
          </cell>
          <cell r="V616">
            <v>621199165</v>
          </cell>
          <cell r="W616" t="str">
            <v>SYLVIA.GRABAREK@GENERALI.COM</v>
          </cell>
        </row>
        <row r="617">
          <cell r="B617">
            <v>304132</v>
          </cell>
          <cell r="C617">
            <v>20190101</v>
          </cell>
          <cell r="E617" t="str">
            <v>GPA</v>
          </cell>
          <cell r="F617" t="str">
            <v>COMMERCIALE</v>
          </cell>
          <cell r="G617" t="str">
            <v>REGION GRAND OUEST</v>
          </cell>
          <cell r="H617" t="str">
            <v>OD MANCHE - CALVADOS - ORNE - MAYENNE</v>
          </cell>
          <cell r="I617">
            <v>440</v>
          </cell>
          <cell r="J617" t="str">
            <v>CCT</v>
          </cell>
          <cell r="K617" t="str">
            <v>Conseiller Commercial Titulaire</v>
          </cell>
          <cell r="L617">
            <v>105</v>
          </cell>
          <cell r="M617" t="str">
            <v>M.</v>
          </cell>
          <cell r="N617" t="str">
            <v>GEMAIN</v>
          </cell>
          <cell r="O617" t="str">
            <v>REYNALD</v>
          </cell>
          <cell r="P617" t="str">
            <v>LES CHENES SECS</v>
          </cell>
          <cell r="S617">
            <v>53810</v>
          </cell>
          <cell r="T617" t="str">
            <v>CHANGE</v>
          </cell>
          <cell r="V617">
            <v>623116852</v>
          </cell>
          <cell r="W617" t="str">
            <v>REYNALD.GEMAIN@GENERALI.COM</v>
          </cell>
        </row>
        <row r="618">
          <cell r="B618">
            <v>304134</v>
          </cell>
          <cell r="C618">
            <v>20190101</v>
          </cell>
          <cell r="E618" t="str">
            <v>GPA</v>
          </cell>
          <cell r="F618" t="str">
            <v>COMMERCIALE</v>
          </cell>
          <cell r="G618" t="str">
            <v>REGION GRAND OUEST</v>
          </cell>
          <cell r="H618" t="str">
            <v>OD FINISTERE - MORBIHAN</v>
          </cell>
          <cell r="I618">
            <v>440</v>
          </cell>
          <cell r="J618" t="str">
            <v>CCT</v>
          </cell>
          <cell r="K618" t="str">
            <v>Conseiller Commercial Titulaire</v>
          </cell>
          <cell r="L618">
            <v>105</v>
          </cell>
          <cell r="M618" t="str">
            <v>Mme</v>
          </cell>
          <cell r="N618" t="str">
            <v>DUSSART</v>
          </cell>
          <cell r="O618" t="str">
            <v>STAICY</v>
          </cell>
          <cell r="P618" t="str">
            <v>ROZ AR BELLEC</v>
          </cell>
          <cell r="S618">
            <v>29410</v>
          </cell>
          <cell r="T618" t="str">
            <v>PLEYBER CHRIST</v>
          </cell>
          <cell r="V618">
            <v>627898185</v>
          </cell>
          <cell r="W618" t="str">
            <v>STAICY.DUSSART@GENERALI.COM</v>
          </cell>
        </row>
        <row r="619">
          <cell r="B619">
            <v>304137</v>
          </cell>
          <cell r="C619">
            <v>20190101</v>
          </cell>
          <cell r="E619" t="str">
            <v>GPA</v>
          </cell>
          <cell r="F619" t="str">
            <v>COMMERCIALE</v>
          </cell>
          <cell r="G619" t="str">
            <v>REGION GRAND OUEST</v>
          </cell>
          <cell r="H619" t="str">
            <v>OD GIRONDE - DORDOGNE</v>
          </cell>
          <cell r="I619">
            <v>200</v>
          </cell>
          <cell r="J619" t="str">
            <v>IMP</v>
          </cell>
          <cell r="K619" t="str">
            <v>Inspecteur Manager Performance</v>
          </cell>
          <cell r="L619">
            <v>104</v>
          </cell>
          <cell r="M619" t="str">
            <v>M.</v>
          </cell>
          <cell r="N619" t="str">
            <v>SALOME</v>
          </cell>
          <cell r="O619" t="str">
            <v>STEVIE</v>
          </cell>
          <cell r="P619" t="str">
            <v>10 RUE JEAN BOUIN</v>
          </cell>
          <cell r="S619">
            <v>33380</v>
          </cell>
          <cell r="T619" t="str">
            <v>BIGANOS</v>
          </cell>
          <cell r="V619">
            <v>627898389</v>
          </cell>
          <cell r="W619" t="str">
            <v>STEVIE.SALOME@GENERALI.COM</v>
          </cell>
        </row>
        <row r="620">
          <cell r="B620">
            <v>304146</v>
          </cell>
          <cell r="C620">
            <v>20190101</v>
          </cell>
          <cell r="E620" t="str">
            <v>GPA</v>
          </cell>
          <cell r="F620" t="str">
            <v>COMMERCIALE</v>
          </cell>
          <cell r="G620" t="str">
            <v>REGION GRAND EST</v>
          </cell>
          <cell r="H620" t="str">
            <v>OD VAR - BOUCHES DU RHONE</v>
          </cell>
          <cell r="I620">
            <v>371</v>
          </cell>
          <cell r="J620" t="str">
            <v>CCM.E</v>
          </cell>
          <cell r="K620" t="str">
            <v>Conseiller Commercial Moniteur Expert</v>
          </cell>
          <cell r="L620">
            <v>105</v>
          </cell>
          <cell r="M620" t="str">
            <v>M.</v>
          </cell>
          <cell r="N620" t="str">
            <v>ARNEODO</v>
          </cell>
          <cell r="O620" t="str">
            <v>THIBAUT</v>
          </cell>
          <cell r="P620" t="str">
            <v>590 ROUTE DE LA VALETTE</v>
          </cell>
          <cell r="S620">
            <v>83200</v>
          </cell>
          <cell r="T620" t="str">
            <v>LE REVEST LES EAUX</v>
          </cell>
          <cell r="V620">
            <v>626378127</v>
          </cell>
          <cell r="W620" t="str">
            <v>THIBAUT.ARNEODO@GENERALI.COM</v>
          </cell>
        </row>
        <row r="621">
          <cell r="B621">
            <v>304157</v>
          </cell>
          <cell r="C621">
            <v>20190101</v>
          </cell>
          <cell r="E621" t="str">
            <v>GPA</v>
          </cell>
          <cell r="F621" t="str">
            <v>COMMERCIALE</v>
          </cell>
          <cell r="G621" t="str">
            <v>REGION ILE DE FRANCE NORD EST</v>
          </cell>
          <cell r="H621" t="str">
            <v>OD SOMME - OISE - AISNE</v>
          </cell>
          <cell r="I621">
            <v>440</v>
          </cell>
          <cell r="J621" t="str">
            <v>CCT</v>
          </cell>
          <cell r="K621" t="str">
            <v>Conseiller Commercial Titulaire</v>
          </cell>
          <cell r="L621">
            <v>105</v>
          </cell>
          <cell r="M621" t="str">
            <v>M.</v>
          </cell>
          <cell r="N621" t="str">
            <v>DEMARCQ</v>
          </cell>
          <cell r="O621" t="str">
            <v>FLORIAN</v>
          </cell>
          <cell r="P621" t="str">
            <v>11 RUE DES AULNAIES</v>
          </cell>
          <cell r="S621">
            <v>2200</v>
          </cell>
          <cell r="T621" t="str">
            <v>CHACRISE</v>
          </cell>
          <cell r="V621">
            <v>611229474</v>
          </cell>
          <cell r="W621" t="str">
            <v>FLORIAN.DEMARCQ@GENERALI.COM</v>
          </cell>
        </row>
        <row r="622">
          <cell r="B622">
            <v>304158</v>
          </cell>
          <cell r="C622">
            <v>20190101</v>
          </cell>
          <cell r="E622" t="str">
            <v>GPA</v>
          </cell>
          <cell r="F622" t="str">
            <v>COMMERCIALE</v>
          </cell>
          <cell r="G622" t="str">
            <v>REGION GRAND EST</v>
          </cell>
          <cell r="H622" t="str">
            <v>OD VAR - BOUCHES DU RHONE</v>
          </cell>
          <cell r="I622">
            <v>440</v>
          </cell>
          <cell r="J622" t="str">
            <v>CCT</v>
          </cell>
          <cell r="K622" t="str">
            <v>Conseiller Commercial Titulaire</v>
          </cell>
          <cell r="L622">
            <v>105</v>
          </cell>
          <cell r="M622" t="str">
            <v>M.</v>
          </cell>
          <cell r="N622" t="str">
            <v>CASTRONOVO</v>
          </cell>
          <cell r="O622" t="str">
            <v>FRANCK</v>
          </cell>
          <cell r="P622" t="str">
            <v>23 IMPASSE DU DOCTEUR ROUX</v>
          </cell>
          <cell r="S622">
            <v>83150</v>
          </cell>
          <cell r="T622" t="str">
            <v>BANDOL</v>
          </cell>
          <cell r="V622">
            <v>626968917</v>
          </cell>
          <cell r="W622" t="str">
            <v>FRANCK.CASTRONOVO@GENERALI.COM</v>
          </cell>
        </row>
        <row r="623">
          <cell r="B623">
            <v>304163</v>
          </cell>
          <cell r="C623">
            <v>20190201</v>
          </cell>
          <cell r="E623" t="str">
            <v>GPA</v>
          </cell>
          <cell r="F623" t="str">
            <v>COMMERCIALE</v>
          </cell>
          <cell r="G623" t="str">
            <v>REGION ILE DE FRANCE NORD EST</v>
          </cell>
          <cell r="H623" t="str">
            <v>OD BAS RHIN - MOSELLE</v>
          </cell>
          <cell r="I623">
            <v>200</v>
          </cell>
          <cell r="J623" t="str">
            <v>IMP</v>
          </cell>
          <cell r="K623" t="str">
            <v>Inspecteur Manager Performance</v>
          </cell>
          <cell r="L623">
            <v>104</v>
          </cell>
          <cell r="M623" t="str">
            <v>M.</v>
          </cell>
          <cell r="N623" t="str">
            <v>BIEBER</v>
          </cell>
          <cell r="O623" t="str">
            <v>GEOFFREY</v>
          </cell>
          <cell r="P623" t="str">
            <v>7 RUE ELIE FLEUR</v>
          </cell>
          <cell r="S623">
            <v>57245</v>
          </cell>
          <cell r="T623" t="str">
            <v>MECLEUVES</v>
          </cell>
          <cell r="V623">
            <v>601855906</v>
          </cell>
          <cell r="W623" t="str">
            <v>GEOFFREY.BIEBER@GENERALI.COM</v>
          </cell>
        </row>
        <row r="624">
          <cell r="B624">
            <v>304166</v>
          </cell>
          <cell r="C624">
            <v>20190201</v>
          </cell>
          <cell r="E624" t="str">
            <v>GPA</v>
          </cell>
          <cell r="F624" t="str">
            <v>COMMERCIALE</v>
          </cell>
          <cell r="G624" t="str">
            <v>REGION GRAND OUEST</v>
          </cell>
          <cell r="H624" t="str">
            <v>OD VAL D'OISE - EURE</v>
          </cell>
          <cell r="I624">
            <v>441</v>
          </cell>
          <cell r="J624" t="str">
            <v>CCTM</v>
          </cell>
          <cell r="K624" t="str">
            <v>Conseiller Commercial Titulaire Moniteur</v>
          </cell>
          <cell r="L624">
            <v>105</v>
          </cell>
          <cell r="M624" t="str">
            <v>M.</v>
          </cell>
          <cell r="N624" t="str">
            <v>LOISON</v>
          </cell>
          <cell r="O624" t="str">
            <v>FLORIAN</v>
          </cell>
          <cell r="P624" t="str">
            <v>9 T RUE DE LA MAIRIE</v>
          </cell>
          <cell r="S624">
            <v>27930</v>
          </cell>
          <cell r="T624" t="str">
            <v>AVIRON</v>
          </cell>
          <cell r="V624">
            <v>623804130</v>
          </cell>
          <cell r="W624" t="str">
            <v>FLORIAN.LOISON@GENERALI.COM</v>
          </cell>
        </row>
        <row r="625">
          <cell r="B625">
            <v>304176</v>
          </cell>
          <cell r="C625">
            <v>20190201</v>
          </cell>
          <cell r="E625" t="str">
            <v>GPA</v>
          </cell>
          <cell r="F625" t="str">
            <v>COMMERCIALE</v>
          </cell>
          <cell r="G625" t="str">
            <v>REGION ILE DE FRANCE NORD EST</v>
          </cell>
          <cell r="H625" t="str">
            <v>OD BAS RHIN - MOSELLE</v>
          </cell>
          <cell r="I625">
            <v>440</v>
          </cell>
          <cell r="J625" t="str">
            <v>CCT</v>
          </cell>
          <cell r="K625" t="str">
            <v>Conseiller Commercial Titulaire</v>
          </cell>
          <cell r="L625">
            <v>105</v>
          </cell>
          <cell r="M625" t="str">
            <v>M.</v>
          </cell>
          <cell r="N625" t="str">
            <v>MEYER</v>
          </cell>
          <cell r="O625" t="str">
            <v>JULIEN</v>
          </cell>
          <cell r="P625" t="str">
            <v>2 RUE DU STADE</v>
          </cell>
          <cell r="S625">
            <v>67490</v>
          </cell>
          <cell r="T625" t="str">
            <v>LUPSTEIN</v>
          </cell>
          <cell r="V625">
            <v>612658673</v>
          </cell>
          <cell r="W625" t="str">
            <v>JULIEN.MEYER@GENERALI.COM</v>
          </cell>
        </row>
        <row r="626">
          <cell r="B626">
            <v>304192</v>
          </cell>
          <cell r="C626">
            <v>20190301</v>
          </cell>
          <cell r="E626" t="str">
            <v>GPA</v>
          </cell>
          <cell r="F626" t="str">
            <v>COMMERCIALE</v>
          </cell>
          <cell r="G626" t="str">
            <v>REGION ILE DE FRANCE NORD EST</v>
          </cell>
          <cell r="H626" t="str">
            <v>OD GRAND PARIS 75-92-93-94</v>
          </cell>
          <cell r="I626">
            <v>441</v>
          </cell>
          <cell r="J626" t="str">
            <v>CCTM</v>
          </cell>
          <cell r="K626" t="str">
            <v>Conseiller Commercial Titulaire Moniteur</v>
          </cell>
          <cell r="L626">
            <v>105</v>
          </cell>
          <cell r="M626" t="str">
            <v>M.</v>
          </cell>
          <cell r="N626" t="str">
            <v>CADIN</v>
          </cell>
          <cell r="O626" t="str">
            <v>JEROME</v>
          </cell>
          <cell r="P626" t="str">
            <v>24 RUE DE BARTILLAT</v>
          </cell>
          <cell r="S626">
            <v>91190</v>
          </cell>
          <cell r="T626" t="str">
            <v>VILLIERS LE BACLE</v>
          </cell>
          <cell r="V626">
            <v>610939791</v>
          </cell>
          <cell r="W626" t="str">
            <v>JEROME.CADIN@GENERALI.COM</v>
          </cell>
        </row>
        <row r="627">
          <cell r="B627">
            <v>304203</v>
          </cell>
          <cell r="C627">
            <v>20190301</v>
          </cell>
          <cell r="E627" t="str">
            <v>GPA</v>
          </cell>
          <cell r="F627" t="str">
            <v>COMMERCIALE</v>
          </cell>
          <cell r="G627" t="str">
            <v>REGION GRAND EST</v>
          </cell>
          <cell r="H627" t="str">
            <v>OD ALPES MARITIMES</v>
          </cell>
          <cell r="I627">
            <v>371</v>
          </cell>
          <cell r="J627" t="str">
            <v>CCM.E</v>
          </cell>
          <cell r="K627" t="str">
            <v>Conseiller Commercial Moniteur Expert</v>
          </cell>
          <cell r="L627">
            <v>105</v>
          </cell>
          <cell r="M627" t="str">
            <v>M.</v>
          </cell>
          <cell r="N627" t="str">
            <v>BODRANT</v>
          </cell>
          <cell r="O627" t="str">
            <v>JEROME</v>
          </cell>
          <cell r="P627" t="str">
            <v>300 CHEMIN DU PLAN DE CLERMONT</v>
          </cell>
          <cell r="S627">
            <v>6740</v>
          </cell>
          <cell r="T627" t="str">
            <v>CHATEAUNEUF GRASSE</v>
          </cell>
          <cell r="V627">
            <v>614275427</v>
          </cell>
          <cell r="W627" t="str">
            <v>JEROME.BODRANT@GENERALI.COM</v>
          </cell>
        </row>
        <row r="628">
          <cell r="B628">
            <v>304204</v>
          </cell>
          <cell r="C628">
            <v>20190301</v>
          </cell>
          <cell r="E628" t="str">
            <v>GPA</v>
          </cell>
          <cell r="F628" t="str">
            <v>COMMERCIALE</v>
          </cell>
          <cell r="G628" t="str">
            <v>REGION ILE DE FRANCE NORD EST</v>
          </cell>
          <cell r="H628" t="str">
            <v>OD BAS RHIN - MOSELLE</v>
          </cell>
          <cell r="I628">
            <v>200</v>
          </cell>
          <cell r="J628" t="str">
            <v>IMP</v>
          </cell>
          <cell r="K628" t="str">
            <v>Inspecteur Manager Performance</v>
          </cell>
          <cell r="L628">
            <v>104</v>
          </cell>
          <cell r="M628" t="str">
            <v>M.</v>
          </cell>
          <cell r="N628" t="str">
            <v>RANJIT</v>
          </cell>
          <cell r="O628" t="str">
            <v>MARTIN</v>
          </cell>
          <cell r="P628" t="str">
            <v>9 B RAMPE SAINT AUGUSTIN</v>
          </cell>
          <cell r="Q628" t="str">
            <v>BATIMENT B</v>
          </cell>
          <cell r="S628">
            <v>29600</v>
          </cell>
          <cell r="T628" t="str">
            <v>MORLAIX</v>
          </cell>
          <cell r="U628" t="str">
            <v>BATIMENT B</v>
          </cell>
          <cell r="V628">
            <v>616043577</v>
          </cell>
          <cell r="W628" t="str">
            <v>MARTIN.RANJIT@GENERALI.COM</v>
          </cell>
        </row>
        <row r="629">
          <cell r="B629">
            <v>304215</v>
          </cell>
          <cell r="C629">
            <v>20190401</v>
          </cell>
          <cell r="E629" t="str">
            <v>GPA</v>
          </cell>
          <cell r="F629" t="str">
            <v>COMMERCIALE</v>
          </cell>
          <cell r="G629" t="str">
            <v>REGION ILE DE FRANCE NORD EST</v>
          </cell>
          <cell r="H629" t="str">
            <v>OD ESSONNE - LOIRET</v>
          </cell>
          <cell r="I629">
            <v>440</v>
          </cell>
          <cell r="J629" t="str">
            <v>CCT</v>
          </cell>
          <cell r="K629" t="str">
            <v>Conseiller Commercial Titulaire</v>
          </cell>
          <cell r="L629">
            <v>105</v>
          </cell>
          <cell r="M629" t="str">
            <v>Mme</v>
          </cell>
          <cell r="N629" t="str">
            <v>BUCHOTTE</v>
          </cell>
          <cell r="O629" t="str">
            <v>MORGANE</v>
          </cell>
          <cell r="P629" t="str">
            <v>14 ALLEE DES BOUVREUILS</v>
          </cell>
          <cell r="S629">
            <v>91830</v>
          </cell>
          <cell r="T629" t="str">
            <v>LE COUDRAY MONTCEAUX</v>
          </cell>
          <cell r="V629">
            <v>646269839</v>
          </cell>
          <cell r="W629" t="str">
            <v>MORGANE.BUCHOTTE@GENERALI.COM</v>
          </cell>
        </row>
        <row r="630">
          <cell r="B630">
            <v>304221</v>
          </cell>
          <cell r="C630">
            <v>20190401</v>
          </cell>
          <cell r="E630" t="str">
            <v>GPA</v>
          </cell>
          <cell r="F630" t="str">
            <v>COMMERCIALE</v>
          </cell>
          <cell r="G630" t="str">
            <v>REGION GRAND EST</v>
          </cell>
          <cell r="H630" t="str">
            <v>OD HAUTE SAVOIE AIN JURA AIX LES BAINS</v>
          </cell>
          <cell r="I630">
            <v>391</v>
          </cell>
          <cell r="J630" t="str">
            <v>CCEIM</v>
          </cell>
          <cell r="K630" t="str">
            <v>Conseiller Commercial Echelon Interm. Moniteu</v>
          </cell>
          <cell r="L630">
            <v>105</v>
          </cell>
          <cell r="M630" t="str">
            <v>M.</v>
          </cell>
          <cell r="N630" t="str">
            <v>PULCINA</v>
          </cell>
          <cell r="O630" t="str">
            <v>WILLIAM</v>
          </cell>
          <cell r="P630" t="str">
            <v>39 RUE DES PINSONS</v>
          </cell>
          <cell r="S630">
            <v>1540</v>
          </cell>
          <cell r="T630" t="str">
            <v>VONNAS</v>
          </cell>
          <cell r="V630">
            <v>776939345</v>
          </cell>
          <cell r="W630" t="str">
            <v>WILLIAM.PULCINA@GENERALI.COM</v>
          </cell>
        </row>
        <row r="631">
          <cell r="B631">
            <v>304222</v>
          </cell>
          <cell r="C631">
            <v>20190401</v>
          </cell>
          <cell r="E631" t="str">
            <v>GPA</v>
          </cell>
          <cell r="F631" t="str">
            <v>COMMERCIALE</v>
          </cell>
          <cell r="G631" t="str">
            <v>REGION GRAND OUEST</v>
          </cell>
          <cell r="H631" t="str">
            <v>OD INDRE-INDRE &amp; LOIRE-CHER-LOIR &amp; CHER</v>
          </cell>
          <cell r="I631">
            <v>440</v>
          </cell>
          <cell r="J631" t="str">
            <v>CCT</v>
          </cell>
          <cell r="K631" t="str">
            <v>Conseiller Commercial Titulaire</v>
          </cell>
          <cell r="L631">
            <v>105</v>
          </cell>
          <cell r="M631" t="str">
            <v>M.</v>
          </cell>
          <cell r="N631" t="str">
            <v>SANTERRE</v>
          </cell>
          <cell r="O631" t="str">
            <v>ROMAIN</v>
          </cell>
          <cell r="P631" t="str">
            <v>7 RUE VOLTAIRE</v>
          </cell>
          <cell r="S631">
            <v>37000</v>
          </cell>
          <cell r="T631" t="str">
            <v>TOURS</v>
          </cell>
          <cell r="V631">
            <v>646285407</v>
          </cell>
          <cell r="W631" t="str">
            <v>ROMAIN.SANTERRE@GENERALI.COM</v>
          </cell>
        </row>
        <row r="632">
          <cell r="B632">
            <v>304252</v>
          </cell>
          <cell r="C632">
            <v>20190501</v>
          </cell>
          <cell r="E632" t="str">
            <v>GPA</v>
          </cell>
          <cell r="F632" t="str">
            <v>COMMERCIALE</v>
          </cell>
          <cell r="G632" t="str">
            <v>REGION GRAND EST</v>
          </cell>
          <cell r="H632" t="str">
            <v>OD VOSGES-HT RHIN-TR BEL-DOUBS-HTE MARNE</v>
          </cell>
          <cell r="I632">
            <v>386</v>
          </cell>
          <cell r="J632" t="str">
            <v>IE</v>
          </cell>
          <cell r="K632" t="str">
            <v>Inspecteur Expert</v>
          </cell>
          <cell r="L632">
            <v>105</v>
          </cell>
          <cell r="M632" t="str">
            <v>Mme</v>
          </cell>
          <cell r="N632" t="str">
            <v>MANARANCHE</v>
          </cell>
          <cell r="O632" t="str">
            <v>BENEDICTE</v>
          </cell>
          <cell r="P632" t="str">
            <v>24 B RUE PRINCIPALE</v>
          </cell>
          <cell r="S632">
            <v>68210</v>
          </cell>
          <cell r="T632" t="str">
            <v>FALKWILLER</v>
          </cell>
          <cell r="V632">
            <v>669557206</v>
          </cell>
          <cell r="W632" t="str">
            <v>BENEDICTE.MANARANCHE@GENERALI.COM</v>
          </cell>
        </row>
        <row r="633">
          <cell r="B633">
            <v>304255</v>
          </cell>
          <cell r="C633">
            <v>20190501</v>
          </cell>
          <cell r="E633" t="str">
            <v>GPA</v>
          </cell>
          <cell r="F633" t="str">
            <v>COMMERCIALE</v>
          </cell>
          <cell r="G633" t="str">
            <v>REGION GRAND OUEST</v>
          </cell>
          <cell r="H633" t="str">
            <v>OD ILLE ET VILAINE-COTES D'ARMOR</v>
          </cell>
          <cell r="I633">
            <v>371</v>
          </cell>
          <cell r="J633" t="str">
            <v>CCM.E</v>
          </cell>
          <cell r="K633" t="str">
            <v>Conseiller Commercial Moniteur Expert</v>
          </cell>
          <cell r="L633">
            <v>105</v>
          </cell>
          <cell r="M633" t="str">
            <v>M.</v>
          </cell>
          <cell r="N633" t="str">
            <v>DANTEC</v>
          </cell>
          <cell r="O633" t="str">
            <v>MATHIEU</v>
          </cell>
          <cell r="P633" t="str">
            <v>7 RUE BALZAC</v>
          </cell>
          <cell r="S633">
            <v>22000</v>
          </cell>
          <cell r="T633" t="str">
            <v>ST BRIEUC</v>
          </cell>
          <cell r="V633">
            <v>669557207</v>
          </cell>
          <cell r="W633" t="str">
            <v>MATHIEU.DANTEC@GENERALI.COM</v>
          </cell>
        </row>
        <row r="634">
          <cell r="B634">
            <v>304256</v>
          </cell>
          <cell r="C634">
            <v>20190501</v>
          </cell>
          <cell r="E634" t="str">
            <v>GPA</v>
          </cell>
          <cell r="F634" t="str">
            <v>COMMERCIALE</v>
          </cell>
          <cell r="G634" t="str">
            <v>REGION GRAND OUEST</v>
          </cell>
          <cell r="H634" t="str">
            <v>OD SARTHE - MAINE ET LOIRE</v>
          </cell>
          <cell r="I634">
            <v>440</v>
          </cell>
          <cell r="J634" t="str">
            <v>CCT</v>
          </cell>
          <cell r="K634" t="str">
            <v>Conseiller Commercial Titulaire</v>
          </cell>
          <cell r="L634">
            <v>105</v>
          </cell>
          <cell r="M634" t="str">
            <v>M.</v>
          </cell>
          <cell r="N634" t="str">
            <v>JEUDY</v>
          </cell>
          <cell r="O634" t="str">
            <v>YANNICK</v>
          </cell>
          <cell r="P634" t="str">
            <v>2 RUE DE MALPALU</v>
          </cell>
          <cell r="S634">
            <v>72000</v>
          </cell>
          <cell r="T634" t="str">
            <v>LE MANS</v>
          </cell>
          <cell r="V634">
            <v>669557204</v>
          </cell>
          <cell r="W634" t="str">
            <v>YANNICK.JEUDY@GENERALI.COM</v>
          </cell>
        </row>
        <row r="635">
          <cell r="B635">
            <v>304262</v>
          </cell>
          <cell r="C635">
            <v>20190501</v>
          </cell>
          <cell r="E635" t="str">
            <v>GPA</v>
          </cell>
          <cell r="F635" t="str">
            <v>COMMERCIALE</v>
          </cell>
          <cell r="G635" t="str">
            <v>REGION ILE DE FRANCE NORD EST</v>
          </cell>
          <cell r="H635" t="str">
            <v>OD ESSONNE - LOIRET</v>
          </cell>
          <cell r="I635">
            <v>440</v>
          </cell>
          <cell r="J635" t="str">
            <v>CCT</v>
          </cell>
          <cell r="K635" t="str">
            <v>Conseiller Commercial Titulaire</v>
          </cell>
          <cell r="L635">
            <v>105</v>
          </cell>
          <cell r="M635" t="str">
            <v>M.</v>
          </cell>
          <cell r="N635" t="str">
            <v>AZZOPARDI</v>
          </cell>
          <cell r="O635" t="str">
            <v>BRICE</v>
          </cell>
          <cell r="P635" t="str">
            <v>30 CHEMIN DES MASCADEES</v>
          </cell>
          <cell r="S635">
            <v>91310</v>
          </cell>
          <cell r="T635" t="str">
            <v>LONGPONT SUR ORGE</v>
          </cell>
          <cell r="V635">
            <v>669278555</v>
          </cell>
          <cell r="W635" t="str">
            <v>BRICE.AZZOPARDI@GENERALI.COM</v>
          </cell>
        </row>
        <row r="636">
          <cell r="B636">
            <v>304265</v>
          </cell>
          <cell r="C636">
            <v>20190501</v>
          </cell>
          <cell r="E636" t="str">
            <v>GPA</v>
          </cell>
          <cell r="F636" t="str">
            <v>COMMERCIALE</v>
          </cell>
          <cell r="G636" t="str">
            <v>REGION GRAND EST</v>
          </cell>
          <cell r="H636" t="str">
            <v>OD VOSGES-HT RHIN-TR BEL-DOUBS-HTE MARNE</v>
          </cell>
          <cell r="I636">
            <v>441</v>
          </cell>
          <cell r="J636" t="str">
            <v>CCTM</v>
          </cell>
          <cell r="K636" t="str">
            <v>Conseiller Commercial Titulaire Moniteur</v>
          </cell>
          <cell r="L636">
            <v>105</v>
          </cell>
          <cell r="M636" t="str">
            <v>M.</v>
          </cell>
          <cell r="N636" t="str">
            <v>HAABY</v>
          </cell>
          <cell r="O636" t="str">
            <v>BENOIT</v>
          </cell>
          <cell r="P636" t="str">
            <v>11 RUE DES ABEILLES</v>
          </cell>
          <cell r="S636">
            <v>68440</v>
          </cell>
          <cell r="T636" t="str">
            <v>STEINBRUNN LE BAS</v>
          </cell>
          <cell r="V636">
            <v>669278553</v>
          </cell>
          <cell r="W636" t="str">
            <v>BENOIT.HAABY@GENERALI.COM</v>
          </cell>
        </row>
        <row r="637">
          <cell r="B637">
            <v>304292</v>
          </cell>
          <cell r="C637">
            <v>20190701</v>
          </cell>
          <cell r="E637" t="str">
            <v>GPA</v>
          </cell>
          <cell r="F637" t="str">
            <v>COMMERCIALE</v>
          </cell>
          <cell r="G637" t="str">
            <v>REGION GRAND OUEST</v>
          </cell>
          <cell r="H637" t="str">
            <v>OD LOT-TARN-TARN ET GARONNE-HTE GARONNE</v>
          </cell>
          <cell r="I637">
            <v>200</v>
          </cell>
          <cell r="J637" t="str">
            <v>IMP</v>
          </cell>
          <cell r="K637" t="str">
            <v>Inspecteur Manager Performance</v>
          </cell>
          <cell r="L637">
            <v>104</v>
          </cell>
          <cell r="M637" t="str">
            <v>M.</v>
          </cell>
          <cell r="N637" t="str">
            <v>LOPEZ</v>
          </cell>
          <cell r="O637" t="str">
            <v>STEPHANE</v>
          </cell>
          <cell r="P637" t="str">
            <v>46 RUE ROQUELAINE</v>
          </cell>
          <cell r="S637">
            <v>31000</v>
          </cell>
          <cell r="T637" t="str">
            <v>TOULOUSE</v>
          </cell>
          <cell r="V637">
            <v>699751683</v>
          </cell>
          <cell r="W637" t="str">
            <v>STEPHANE.LOPEZ@GENERALI.COM</v>
          </cell>
        </row>
        <row r="638">
          <cell r="B638">
            <v>304302</v>
          </cell>
          <cell r="C638">
            <v>20190701</v>
          </cell>
          <cell r="E638" t="str">
            <v>GPA</v>
          </cell>
          <cell r="F638" t="str">
            <v>COMMERCIALE</v>
          </cell>
          <cell r="G638" t="str">
            <v>REGION ILE DE FRANCE NORD EST</v>
          </cell>
          <cell r="H638" t="str">
            <v>OD ARDENNES - MARNE - MEUSE - AUBE</v>
          </cell>
          <cell r="I638">
            <v>440</v>
          </cell>
          <cell r="J638" t="str">
            <v>CCT</v>
          </cell>
          <cell r="K638" t="str">
            <v>Conseiller Commercial Titulaire</v>
          </cell>
          <cell r="L638">
            <v>105</v>
          </cell>
          <cell r="M638" t="str">
            <v>Mme</v>
          </cell>
          <cell r="N638" t="str">
            <v>VATEL</v>
          </cell>
          <cell r="O638" t="str">
            <v>SANDRINE</v>
          </cell>
          <cell r="P638" t="str">
            <v>9 RUE JEAN BAPTISTE MOTTE</v>
          </cell>
          <cell r="S638">
            <v>51430</v>
          </cell>
          <cell r="T638" t="str">
            <v>TINQUEUX</v>
          </cell>
          <cell r="V638">
            <v>699756095</v>
          </cell>
          <cell r="W638" t="str">
            <v>SANDRINE.VATEL@GENERALI.COM</v>
          </cell>
        </row>
        <row r="639">
          <cell r="B639">
            <v>304311</v>
          </cell>
          <cell r="C639">
            <v>20190701</v>
          </cell>
          <cell r="E639" t="str">
            <v>GPA</v>
          </cell>
          <cell r="F639" t="str">
            <v>COMMERCIALE</v>
          </cell>
          <cell r="G639" t="str">
            <v>REGION ILE DE FRANCE NORD EST</v>
          </cell>
          <cell r="H639" t="str">
            <v>OD ESSONNE - LOIRET</v>
          </cell>
          <cell r="I639">
            <v>440</v>
          </cell>
          <cell r="J639" t="str">
            <v>CCT</v>
          </cell>
          <cell r="K639" t="str">
            <v>Conseiller Commercial Titulaire</v>
          </cell>
          <cell r="L639">
            <v>105</v>
          </cell>
          <cell r="M639" t="str">
            <v>M.</v>
          </cell>
          <cell r="N639" t="str">
            <v>VEILLON</v>
          </cell>
          <cell r="O639" t="str">
            <v>EDOUARD</v>
          </cell>
          <cell r="P639" t="str">
            <v>15 RUE DE MAISON ROUGE</v>
          </cell>
          <cell r="Q639" t="str">
            <v>BAT B APPT 2</v>
          </cell>
          <cell r="S639">
            <v>45140</v>
          </cell>
          <cell r="T639" t="str">
            <v>ST JEAN DE LA RUELLE</v>
          </cell>
          <cell r="U639" t="str">
            <v>BAT B APPT 2</v>
          </cell>
          <cell r="V639">
            <v>699109433</v>
          </cell>
          <cell r="W639" t="str">
            <v>EDOUARD.VEILLON@GENERALI.COM</v>
          </cell>
        </row>
        <row r="640">
          <cell r="B640">
            <v>304312</v>
          </cell>
          <cell r="C640">
            <v>20190701</v>
          </cell>
          <cell r="E640" t="str">
            <v>GPA</v>
          </cell>
          <cell r="F640" t="str">
            <v>COMMERCIALE</v>
          </cell>
          <cell r="G640" t="str">
            <v>REGION ILE DE FRANCE NORD EST</v>
          </cell>
          <cell r="H640" t="str">
            <v>OD ESSONNE - LOIRET</v>
          </cell>
          <cell r="I640">
            <v>371</v>
          </cell>
          <cell r="J640" t="str">
            <v>CCM.E</v>
          </cell>
          <cell r="K640" t="str">
            <v>Conseiller Commercial Moniteur Expert</v>
          </cell>
          <cell r="L640">
            <v>105</v>
          </cell>
          <cell r="M640" t="str">
            <v>M.</v>
          </cell>
          <cell r="N640" t="str">
            <v>GANDOSSI</v>
          </cell>
          <cell r="O640" t="str">
            <v>JEAN BAPTISTE</v>
          </cell>
          <cell r="P640" t="str">
            <v>16 AVENUE GOUNOD</v>
          </cell>
          <cell r="S640">
            <v>91590</v>
          </cell>
          <cell r="T640" t="str">
            <v>LA FERTE ALAIS</v>
          </cell>
          <cell r="V640">
            <v>699109429</v>
          </cell>
          <cell r="W640" t="str">
            <v>JEANBAPTISTE.GANDOSSI@GENERALI.COM</v>
          </cell>
        </row>
        <row r="641">
          <cell r="B641">
            <v>304313</v>
          </cell>
          <cell r="C641">
            <v>20190701</v>
          </cell>
          <cell r="E641" t="str">
            <v>GPA</v>
          </cell>
          <cell r="F641" t="str">
            <v>COMMERCIALE</v>
          </cell>
          <cell r="G641" t="str">
            <v>REGION ILE DE FRANCE NORD EST</v>
          </cell>
          <cell r="H641" t="str">
            <v>OD ESSONNE - LOIRET</v>
          </cell>
          <cell r="I641">
            <v>440</v>
          </cell>
          <cell r="J641" t="str">
            <v>CCT</v>
          </cell>
          <cell r="K641" t="str">
            <v>Conseiller Commercial Titulaire</v>
          </cell>
          <cell r="L641">
            <v>105</v>
          </cell>
          <cell r="M641" t="str">
            <v>M.</v>
          </cell>
          <cell r="N641" t="str">
            <v>KODIA</v>
          </cell>
          <cell r="O641" t="str">
            <v>YANN</v>
          </cell>
          <cell r="P641" t="str">
            <v>410 RUE DU BIGNON</v>
          </cell>
          <cell r="S641">
            <v>45400</v>
          </cell>
          <cell r="T641" t="str">
            <v>SEMOY</v>
          </cell>
          <cell r="V641">
            <v>699050437</v>
          </cell>
          <cell r="W641" t="str">
            <v>YANN.KODIA@GENERALI.COM</v>
          </cell>
        </row>
        <row r="642">
          <cell r="B642">
            <v>304337</v>
          </cell>
          <cell r="C642">
            <v>20190816</v>
          </cell>
          <cell r="E642" t="str">
            <v>GPA</v>
          </cell>
          <cell r="F642" t="str">
            <v>COMMERCIALE</v>
          </cell>
          <cell r="G642" t="str">
            <v>POLE PILOTAGE DU RESEAU COMMERCIAL</v>
          </cell>
          <cell r="H642" t="str">
            <v>ORGANISATION DE FIDELISATION</v>
          </cell>
          <cell r="I642">
            <v>375</v>
          </cell>
          <cell r="J642" t="str">
            <v>SUP OF</v>
          </cell>
          <cell r="K642" t="str">
            <v>Superviseur Organisation de Fidélisation</v>
          </cell>
          <cell r="L642">
            <v>0</v>
          </cell>
          <cell r="M642" t="str">
            <v>Mme</v>
          </cell>
          <cell r="N642" t="str">
            <v>ADAM</v>
          </cell>
          <cell r="O642" t="str">
            <v>CATHY</v>
          </cell>
          <cell r="P642" t="str">
            <v>22 LE MOULIN DES BROSSES</v>
          </cell>
          <cell r="S642">
            <v>44430</v>
          </cell>
          <cell r="T642" t="str">
            <v>LE LOROUX BOTTEREAU</v>
          </cell>
          <cell r="V642">
            <v>699735542</v>
          </cell>
          <cell r="W642" t="str">
            <v>CATHY.ADAM@GENERALI.COM</v>
          </cell>
        </row>
        <row r="643">
          <cell r="B643">
            <v>304341</v>
          </cell>
          <cell r="C643">
            <v>20190901</v>
          </cell>
          <cell r="E643" t="str">
            <v>GPA</v>
          </cell>
          <cell r="F643" t="str">
            <v>COMMERCIALE</v>
          </cell>
          <cell r="G643" t="str">
            <v>REGION GRAND OUEST</v>
          </cell>
          <cell r="H643" t="str">
            <v>OD LOT-TARN-TARN ET GARONNE-HTE GARONNE</v>
          </cell>
          <cell r="I643">
            <v>441</v>
          </cell>
          <cell r="J643" t="str">
            <v>CCTM</v>
          </cell>
          <cell r="K643" t="str">
            <v>Conseiller Commercial Titulaire Moniteur</v>
          </cell>
          <cell r="L643">
            <v>105</v>
          </cell>
          <cell r="M643" t="str">
            <v>M.</v>
          </cell>
          <cell r="N643" t="str">
            <v>MASCHIETTO</v>
          </cell>
          <cell r="O643" t="str">
            <v>GUILLAUME</v>
          </cell>
          <cell r="P643" t="str">
            <v>3 CHEMIN DES AFFIEUX</v>
          </cell>
          <cell r="Q643" t="str">
            <v>B14</v>
          </cell>
          <cell r="S643">
            <v>31180</v>
          </cell>
          <cell r="T643" t="str">
            <v>CASTELMAUROU</v>
          </cell>
          <cell r="U643" t="str">
            <v>B14</v>
          </cell>
          <cell r="V643">
            <v>763590914</v>
          </cell>
          <cell r="W643" t="str">
            <v>GUILLAUME.MASCHIETTO@GENERALI.COM</v>
          </cell>
        </row>
        <row r="644">
          <cell r="B644">
            <v>304351</v>
          </cell>
          <cell r="C644">
            <v>20190901</v>
          </cell>
          <cell r="E644" t="str">
            <v>GPA</v>
          </cell>
          <cell r="F644" t="str">
            <v>COMMERCIALE</v>
          </cell>
          <cell r="G644" t="str">
            <v>REGION GRAND EST</v>
          </cell>
          <cell r="H644" t="str">
            <v>OD PUY DE DOME - LOIRE - HAUTE LOIRE</v>
          </cell>
          <cell r="I644">
            <v>440</v>
          </cell>
          <cell r="J644" t="str">
            <v>CCT</v>
          </cell>
          <cell r="K644" t="str">
            <v>Conseiller Commercial Titulaire</v>
          </cell>
          <cell r="L644">
            <v>105</v>
          </cell>
          <cell r="M644" t="str">
            <v>Mme</v>
          </cell>
          <cell r="N644" t="str">
            <v>CONVERTINI</v>
          </cell>
          <cell r="O644" t="str">
            <v>LAETITIA</v>
          </cell>
          <cell r="P644" t="str">
            <v>24 RUE DE LISERON</v>
          </cell>
          <cell r="Q644" t="str">
            <v>LES CONDAMINES</v>
          </cell>
          <cell r="S644">
            <v>42230</v>
          </cell>
          <cell r="T644" t="str">
            <v>ST ETIENNE</v>
          </cell>
          <cell r="U644" t="str">
            <v>LES CONDAMINES</v>
          </cell>
          <cell r="V644">
            <v>763882820</v>
          </cell>
          <cell r="W644" t="str">
            <v>LAETITIA.CONVERTINI@GENERALI.COM</v>
          </cell>
        </row>
        <row r="645">
          <cell r="B645">
            <v>304353</v>
          </cell>
          <cell r="C645">
            <v>20190901</v>
          </cell>
          <cell r="E645" t="str">
            <v>GPA</v>
          </cell>
          <cell r="F645" t="str">
            <v>COMMERCIALE</v>
          </cell>
          <cell r="G645" t="str">
            <v>REGION GRAND EST</v>
          </cell>
          <cell r="H645" t="str">
            <v>OD PUY DE DOME - LOIRE - HAUTE LOIRE</v>
          </cell>
          <cell r="I645">
            <v>371</v>
          </cell>
          <cell r="J645" t="str">
            <v>CCM.E</v>
          </cell>
          <cell r="K645" t="str">
            <v>Conseiller Commercial Moniteur Expert</v>
          </cell>
          <cell r="L645">
            <v>105</v>
          </cell>
          <cell r="M645" t="str">
            <v>M.</v>
          </cell>
          <cell r="N645" t="str">
            <v>DENIS</v>
          </cell>
          <cell r="O645" t="str">
            <v>CHRISTOPHE</v>
          </cell>
          <cell r="P645" t="str">
            <v>384 RUE DES GIRAUDIERES</v>
          </cell>
          <cell r="S645">
            <v>42630</v>
          </cell>
          <cell r="T645" t="str">
            <v>PRADINES</v>
          </cell>
          <cell r="V645">
            <v>763882816</v>
          </cell>
          <cell r="W645" t="str">
            <v>CHRISTOPHE.DENIS@GENERALI.COM</v>
          </cell>
        </row>
        <row r="646">
          <cell r="B646">
            <v>304355</v>
          </cell>
          <cell r="C646">
            <v>20190901</v>
          </cell>
          <cell r="E646" t="str">
            <v>GPA</v>
          </cell>
          <cell r="F646" t="str">
            <v>COMMERCIALE</v>
          </cell>
          <cell r="G646" t="str">
            <v>REGION ILE DE FRANCE NORD EST</v>
          </cell>
          <cell r="H646" t="str">
            <v>OD ESSONNE - LOIRET</v>
          </cell>
          <cell r="I646">
            <v>440</v>
          </cell>
          <cell r="J646" t="str">
            <v>CCT</v>
          </cell>
          <cell r="K646" t="str">
            <v>Conseiller Commercial Titulaire</v>
          </cell>
          <cell r="L646">
            <v>105</v>
          </cell>
          <cell r="M646" t="str">
            <v>M.</v>
          </cell>
          <cell r="N646" t="str">
            <v>PIEGE</v>
          </cell>
          <cell r="O646" t="str">
            <v>ERIC</v>
          </cell>
          <cell r="P646" t="str">
            <v>15 RUE DU FAUBOURG DE CHARTRES</v>
          </cell>
          <cell r="S646">
            <v>91410</v>
          </cell>
          <cell r="T646" t="str">
            <v>DOURDAN</v>
          </cell>
          <cell r="V646">
            <v>763886477</v>
          </cell>
          <cell r="W646" t="str">
            <v>ERIC.PIEGE@GENERALI.COM</v>
          </cell>
        </row>
        <row r="647">
          <cell r="B647">
            <v>304358</v>
          </cell>
          <cell r="C647">
            <v>20190901</v>
          </cell>
          <cell r="E647" t="str">
            <v>GPA</v>
          </cell>
          <cell r="F647" t="str">
            <v>COMMERCIALE</v>
          </cell>
          <cell r="G647" t="str">
            <v>REGION ILE DE FRANCE NORD EST</v>
          </cell>
          <cell r="H647" t="str">
            <v>OD SEINE ET MARNE - YONNE</v>
          </cell>
          <cell r="I647">
            <v>440</v>
          </cell>
          <cell r="J647" t="str">
            <v>CCT</v>
          </cell>
          <cell r="K647" t="str">
            <v>Conseiller Commercial Titulaire</v>
          </cell>
          <cell r="L647">
            <v>105</v>
          </cell>
          <cell r="M647" t="str">
            <v>M.</v>
          </cell>
          <cell r="N647" t="str">
            <v>NJIKI NYA</v>
          </cell>
          <cell r="O647" t="str">
            <v>PAULIN</v>
          </cell>
          <cell r="P647" t="str">
            <v>6 RUE JACQUES CARTIER</v>
          </cell>
          <cell r="Q647" t="str">
            <v>APPARTEMENT D111</v>
          </cell>
          <cell r="S647">
            <v>77700</v>
          </cell>
          <cell r="T647" t="str">
            <v>SERRIS</v>
          </cell>
          <cell r="U647" t="str">
            <v>APPARTEMENT D111</v>
          </cell>
          <cell r="V647">
            <v>763886439</v>
          </cell>
          <cell r="W647" t="str">
            <v>PAULIN.NJIKINYA@GENERALI.COM</v>
          </cell>
        </row>
        <row r="648">
          <cell r="B648">
            <v>304366</v>
          </cell>
          <cell r="C648">
            <v>20190901</v>
          </cell>
          <cell r="E648" t="str">
            <v>GPA</v>
          </cell>
          <cell r="F648" t="str">
            <v>COMMERCIALE</v>
          </cell>
          <cell r="G648" t="str">
            <v>REGION ILE DE FRANCE NORD EST</v>
          </cell>
          <cell r="H648" t="str">
            <v>OD SEINE MARITIME</v>
          </cell>
          <cell r="I648">
            <v>440</v>
          </cell>
          <cell r="J648" t="str">
            <v>CCT</v>
          </cell>
          <cell r="K648" t="str">
            <v>Conseiller Commercial Titulaire</v>
          </cell>
          <cell r="L648">
            <v>105</v>
          </cell>
          <cell r="M648" t="str">
            <v>Mme</v>
          </cell>
          <cell r="N648" t="str">
            <v>ROUSSEL</v>
          </cell>
          <cell r="O648" t="str">
            <v>SYLVIA</v>
          </cell>
          <cell r="P648" t="str">
            <v>909 RUE FREMONT</v>
          </cell>
          <cell r="S648">
            <v>76450</v>
          </cell>
          <cell r="T648" t="str">
            <v>OURVILLE EN CAUX</v>
          </cell>
          <cell r="V648">
            <v>763886409</v>
          </cell>
          <cell r="W648" t="str">
            <v>SYLVIA.ROUSSEL@GENERALI.COM</v>
          </cell>
        </row>
        <row r="649">
          <cell r="B649">
            <v>304367</v>
          </cell>
          <cell r="C649">
            <v>20190901</v>
          </cell>
          <cell r="E649" t="str">
            <v>GPA</v>
          </cell>
          <cell r="F649" t="str">
            <v>COMMERCIALE</v>
          </cell>
          <cell r="G649" t="str">
            <v>REGION GRAND EST</v>
          </cell>
          <cell r="H649" t="str">
            <v>OD HAUTE SAVOIE AIN JURA AIX LES BAINS</v>
          </cell>
          <cell r="I649">
            <v>440</v>
          </cell>
          <cell r="J649" t="str">
            <v>CCT</v>
          </cell>
          <cell r="K649" t="str">
            <v>Conseiller Commercial Titulaire</v>
          </cell>
          <cell r="L649">
            <v>105</v>
          </cell>
          <cell r="M649" t="str">
            <v>Mme</v>
          </cell>
          <cell r="N649" t="str">
            <v>BALLALOUD</v>
          </cell>
          <cell r="O649" t="str">
            <v>VERONIQUE</v>
          </cell>
          <cell r="P649" t="str">
            <v>586 ROUTE DES PERCHETS</v>
          </cell>
          <cell r="S649">
            <v>74120</v>
          </cell>
          <cell r="T649" t="str">
            <v>MEGEVE</v>
          </cell>
          <cell r="V649">
            <v>763886434</v>
          </cell>
          <cell r="W649" t="str">
            <v>VERONIQUE.BALLALOUD@GENERALI.COM</v>
          </cell>
        </row>
        <row r="650">
          <cell r="B650">
            <v>304373</v>
          </cell>
          <cell r="C650">
            <v>20190901</v>
          </cell>
          <cell r="E650" t="str">
            <v>GPA</v>
          </cell>
          <cell r="F650" t="str">
            <v>COMMERCIALE</v>
          </cell>
          <cell r="G650" t="str">
            <v>REGION GRAND EST</v>
          </cell>
          <cell r="H650" t="str">
            <v>OD ISERE ALBERTVILLE</v>
          </cell>
          <cell r="I650">
            <v>440</v>
          </cell>
          <cell r="J650" t="str">
            <v>CCT</v>
          </cell>
          <cell r="K650" t="str">
            <v>Conseiller Commercial Titulaire</v>
          </cell>
          <cell r="L650">
            <v>105</v>
          </cell>
          <cell r="M650" t="str">
            <v>M.</v>
          </cell>
          <cell r="N650" t="str">
            <v>METOU OU M AZOMBO</v>
          </cell>
          <cell r="O650" t="str">
            <v>JORDAN</v>
          </cell>
          <cell r="P650" t="str">
            <v>92 AVE DE KARBEN</v>
          </cell>
          <cell r="S650">
            <v>38120</v>
          </cell>
          <cell r="T650" t="str">
            <v>ST EGREVE</v>
          </cell>
          <cell r="V650">
            <v>763886414</v>
          </cell>
          <cell r="W650" t="str">
            <v>JORDAN.METOUOUMAZOMBO@GENERALI.COM</v>
          </cell>
        </row>
        <row r="651">
          <cell r="B651">
            <v>304375</v>
          </cell>
          <cell r="C651">
            <v>20190901</v>
          </cell>
          <cell r="E651" t="str">
            <v>GPA</v>
          </cell>
          <cell r="F651" t="str">
            <v>COMMERCIALE</v>
          </cell>
          <cell r="G651" t="str">
            <v>REGION GRAND EST</v>
          </cell>
          <cell r="H651" t="str">
            <v>OD VAR - BOUCHES DU RHONE</v>
          </cell>
          <cell r="I651">
            <v>441</v>
          </cell>
          <cell r="J651" t="str">
            <v>CCTM</v>
          </cell>
          <cell r="K651" t="str">
            <v>Conseiller Commercial Titulaire Moniteur</v>
          </cell>
          <cell r="L651">
            <v>105</v>
          </cell>
          <cell r="M651" t="str">
            <v>M.</v>
          </cell>
          <cell r="N651" t="str">
            <v>SIMONI</v>
          </cell>
          <cell r="O651" t="str">
            <v>JULIEN</v>
          </cell>
          <cell r="P651" t="str">
            <v>337 AVE FRANCOIS NARDI</v>
          </cell>
          <cell r="S651">
            <v>83000</v>
          </cell>
          <cell r="T651" t="str">
            <v>TOULON</v>
          </cell>
          <cell r="V651">
            <v>763886422</v>
          </cell>
          <cell r="W651" t="str">
            <v>JULIEN.SIMONI@GENERALI.COM</v>
          </cell>
        </row>
        <row r="652">
          <cell r="B652">
            <v>304377</v>
          </cell>
          <cell r="C652">
            <v>20190901</v>
          </cell>
          <cell r="E652" t="str">
            <v>GPA</v>
          </cell>
          <cell r="F652" t="str">
            <v>COMMERCIALE</v>
          </cell>
          <cell r="G652" t="str">
            <v>REGION GRAND EST</v>
          </cell>
          <cell r="H652" t="str">
            <v>OD ISERE ALBERTVILLE</v>
          </cell>
          <cell r="I652">
            <v>441</v>
          </cell>
          <cell r="J652" t="str">
            <v>CCTM</v>
          </cell>
          <cell r="K652" t="str">
            <v>Conseiller Commercial Titulaire Moniteur</v>
          </cell>
          <cell r="L652">
            <v>105</v>
          </cell>
          <cell r="M652" t="str">
            <v>M.</v>
          </cell>
          <cell r="N652" t="str">
            <v>MARCHAND</v>
          </cell>
          <cell r="O652" t="str">
            <v>JORIS</v>
          </cell>
          <cell r="P652" t="str">
            <v>689 RUE DE LA CHANAS</v>
          </cell>
          <cell r="S652">
            <v>38460</v>
          </cell>
          <cell r="T652" t="str">
            <v>VENERIEU</v>
          </cell>
          <cell r="V652">
            <v>763886424</v>
          </cell>
          <cell r="W652" t="str">
            <v>JORIS.MARCHAND@GENERALI.COM</v>
          </cell>
        </row>
        <row r="653">
          <cell r="B653">
            <v>304392</v>
          </cell>
          <cell r="C653">
            <v>20191001</v>
          </cell>
          <cell r="E653" t="str">
            <v>GPA</v>
          </cell>
          <cell r="F653" t="str">
            <v>COMMERCIALE</v>
          </cell>
          <cell r="G653" t="str">
            <v>REGION ILE DE FRANCE NORD EST</v>
          </cell>
          <cell r="H653" t="str">
            <v>OD MOSELLE - MEURTHE ET MOSELLE</v>
          </cell>
          <cell r="I653">
            <v>440</v>
          </cell>
          <cell r="J653" t="str">
            <v>CCT</v>
          </cell>
          <cell r="K653" t="str">
            <v>Conseiller Commercial Titulaire</v>
          </cell>
          <cell r="L653">
            <v>105</v>
          </cell>
          <cell r="M653" t="str">
            <v>Mme</v>
          </cell>
          <cell r="N653" t="str">
            <v>RODER</v>
          </cell>
          <cell r="O653" t="str">
            <v>JULIETTE</v>
          </cell>
          <cell r="P653" t="str">
            <v>23 T RUE FABVIER</v>
          </cell>
          <cell r="S653">
            <v>54700</v>
          </cell>
          <cell r="T653" t="str">
            <v>PONT A MOUSSON</v>
          </cell>
          <cell r="V653">
            <v>698355067</v>
          </cell>
          <cell r="W653" t="str">
            <v>JULIETTE.RODER@GENERALI.COM</v>
          </cell>
        </row>
        <row r="654">
          <cell r="B654">
            <v>304393</v>
          </cell>
          <cell r="C654">
            <v>20191001</v>
          </cell>
          <cell r="E654" t="str">
            <v>GPA</v>
          </cell>
          <cell r="F654" t="str">
            <v>COMMERCIALE</v>
          </cell>
          <cell r="G654" t="str">
            <v>REGION GRAND EST</v>
          </cell>
          <cell r="H654" t="str">
            <v>OD RHONE</v>
          </cell>
          <cell r="I654">
            <v>100</v>
          </cell>
          <cell r="J654" t="str">
            <v>IMD</v>
          </cell>
          <cell r="K654" t="str">
            <v>Inspecteur Manager Developpement</v>
          </cell>
          <cell r="L654">
            <v>103</v>
          </cell>
          <cell r="M654" t="str">
            <v>M.</v>
          </cell>
          <cell r="N654" t="str">
            <v>THIALLET</v>
          </cell>
          <cell r="O654" t="str">
            <v>NICOLAS</v>
          </cell>
          <cell r="P654" t="str">
            <v>11   RUE DES SOYEUX</v>
          </cell>
          <cell r="S654">
            <v>69730</v>
          </cell>
          <cell r="T654" t="str">
            <v>GENAY</v>
          </cell>
          <cell r="V654">
            <v>698607817</v>
          </cell>
          <cell r="W654" t="str">
            <v>NICOLAS.THIALLET@GENERALI.COM</v>
          </cell>
        </row>
        <row r="655">
          <cell r="B655">
            <v>304397</v>
          </cell>
          <cell r="C655">
            <v>20191001</v>
          </cell>
          <cell r="E655" t="str">
            <v>GPA</v>
          </cell>
          <cell r="F655" t="str">
            <v>COMMERCIALE</v>
          </cell>
          <cell r="G655" t="str">
            <v>REGION GRAND EST</v>
          </cell>
          <cell r="H655" t="str">
            <v>OD HAUTE SAVOIE AIN JURA AIX LES BAINS</v>
          </cell>
          <cell r="I655">
            <v>440</v>
          </cell>
          <cell r="J655" t="str">
            <v>CCT</v>
          </cell>
          <cell r="K655" t="str">
            <v>Conseiller Commercial Titulaire</v>
          </cell>
          <cell r="L655">
            <v>105</v>
          </cell>
          <cell r="M655" t="str">
            <v>Mme</v>
          </cell>
          <cell r="N655" t="str">
            <v>DI PASQUALE</v>
          </cell>
          <cell r="O655" t="str">
            <v>SARAH</v>
          </cell>
          <cell r="P655" t="str">
            <v>7 RUE DE BELLEVUE</v>
          </cell>
          <cell r="S655">
            <v>39300</v>
          </cell>
          <cell r="T655" t="str">
            <v>MONNET LA VILLE</v>
          </cell>
          <cell r="V655">
            <v>698607802</v>
          </cell>
          <cell r="W655" t="str">
            <v>SARAH.DIPASQUALE@GENERALI.COM</v>
          </cell>
        </row>
        <row r="656">
          <cell r="B656">
            <v>304399</v>
          </cell>
          <cell r="C656">
            <v>20191001</v>
          </cell>
          <cell r="E656" t="str">
            <v>GPA</v>
          </cell>
          <cell r="F656" t="str">
            <v>COMMERCIALE</v>
          </cell>
          <cell r="G656" t="str">
            <v>REGION GRAND EST</v>
          </cell>
          <cell r="H656" t="str">
            <v>OD VAR - BOUCHES DU RHONE</v>
          </cell>
          <cell r="I656">
            <v>371</v>
          </cell>
          <cell r="J656" t="str">
            <v>CCM.E</v>
          </cell>
          <cell r="K656" t="str">
            <v>Conseiller Commercial Moniteur Expert</v>
          </cell>
          <cell r="L656">
            <v>105</v>
          </cell>
          <cell r="M656" t="str">
            <v>M.</v>
          </cell>
          <cell r="N656" t="str">
            <v>PIETTE</v>
          </cell>
          <cell r="O656" t="str">
            <v>SEBASTIEN</v>
          </cell>
          <cell r="P656" t="str">
            <v>27 BD VAUBAN</v>
          </cell>
          <cell r="S656">
            <v>13006</v>
          </cell>
          <cell r="T656" t="str">
            <v>MARSEILLE</v>
          </cell>
          <cell r="V656">
            <v>698607376</v>
          </cell>
          <cell r="W656" t="str">
            <v>SEBASTIEN.PIETTE@GENERALI.COM</v>
          </cell>
        </row>
        <row r="657">
          <cell r="B657">
            <v>304401</v>
          </cell>
          <cell r="C657">
            <v>20191001</v>
          </cell>
          <cell r="E657" t="str">
            <v>GPA</v>
          </cell>
          <cell r="F657" t="str">
            <v>COMMERCIALE</v>
          </cell>
          <cell r="G657" t="str">
            <v>REGION GRAND EST</v>
          </cell>
          <cell r="H657" t="str">
            <v>OD AVEYRON-HERAULT-AUDE-PYRENEES ORIENT.</v>
          </cell>
          <cell r="I657">
            <v>440</v>
          </cell>
          <cell r="J657" t="str">
            <v>CCT</v>
          </cell>
          <cell r="K657" t="str">
            <v>Conseiller Commercial Titulaire</v>
          </cell>
          <cell r="L657">
            <v>105</v>
          </cell>
          <cell r="M657" t="str">
            <v>M.</v>
          </cell>
          <cell r="N657" t="str">
            <v>SIELLEZ</v>
          </cell>
          <cell r="O657" t="str">
            <v>KEVIN</v>
          </cell>
          <cell r="P657" t="str">
            <v>16 IMPASSE LES COLOMINES</v>
          </cell>
          <cell r="Q657" t="str">
            <v>RES LE MAS AMBRE</v>
          </cell>
          <cell r="S657">
            <v>66540</v>
          </cell>
          <cell r="T657" t="str">
            <v>BAHO</v>
          </cell>
          <cell r="U657" t="str">
            <v>RES LE MAS AMBRE</v>
          </cell>
          <cell r="V657">
            <v>699274922</v>
          </cell>
          <cell r="W657" t="str">
            <v>KEVIN.SIELLEZ@GENERALI.COM</v>
          </cell>
        </row>
        <row r="658">
          <cell r="B658">
            <v>304402</v>
          </cell>
          <cell r="C658">
            <v>20191001</v>
          </cell>
          <cell r="E658" t="str">
            <v>GPA</v>
          </cell>
          <cell r="F658" t="str">
            <v>COMMERCIALE</v>
          </cell>
          <cell r="G658" t="str">
            <v>REGION GRAND OUEST</v>
          </cell>
          <cell r="H658" t="str">
            <v>OD ILLE ET VILAINE-COTES D'ARMOR</v>
          </cell>
          <cell r="I658">
            <v>440</v>
          </cell>
          <cell r="J658" t="str">
            <v>CCT</v>
          </cell>
          <cell r="K658" t="str">
            <v>Conseiller Commercial Titulaire</v>
          </cell>
          <cell r="L658">
            <v>105</v>
          </cell>
          <cell r="M658" t="str">
            <v>M.</v>
          </cell>
          <cell r="N658" t="str">
            <v>RENOUX</v>
          </cell>
          <cell r="O658" t="str">
            <v>FRANCOIS XAVIER</v>
          </cell>
          <cell r="P658" t="str">
            <v>14 PLACE DES LICES</v>
          </cell>
          <cell r="S658">
            <v>35000</v>
          </cell>
          <cell r="T658" t="str">
            <v>RENNES</v>
          </cell>
          <cell r="V658">
            <v>699274847</v>
          </cell>
          <cell r="W658" t="str">
            <v>FRANCOISXAVIER.RENOUX@GENERALI.COM</v>
          </cell>
        </row>
        <row r="659">
          <cell r="B659">
            <v>304404</v>
          </cell>
          <cell r="C659">
            <v>20191001</v>
          </cell>
          <cell r="E659" t="str">
            <v>GPA</v>
          </cell>
          <cell r="F659" t="str">
            <v>COMMERCIALE</v>
          </cell>
          <cell r="G659" t="str">
            <v>REGION ILE DE FRANCE NORD EST</v>
          </cell>
          <cell r="H659" t="str">
            <v>OD NORD LILLE</v>
          </cell>
          <cell r="I659">
            <v>440</v>
          </cell>
          <cell r="J659" t="str">
            <v>CCT</v>
          </cell>
          <cell r="K659" t="str">
            <v>Conseiller Commercial Titulaire</v>
          </cell>
          <cell r="L659">
            <v>105</v>
          </cell>
          <cell r="M659" t="str">
            <v>M.</v>
          </cell>
          <cell r="N659" t="str">
            <v>BARDIAUX</v>
          </cell>
          <cell r="O659" t="str">
            <v>BENJAMIN</v>
          </cell>
          <cell r="P659" t="str">
            <v>305 RUE BERTHELOT</v>
          </cell>
          <cell r="S659">
            <v>59860</v>
          </cell>
          <cell r="T659" t="str">
            <v>BRUAY SUR L ESCAUT</v>
          </cell>
          <cell r="V659">
            <v>760599686</v>
          </cell>
          <cell r="W659" t="str">
            <v>BENJAMIN.BARDIAUX@GENERALI.COM</v>
          </cell>
        </row>
        <row r="660">
          <cell r="B660">
            <v>304411</v>
          </cell>
          <cell r="C660">
            <v>20191101</v>
          </cell>
          <cell r="E660" t="str">
            <v>GPA</v>
          </cell>
          <cell r="F660" t="str">
            <v>COMMERCIALE</v>
          </cell>
          <cell r="G660" t="str">
            <v>REGION GRAND EST</v>
          </cell>
          <cell r="H660" t="str">
            <v>OD AVEYRON-HERAULT-AUDE-PYRENEES ORIENT.</v>
          </cell>
          <cell r="I660">
            <v>371</v>
          </cell>
          <cell r="J660" t="str">
            <v>CCM.E</v>
          </cell>
          <cell r="K660" t="str">
            <v>Conseiller Commercial Moniteur Expert</v>
          </cell>
          <cell r="L660">
            <v>105</v>
          </cell>
          <cell r="M660" t="str">
            <v>Mme</v>
          </cell>
          <cell r="N660" t="str">
            <v>FAIVRE</v>
          </cell>
          <cell r="O660" t="str">
            <v>ALINE</v>
          </cell>
          <cell r="P660" t="str">
            <v>164 CHEMIN DE SAUVIAC</v>
          </cell>
          <cell r="S660">
            <v>34270</v>
          </cell>
          <cell r="T660" t="str">
            <v>CLARET</v>
          </cell>
          <cell r="V660">
            <v>764375076</v>
          </cell>
          <cell r="W660" t="str">
            <v>ALINE.FAIVRE@GENERALI.COM</v>
          </cell>
        </row>
        <row r="661">
          <cell r="B661">
            <v>304421</v>
          </cell>
          <cell r="C661">
            <v>20191101</v>
          </cell>
          <cell r="E661" t="str">
            <v>GPA</v>
          </cell>
          <cell r="F661" t="str">
            <v>COMMERCIALE</v>
          </cell>
          <cell r="G661" t="str">
            <v>REGION ILE DE FRANCE NORD EST</v>
          </cell>
          <cell r="H661" t="str">
            <v>OD SOMME - OISE - AISNE</v>
          </cell>
          <cell r="I661">
            <v>440</v>
          </cell>
          <cell r="J661" t="str">
            <v>CCT</v>
          </cell>
          <cell r="K661" t="str">
            <v>Conseiller Commercial Titulaire</v>
          </cell>
          <cell r="L661">
            <v>105</v>
          </cell>
          <cell r="M661" t="str">
            <v>M.</v>
          </cell>
          <cell r="N661" t="str">
            <v>SIX</v>
          </cell>
          <cell r="O661" t="str">
            <v>GEOFFROY</v>
          </cell>
          <cell r="P661" t="str">
            <v>9 ROUTE DE CHAUNY</v>
          </cell>
          <cell r="S661">
            <v>2670</v>
          </cell>
          <cell r="T661" t="str">
            <v>PRAAST</v>
          </cell>
          <cell r="V661">
            <v>762897674</v>
          </cell>
          <cell r="W661" t="str">
            <v>GEOFFROY.SIX@GENERALI.COM</v>
          </cell>
        </row>
        <row r="662">
          <cell r="B662">
            <v>304426</v>
          </cell>
          <cell r="C662">
            <v>20191101</v>
          </cell>
          <cell r="E662" t="str">
            <v>GPA</v>
          </cell>
          <cell r="F662" t="str">
            <v>COMMERCIALE</v>
          </cell>
          <cell r="G662" t="str">
            <v>REGION GRAND OUEST</v>
          </cell>
          <cell r="H662" t="str">
            <v>OD INDRE-INDRE &amp; LOIRE-CHER-LOIR &amp; CHER</v>
          </cell>
          <cell r="I662">
            <v>440</v>
          </cell>
          <cell r="J662" t="str">
            <v>CCT</v>
          </cell>
          <cell r="K662" t="str">
            <v>Conseiller Commercial Titulaire</v>
          </cell>
          <cell r="L662">
            <v>105</v>
          </cell>
          <cell r="M662" t="str">
            <v>M.</v>
          </cell>
          <cell r="N662" t="str">
            <v>PIETROPAOLI</v>
          </cell>
          <cell r="O662" t="str">
            <v>GASPARD</v>
          </cell>
          <cell r="P662" t="str">
            <v>5 RUE DE LA GALERE</v>
          </cell>
          <cell r="S662">
            <v>37120</v>
          </cell>
          <cell r="T662" t="str">
            <v>RICHELIEU</v>
          </cell>
          <cell r="V662">
            <v>668775223</v>
          </cell>
          <cell r="W662" t="str">
            <v>GASPARD.PIETROPAOLI@GENERALI.COM</v>
          </cell>
        </row>
        <row r="663">
          <cell r="B663">
            <v>304429</v>
          </cell>
          <cell r="C663">
            <v>20191101</v>
          </cell>
          <cell r="E663" t="str">
            <v>GPA</v>
          </cell>
          <cell r="F663" t="str">
            <v>COMMERCIALE</v>
          </cell>
          <cell r="G663" t="str">
            <v>REGION GRAND EST</v>
          </cell>
          <cell r="H663" t="str">
            <v>OD VAUCLUSE - DROME - ARDECHE - GARD</v>
          </cell>
          <cell r="I663">
            <v>440</v>
          </cell>
          <cell r="J663" t="str">
            <v>CCT</v>
          </cell>
          <cell r="K663" t="str">
            <v>Conseiller Commercial Titulaire</v>
          </cell>
          <cell r="L663">
            <v>105</v>
          </cell>
          <cell r="M663" t="str">
            <v>M.</v>
          </cell>
          <cell r="N663" t="str">
            <v>VALENTINI</v>
          </cell>
          <cell r="O663" t="str">
            <v>JULIEN</v>
          </cell>
          <cell r="P663" t="str">
            <v>80 RUE DE CHARMANJON</v>
          </cell>
          <cell r="Q663" t="str">
            <v>RESIDENCE L ORGANDI</v>
          </cell>
          <cell r="S663">
            <v>26740</v>
          </cell>
          <cell r="T663" t="str">
            <v>ST MARCEL LES SAUZET</v>
          </cell>
          <cell r="U663" t="str">
            <v>RESIDENCE L ORGANDI</v>
          </cell>
          <cell r="V663">
            <v>764376294</v>
          </cell>
          <cell r="W663" t="str">
            <v>JULIEN.VALENTINI@GENERALI.COM</v>
          </cell>
        </row>
        <row r="664">
          <cell r="B664">
            <v>304444</v>
          </cell>
          <cell r="C664">
            <v>20191201</v>
          </cell>
          <cell r="E664" t="str">
            <v>GPA</v>
          </cell>
          <cell r="F664" t="str">
            <v>COMMERCIALE</v>
          </cell>
          <cell r="G664" t="str">
            <v>REGION ILE DE FRANCE NORD EST</v>
          </cell>
          <cell r="H664" t="str">
            <v>OD MOSELLE - MEURTHE ET MOSELLE</v>
          </cell>
          <cell r="I664">
            <v>440</v>
          </cell>
          <cell r="J664" t="str">
            <v>CCT</v>
          </cell>
          <cell r="K664" t="str">
            <v>Conseiller Commercial Titulaire</v>
          </cell>
          <cell r="L664">
            <v>105</v>
          </cell>
          <cell r="M664" t="str">
            <v>Mme</v>
          </cell>
          <cell r="N664" t="str">
            <v>HRAMAN</v>
          </cell>
          <cell r="O664" t="str">
            <v>NATHALIE</v>
          </cell>
          <cell r="P664" t="str">
            <v>1 RUE PIERRE BROSSOLETTE</v>
          </cell>
          <cell r="S664">
            <v>57250</v>
          </cell>
          <cell r="T664" t="str">
            <v>MOYEUVRE GRANDE</v>
          </cell>
          <cell r="V664">
            <v>762182987</v>
          </cell>
          <cell r="W664" t="str">
            <v>NATHALIE.HRAMAN@GENERALI.COM</v>
          </cell>
        </row>
        <row r="665">
          <cell r="B665">
            <v>304445</v>
          </cell>
          <cell r="C665">
            <v>20191201</v>
          </cell>
          <cell r="E665" t="str">
            <v>GPA</v>
          </cell>
          <cell r="F665" t="str">
            <v>COMMERCIALE</v>
          </cell>
          <cell r="G665" t="str">
            <v>REGION ILE DE FRANCE NORD EST</v>
          </cell>
          <cell r="H665" t="str">
            <v>OD GRAND PARIS 75-92-93-94</v>
          </cell>
          <cell r="I665">
            <v>440</v>
          </cell>
          <cell r="J665" t="str">
            <v>CCT</v>
          </cell>
          <cell r="K665" t="str">
            <v>Conseiller Commercial Titulaire</v>
          </cell>
          <cell r="L665">
            <v>105</v>
          </cell>
          <cell r="M665" t="str">
            <v>M.</v>
          </cell>
          <cell r="N665" t="str">
            <v>GURREA</v>
          </cell>
          <cell r="O665" t="str">
            <v>LIONEL</v>
          </cell>
          <cell r="P665" t="str">
            <v>1 ALLEE DU PLATEAU</v>
          </cell>
          <cell r="S665">
            <v>91260</v>
          </cell>
          <cell r="T665" t="str">
            <v>JUVISY SUR ORGE</v>
          </cell>
          <cell r="V665">
            <v>762183007</v>
          </cell>
          <cell r="W665" t="str">
            <v>LIONEL.GURREA@GENERALI.COM</v>
          </cell>
        </row>
        <row r="666">
          <cell r="B666">
            <v>304446</v>
          </cell>
          <cell r="C666">
            <v>20191201</v>
          </cell>
          <cell r="E666" t="str">
            <v>GPA</v>
          </cell>
          <cell r="F666" t="str">
            <v>COMMERCIALE</v>
          </cell>
          <cell r="G666" t="str">
            <v>REGION ILE DE FRANCE NORD EST</v>
          </cell>
          <cell r="H666" t="str">
            <v>OD ESSONNE - LOIRET</v>
          </cell>
          <cell r="I666">
            <v>440</v>
          </cell>
          <cell r="J666" t="str">
            <v>CCT</v>
          </cell>
          <cell r="K666" t="str">
            <v>Conseiller Commercial Titulaire</v>
          </cell>
          <cell r="L666">
            <v>105</v>
          </cell>
          <cell r="M666" t="str">
            <v>Mme</v>
          </cell>
          <cell r="N666" t="str">
            <v>GOYER</v>
          </cell>
          <cell r="O666" t="str">
            <v>EMILIE</v>
          </cell>
          <cell r="P666" t="str">
            <v>36 RUE DANIEL NIORD</v>
          </cell>
          <cell r="S666">
            <v>91600</v>
          </cell>
          <cell r="T666" t="str">
            <v>SAVIGNY SUR ORGE</v>
          </cell>
          <cell r="V666">
            <v>762182986</v>
          </cell>
          <cell r="W666" t="str">
            <v>EMILIE.GOYER@GENERALI.COM</v>
          </cell>
        </row>
        <row r="667">
          <cell r="B667">
            <v>304464</v>
          </cell>
          <cell r="C667">
            <v>20191201</v>
          </cell>
          <cell r="E667" t="str">
            <v>GPA</v>
          </cell>
          <cell r="F667" t="str">
            <v>COMMERCIALE</v>
          </cell>
          <cell r="G667" t="str">
            <v>REGION ILE DE FRANCE NORD EST</v>
          </cell>
          <cell r="H667" t="str">
            <v>OD SOMME - OISE - AISNE</v>
          </cell>
          <cell r="I667">
            <v>440</v>
          </cell>
          <cell r="J667" t="str">
            <v>CCT</v>
          </cell>
          <cell r="K667" t="str">
            <v>Conseiller Commercial Titulaire</v>
          </cell>
          <cell r="L667">
            <v>105</v>
          </cell>
          <cell r="M667" t="str">
            <v>M.</v>
          </cell>
          <cell r="N667" t="str">
            <v>GILLES</v>
          </cell>
          <cell r="O667" t="str">
            <v>THOMAS</v>
          </cell>
          <cell r="P667" t="str">
            <v xml:space="preserve">6 RUE SAINT WAAST </v>
          </cell>
          <cell r="S667">
            <v>2200</v>
          </cell>
          <cell r="T667" t="str">
            <v>SOISSONS</v>
          </cell>
          <cell r="V667">
            <v>762600275</v>
          </cell>
          <cell r="W667" t="str">
            <v>THOMAS.GILLES@GENERALI.COM</v>
          </cell>
        </row>
        <row r="668">
          <cell r="B668">
            <v>304465</v>
          </cell>
          <cell r="C668">
            <v>20191201</v>
          </cell>
          <cell r="E668" t="str">
            <v>GPA</v>
          </cell>
          <cell r="F668" t="str">
            <v>COMMERCIALE</v>
          </cell>
          <cell r="G668" t="str">
            <v>REGION GRAND OUEST</v>
          </cell>
          <cell r="H668" t="str">
            <v>OD MANCHE - CALVADOS - ORNE - MAYENNE</v>
          </cell>
          <cell r="I668">
            <v>310</v>
          </cell>
          <cell r="J668" t="str">
            <v>CMA</v>
          </cell>
          <cell r="K668" t="str">
            <v>Chargé Mission Animation</v>
          </cell>
          <cell r="L668">
            <v>104</v>
          </cell>
          <cell r="M668" t="str">
            <v>M.</v>
          </cell>
          <cell r="N668" t="str">
            <v>FOURNIER</v>
          </cell>
          <cell r="O668" t="str">
            <v>ALEXANDRE</v>
          </cell>
          <cell r="P668" t="str">
            <v>22 ALLEE DE LA FUTAIE</v>
          </cell>
          <cell r="S668">
            <v>53970</v>
          </cell>
          <cell r="T668" t="str">
            <v>L HUISSERIE</v>
          </cell>
          <cell r="V668">
            <v>762600266</v>
          </cell>
          <cell r="W668" t="str">
            <v>ALEXANDRE.FOURNIER@GENERALI.COM</v>
          </cell>
        </row>
        <row r="669">
          <cell r="B669">
            <v>304468</v>
          </cell>
          <cell r="C669">
            <v>20191201</v>
          </cell>
          <cell r="E669" t="str">
            <v>GPA</v>
          </cell>
          <cell r="F669" t="str">
            <v>COMMERCIALE</v>
          </cell>
          <cell r="G669" t="str">
            <v>REGION ILE DE FRANCE NORD EST</v>
          </cell>
          <cell r="H669" t="str">
            <v>OD SEINE MARITIME</v>
          </cell>
          <cell r="I669">
            <v>440</v>
          </cell>
          <cell r="J669" t="str">
            <v>CCT</v>
          </cell>
          <cell r="K669" t="str">
            <v>Conseiller Commercial Titulaire</v>
          </cell>
          <cell r="L669">
            <v>105</v>
          </cell>
          <cell r="M669" t="str">
            <v>Mme</v>
          </cell>
          <cell r="N669" t="str">
            <v>DURAND</v>
          </cell>
          <cell r="O669" t="str">
            <v>VALERIE</v>
          </cell>
          <cell r="P669" t="str">
            <v>32 ROUTE DE PARIS</v>
          </cell>
          <cell r="S669">
            <v>76240</v>
          </cell>
          <cell r="T669" t="str">
            <v>BELBEUF</v>
          </cell>
          <cell r="V669">
            <v>762600839</v>
          </cell>
          <cell r="W669" t="str">
            <v>VALERIE.DURAND@GENERALI.COM</v>
          </cell>
        </row>
        <row r="670">
          <cell r="B670">
            <v>304471</v>
          </cell>
          <cell r="C670">
            <v>20200101</v>
          </cell>
          <cell r="E670" t="str">
            <v>GPA</v>
          </cell>
          <cell r="F670" t="str">
            <v>COMMERCIALE</v>
          </cell>
          <cell r="G670" t="str">
            <v>REGION ILE DE FRANCE NORD EST</v>
          </cell>
          <cell r="H670" t="str">
            <v>OD NORD LITTORAL</v>
          </cell>
          <cell r="I670">
            <v>440</v>
          </cell>
          <cell r="J670" t="str">
            <v>CCT</v>
          </cell>
          <cell r="K670" t="str">
            <v>Conseiller Commercial Titulaire</v>
          </cell>
          <cell r="L670">
            <v>105</v>
          </cell>
          <cell r="M670" t="str">
            <v>Mme</v>
          </cell>
          <cell r="N670" t="str">
            <v>THERET</v>
          </cell>
          <cell r="O670" t="str">
            <v>NOEMIE</v>
          </cell>
          <cell r="P670" t="str">
            <v>101 AVENUE DES BAINS</v>
          </cell>
          <cell r="Q670" t="str">
            <v>APT 303</v>
          </cell>
          <cell r="S670">
            <v>59140</v>
          </cell>
          <cell r="T670" t="str">
            <v>DUNKERQUE</v>
          </cell>
          <cell r="U670" t="str">
            <v>APT 303</v>
          </cell>
          <cell r="V670">
            <v>698329880</v>
          </cell>
          <cell r="W670" t="str">
            <v>NOEMIE.THERET@GENERALI.COM</v>
          </cell>
        </row>
        <row r="671">
          <cell r="B671">
            <v>304474</v>
          </cell>
          <cell r="C671">
            <v>20200101</v>
          </cell>
          <cell r="E671" t="str">
            <v>GPA</v>
          </cell>
          <cell r="F671" t="str">
            <v>COMMERCIALE</v>
          </cell>
          <cell r="G671" t="str">
            <v>REGION ILE DE FRANCE NORD EST</v>
          </cell>
          <cell r="H671" t="str">
            <v>OD SOMME - OISE - AISNE</v>
          </cell>
          <cell r="I671">
            <v>440</v>
          </cell>
          <cell r="J671" t="str">
            <v>CCT</v>
          </cell>
          <cell r="K671" t="str">
            <v>Conseiller Commercial Titulaire</v>
          </cell>
          <cell r="L671">
            <v>105</v>
          </cell>
          <cell r="M671" t="str">
            <v>M.</v>
          </cell>
          <cell r="N671" t="str">
            <v>BOUDRINGHIN</v>
          </cell>
          <cell r="O671" t="str">
            <v>AURELIEN</v>
          </cell>
          <cell r="P671" t="str">
            <v>3 RUE DE GENTELLES</v>
          </cell>
          <cell r="S671">
            <v>80440</v>
          </cell>
          <cell r="T671" t="str">
            <v>THEZY GLIMONT</v>
          </cell>
          <cell r="V671">
            <v>698336429</v>
          </cell>
          <cell r="W671" t="str">
            <v>AURELIEN.BOUDRINGHIN@GENERALI.COM</v>
          </cell>
        </row>
        <row r="672">
          <cell r="B672">
            <v>304476</v>
          </cell>
          <cell r="C672">
            <v>20200101</v>
          </cell>
          <cell r="E672" t="str">
            <v>GPA</v>
          </cell>
          <cell r="F672" t="str">
            <v>COMMERCIALE</v>
          </cell>
          <cell r="G672" t="str">
            <v>REGION GRAND EST</v>
          </cell>
          <cell r="H672" t="str">
            <v>OD BOUCHES DU RHONE</v>
          </cell>
          <cell r="I672">
            <v>440</v>
          </cell>
          <cell r="J672" t="str">
            <v>CCT</v>
          </cell>
          <cell r="K672" t="str">
            <v>Conseiller Commercial Titulaire</v>
          </cell>
          <cell r="L672">
            <v>105</v>
          </cell>
          <cell r="M672" t="str">
            <v>Mme</v>
          </cell>
          <cell r="N672" t="str">
            <v>YAGOUBI</v>
          </cell>
          <cell r="O672" t="str">
            <v>SAMIA</v>
          </cell>
          <cell r="P672" t="str">
            <v>5655 ROUTE D'APT</v>
          </cell>
          <cell r="S672">
            <v>13290</v>
          </cell>
          <cell r="T672" t="str">
            <v>AIX EN PROVENCE</v>
          </cell>
          <cell r="V672">
            <v>698333961</v>
          </cell>
          <cell r="W672" t="str">
            <v>SAMIA.YAGOUBI@GENERALI.COM</v>
          </cell>
        </row>
        <row r="673">
          <cell r="B673">
            <v>304479</v>
          </cell>
          <cell r="C673">
            <v>20200101</v>
          </cell>
          <cell r="E673" t="str">
            <v>GPA</v>
          </cell>
          <cell r="F673" t="str">
            <v>COMMERCIALE</v>
          </cell>
          <cell r="G673" t="str">
            <v>REGION GRAND OUEST</v>
          </cell>
          <cell r="H673" t="str">
            <v>OD LOT-TARN-TARN ET GARONNE-HTE GARONNE</v>
          </cell>
          <cell r="I673">
            <v>441</v>
          </cell>
          <cell r="J673" t="str">
            <v>CCTM</v>
          </cell>
          <cell r="K673" t="str">
            <v>Conseiller Commercial Titulaire Moniteur</v>
          </cell>
          <cell r="L673">
            <v>105</v>
          </cell>
          <cell r="M673" t="str">
            <v>Mme</v>
          </cell>
          <cell r="N673" t="str">
            <v>CONILL BLEUSE</v>
          </cell>
          <cell r="O673" t="str">
            <v>PEGGY</v>
          </cell>
          <cell r="P673" t="str">
            <v>3 TRAVERSEE DE BRUIO</v>
          </cell>
          <cell r="S673">
            <v>31330</v>
          </cell>
          <cell r="T673" t="str">
            <v>MERVILLE</v>
          </cell>
          <cell r="V673">
            <v>698335224</v>
          </cell>
          <cell r="W673" t="str">
            <v>PEGGY.CONILLBLEUSE@GENERALI.COM</v>
          </cell>
        </row>
        <row r="674">
          <cell r="B674">
            <v>304482</v>
          </cell>
          <cell r="C674">
            <v>20200101</v>
          </cell>
          <cell r="E674" t="str">
            <v>GPA</v>
          </cell>
          <cell r="F674" t="str">
            <v>COMMERCIALE</v>
          </cell>
          <cell r="G674" t="str">
            <v>REGION GRAND OUEST</v>
          </cell>
          <cell r="H674" t="str">
            <v>OD CHARENTES-VIENNES-DEUX SEVRES</v>
          </cell>
          <cell r="I674">
            <v>440</v>
          </cell>
          <cell r="J674" t="str">
            <v>CCT</v>
          </cell>
          <cell r="K674" t="str">
            <v>Conseiller Commercial Titulaire</v>
          </cell>
          <cell r="L674">
            <v>105</v>
          </cell>
          <cell r="M674" t="str">
            <v>M.</v>
          </cell>
          <cell r="N674" t="str">
            <v>CUAU</v>
          </cell>
          <cell r="O674" t="str">
            <v>REMI</v>
          </cell>
          <cell r="P674" t="str">
            <v>14 RUE DE CHALONS</v>
          </cell>
          <cell r="Q674" t="str">
            <v>APPT 42 BATIMENT E</v>
          </cell>
          <cell r="S674">
            <v>86000</v>
          </cell>
          <cell r="T674" t="str">
            <v>POITIERS</v>
          </cell>
          <cell r="U674" t="str">
            <v>APPT 42 BATIMENT E</v>
          </cell>
          <cell r="V674">
            <v>698334943</v>
          </cell>
          <cell r="W674" t="str">
            <v>REMI.CUAU@GENERALI.COM</v>
          </cell>
        </row>
        <row r="675">
          <cell r="B675">
            <v>304485</v>
          </cell>
          <cell r="C675">
            <v>20200101</v>
          </cell>
          <cell r="E675" t="str">
            <v>GPA</v>
          </cell>
          <cell r="F675" t="str">
            <v>COMMERCIALE</v>
          </cell>
          <cell r="G675" t="str">
            <v>REGION GRAND OUEST</v>
          </cell>
          <cell r="H675" t="str">
            <v>OD YVELINES - EURE ET LOIR</v>
          </cell>
          <cell r="I675">
            <v>440</v>
          </cell>
          <cell r="J675" t="str">
            <v>CCT</v>
          </cell>
          <cell r="K675" t="str">
            <v>Conseiller Commercial Titulaire</v>
          </cell>
          <cell r="L675">
            <v>105</v>
          </cell>
          <cell r="M675" t="str">
            <v>M.</v>
          </cell>
          <cell r="N675" t="str">
            <v>JURASZCZYK</v>
          </cell>
          <cell r="O675" t="str">
            <v>STEVEN</v>
          </cell>
          <cell r="P675" t="str">
            <v>8 BIS ROUTE DE LA GIBONNERIE</v>
          </cell>
          <cell r="Q675" t="str">
            <v>LE ROUVRAY</v>
          </cell>
          <cell r="S675">
            <v>28170</v>
          </cell>
          <cell r="T675" t="str">
            <v>FAVIERES</v>
          </cell>
          <cell r="U675" t="str">
            <v>LE ROUVRAY</v>
          </cell>
          <cell r="V675">
            <v>698341491</v>
          </cell>
          <cell r="W675" t="str">
            <v>STEVEN.JURASZCZYK@GENERALI.COM</v>
          </cell>
        </row>
        <row r="676">
          <cell r="B676">
            <v>304502</v>
          </cell>
          <cell r="C676">
            <v>20200101</v>
          </cell>
          <cell r="E676" t="str">
            <v>GPA</v>
          </cell>
          <cell r="F676" t="str">
            <v>COMMERCIALE</v>
          </cell>
          <cell r="G676" t="str">
            <v>POLE PILOTAGE DU RESEAU COMMERCIAL</v>
          </cell>
          <cell r="H676" t="str">
            <v>ORGANISATION DE FIDELISATION</v>
          </cell>
          <cell r="I676">
            <v>460</v>
          </cell>
          <cell r="J676" t="str">
            <v>CC</v>
          </cell>
          <cell r="K676" t="str">
            <v>Conseiller Client</v>
          </cell>
          <cell r="L676">
            <v>0</v>
          </cell>
          <cell r="M676" t="str">
            <v>Mme</v>
          </cell>
          <cell r="N676" t="str">
            <v>BOUTI</v>
          </cell>
          <cell r="O676" t="str">
            <v>ROZLAINE</v>
          </cell>
          <cell r="P676" t="str">
            <v>16 TRAVERSE BEAU SITE</v>
          </cell>
          <cell r="S676">
            <v>13011</v>
          </cell>
          <cell r="T676" t="str">
            <v>MARSEILLE</v>
          </cell>
          <cell r="V676">
            <v>699251529</v>
          </cell>
          <cell r="W676" t="str">
            <v>ROZLAINE.BOUTI@GENERALI.COM</v>
          </cell>
        </row>
        <row r="677">
          <cell r="B677">
            <v>304506</v>
          </cell>
          <cell r="C677">
            <v>20200101</v>
          </cell>
          <cell r="E677" t="str">
            <v>GPA</v>
          </cell>
          <cell r="F677" t="str">
            <v>COMMERCIALE</v>
          </cell>
          <cell r="G677" t="str">
            <v>REGION ILE DE FRANCE NORD EST</v>
          </cell>
          <cell r="H677" t="str">
            <v>OD NORD LITTORAL</v>
          </cell>
          <cell r="I677">
            <v>440</v>
          </cell>
          <cell r="J677" t="str">
            <v>CCT</v>
          </cell>
          <cell r="K677" t="str">
            <v>Conseiller Commercial Titulaire</v>
          </cell>
          <cell r="L677">
            <v>105</v>
          </cell>
          <cell r="M677" t="str">
            <v>M.</v>
          </cell>
          <cell r="N677" t="str">
            <v>SAGNIER</v>
          </cell>
          <cell r="O677" t="str">
            <v>HERVE</v>
          </cell>
          <cell r="P677" t="str">
            <v>8 CHEMIN DE WABEN</v>
          </cell>
          <cell r="S677">
            <v>62180</v>
          </cell>
          <cell r="T677" t="str">
            <v>VERTON</v>
          </cell>
          <cell r="V677">
            <v>760025049</v>
          </cell>
          <cell r="W677" t="str">
            <v>HERVE.SAGNIER@GENERALI.COM</v>
          </cell>
        </row>
        <row r="678">
          <cell r="B678">
            <v>304521</v>
          </cell>
          <cell r="C678">
            <v>20200201</v>
          </cell>
          <cell r="E678" t="str">
            <v>GPA</v>
          </cell>
          <cell r="F678" t="str">
            <v>COMMERCIALE</v>
          </cell>
          <cell r="G678" t="str">
            <v>REGION GRAND OUEST</v>
          </cell>
          <cell r="H678" t="str">
            <v>OD ILLE ET VILAINE-COTES D'ARMOR</v>
          </cell>
          <cell r="I678">
            <v>440</v>
          </cell>
          <cell r="J678" t="str">
            <v>CCT</v>
          </cell>
          <cell r="K678" t="str">
            <v>Conseiller Commercial Titulaire</v>
          </cell>
          <cell r="L678">
            <v>105</v>
          </cell>
          <cell r="M678" t="str">
            <v>M.</v>
          </cell>
          <cell r="N678" t="str">
            <v>SANOGO</v>
          </cell>
          <cell r="O678" t="str">
            <v>ANDREW</v>
          </cell>
          <cell r="P678" t="str">
            <v>1 RUE ARMAND BARBES</v>
          </cell>
          <cell r="S678">
            <v>35000</v>
          </cell>
          <cell r="T678" t="str">
            <v>RENNES</v>
          </cell>
          <cell r="V678">
            <v>763741991</v>
          </cell>
          <cell r="W678" t="str">
            <v>ANDREW.SANOGO@GENERALI.COM</v>
          </cell>
        </row>
        <row r="679">
          <cell r="B679">
            <v>304525</v>
          </cell>
          <cell r="C679">
            <v>20200201</v>
          </cell>
          <cell r="E679" t="str">
            <v>GPA</v>
          </cell>
          <cell r="F679" t="str">
            <v>COMMERCIALE</v>
          </cell>
          <cell r="G679" t="str">
            <v>REGION GRAND EST</v>
          </cell>
          <cell r="H679" t="str">
            <v>OD VAR - BOUCHES DU RHONE</v>
          </cell>
          <cell r="I679">
            <v>440</v>
          </cell>
          <cell r="J679" t="str">
            <v>CCT</v>
          </cell>
          <cell r="K679" t="str">
            <v>Conseiller Commercial Titulaire</v>
          </cell>
          <cell r="L679">
            <v>105</v>
          </cell>
          <cell r="M679" t="str">
            <v>Mme</v>
          </cell>
          <cell r="N679" t="str">
            <v>YSERN</v>
          </cell>
          <cell r="O679" t="str">
            <v>CAMILLE</v>
          </cell>
          <cell r="P679" t="str">
            <v>38 RUE CELESTIN GAYOL</v>
          </cell>
          <cell r="S679">
            <v>83550</v>
          </cell>
          <cell r="T679" t="str">
            <v>VIDAUBAN</v>
          </cell>
          <cell r="V679">
            <v>761161926</v>
          </cell>
          <cell r="W679" t="str">
            <v>CAMILLE.YSERN@GENERALI.COM</v>
          </cell>
        </row>
        <row r="680">
          <cell r="B680">
            <v>304527</v>
          </cell>
          <cell r="C680">
            <v>20200201</v>
          </cell>
          <cell r="E680" t="str">
            <v>GPA</v>
          </cell>
          <cell r="F680" t="str">
            <v>COMMERCIALE</v>
          </cell>
          <cell r="G680" t="str">
            <v>REGION GRAND EST</v>
          </cell>
          <cell r="H680" t="str">
            <v>OD AVEYRON-HERAULT-AUDE-PYRENEES ORIENT.</v>
          </cell>
          <cell r="I680">
            <v>440</v>
          </cell>
          <cell r="J680" t="str">
            <v>CCT</v>
          </cell>
          <cell r="K680" t="str">
            <v>Conseiller Commercial Titulaire</v>
          </cell>
          <cell r="L680">
            <v>105</v>
          </cell>
          <cell r="M680" t="str">
            <v>M.</v>
          </cell>
          <cell r="N680" t="str">
            <v>ROYET</v>
          </cell>
          <cell r="O680" t="str">
            <v>DAVID</v>
          </cell>
          <cell r="P680" t="str">
            <v>6 RUE DES COQUELICOTS</v>
          </cell>
          <cell r="S680">
            <v>11160</v>
          </cell>
          <cell r="T680" t="str">
            <v>PEYRIAC MINERVOIS</v>
          </cell>
          <cell r="V680">
            <v>761162353</v>
          </cell>
          <cell r="W680" t="str">
            <v>DAVID.ROYET@GENERALI.COM</v>
          </cell>
        </row>
        <row r="681">
          <cell r="B681">
            <v>304528</v>
          </cell>
          <cell r="C681">
            <v>20200201</v>
          </cell>
          <cell r="E681" t="str">
            <v>GPA</v>
          </cell>
          <cell r="F681" t="str">
            <v>COMMERCIALE</v>
          </cell>
          <cell r="G681" t="str">
            <v>REGION GRAND EST</v>
          </cell>
          <cell r="H681" t="str">
            <v>OD ALPES MARITIMES</v>
          </cell>
          <cell r="I681">
            <v>440</v>
          </cell>
          <cell r="J681" t="str">
            <v>CCT</v>
          </cell>
          <cell r="K681" t="str">
            <v>Conseiller Commercial Titulaire</v>
          </cell>
          <cell r="L681">
            <v>105</v>
          </cell>
          <cell r="M681" t="str">
            <v>M.</v>
          </cell>
          <cell r="N681" t="str">
            <v>AUDEBRAND</v>
          </cell>
          <cell r="O681" t="str">
            <v>THOMAS</v>
          </cell>
          <cell r="P681" t="str">
            <v>350 CH DES BASSES BREGUIERES</v>
          </cell>
          <cell r="Q681" t="str">
            <v>RES L OCARINA</v>
          </cell>
          <cell r="S681">
            <v>6600</v>
          </cell>
          <cell r="T681" t="str">
            <v>ANTIBES</v>
          </cell>
          <cell r="U681" t="str">
            <v>RES L OCARINA</v>
          </cell>
          <cell r="V681">
            <v>761169198</v>
          </cell>
          <cell r="W681" t="str">
            <v>THOMAS.AUDEBRAND@GENERALI.COM</v>
          </cell>
        </row>
        <row r="682">
          <cell r="B682">
            <v>304532</v>
          </cell>
          <cell r="C682">
            <v>20200201</v>
          </cell>
          <cell r="E682" t="str">
            <v>GPA</v>
          </cell>
          <cell r="F682" t="str">
            <v>COMMERCIALE</v>
          </cell>
          <cell r="G682" t="str">
            <v>REGION GRAND EST</v>
          </cell>
          <cell r="H682" t="str">
            <v>OD ALPES MARITIMES</v>
          </cell>
          <cell r="I682">
            <v>440</v>
          </cell>
          <cell r="J682" t="str">
            <v>CCT</v>
          </cell>
          <cell r="K682" t="str">
            <v>Conseiller Commercial Titulaire</v>
          </cell>
          <cell r="L682">
            <v>105</v>
          </cell>
          <cell r="M682" t="str">
            <v>M.</v>
          </cell>
          <cell r="N682" t="str">
            <v>GAGNIER</v>
          </cell>
          <cell r="O682" t="str">
            <v>LAURENT</v>
          </cell>
          <cell r="P682" t="str">
            <v>8 ALLEE DES PRESSES</v>
          </cell>
          <cell r="S682">
            <v>6800</v>
          </cell>
          <cell r="T682" t="str">
            <v>CAGNES SUR MER</v>
          </cell>
          <cell r="V682">
            <v>763610001</v>
          </cell>
          <cell r="W682" t="str">
            <v>LAURENT.GAGNIER@GENERALI.COM</v>
          </cell>
        </row>
        <row r="683">
          <cell r="B683">
            <v>304533</v>
          </cell>
          <cell r="C683">
            <v>20200201</v>
          </cell>
          <cell r="E683" t="str">
            <v>GPA</v>
          </cell>
          <cell r="F683" t="str">
            <v>COMMERCIALE</v>
          </cell>
          <cell r="G683" t="str">
            <v>REGION GRAND OUEST</v>
          </cell>
          <cell r="H683" t="str">
            <v>OD CHARENTES-VIENNES-DEUX SEVRES</v>
          </cell>
          <cell r="I683">
            <v>411</v>
          </cell>
          <cell r="J683" t="str">
            <v>CCTM</v>
          </cell>
          <cell r="K683" t="str">
            <v>Conseiller Commercial Titulaire Moniteur</v>
          </cell>
          <cell r="L683">
            <v>105</v>
          </cell>
          <cell r="M683" t="str">
            <v>M.</v>
          </cell>
          <cell r="N683" t="str">
            <v>BERTRAND</v>
          </cell>
          <cell r="O683" t="str">
            <v>GREGOIRE</v>
          </cell>
          <cell r="P683" t="str">
            <v>155   RUE DE LA ROCHE</v>
          </cell>
          <cell r="S683">
            <v>17200</v>
          </cell>
          <cell r="T683" t="str">
            <v>ROYAN</v>
          </cell>
          <cell r="V683">
            <v>763609988</v>
          </cell>
          <cell r="W683" t="str">
            <v>GREGOIRE.BERTRAND@GENERALI.COM</v>
          </cell>
        </row>
        <row r="684">
          <cell r="B684">
            <v>304551</v>
          </cell>
          <cell r="C684">
            <v>20200301</v>
          </cell>
          <cell r="E684" t="str">
            <v>GPA</v>
          </cell>
          <cell r="F684" t="str">
            <v>COMMERCIALE</v>
          </cell>
          <cell r="G684" t="str">
            <v>REGION ILE DE FRANCE NORD EST</v>
          </cell>
          <cell r="H684" t="str">
            <v>OD GRAND PARIS 75-92-93-94</v>
          </cell>
          <cell r="I684">
            <v>441</v>
          </cell>
          <cell r="J684" t="str">
            <v>CCTM</v>
          </cell>
          <cell r="K684" t="str">
            <v>Conseiller Commercial Titulaire Moniteur</v>
          </cell>
          <cell r="L684">
            <v>105</v>
          </cell>
          <cell r="M684" t="str">
            <v>M.</v>
          </cell>
          <cell r="N684" t="str">
            <v>TAUZIN</v>
          </cell>
          <cell r="O684" t="str">
            <v>BENJAMIN</v>
          </cell>
          <cell r="P684" t="str">
            <v>7 RUE DES ACACIAS</v>
          </cell>
          <cell r="S684">
            <v>78540</v>
          </cell>
          <cell r="T684" t="str">
            <v>VERNOUILLET</v>
          </cell>
          <cell r="V684">
            <v>764267661</v>
          </cell>
          <cell r="W684" t="str">
            <v>BENJAMIN.TAUZIN@GENERALI.COM</v>
          </cell>
        </row>
        <row r="685">
          <cell r="B685">
            <v>304552</v>
          </cell>
          <cell r="C685">
            <v>20200301</v>
          </cell>
          <cell r="E685" t="str">
            <v>GPA</v>
          </cell>
          <cell r="F685" t="str">
            <v>COMMERCIALE</v>
          </cell>
          <cell r="G685" t="str">
            <v>REGION ILE DE FRANCE NORD EST</v>
          </cell>
          <cell r="H685" t="str">
            <v>OD NORD LITTORAL</v>
          </cell>
          <cell r="I685">
            <v>440</v>
          </cell>
          <cell r="J685" t="str">
            <v>CCT</v>
          </cell>
          <cell r="K685" t="str">
            <v>Conseiller Commercial Titulaire</v>
          </cell>
          <cell r="L685">
            <v>105</v>
          </cell>
          <cell r="M685" t="str">
            <v>Mme</v>
          </cell>
          <cell r="N685" t="str">
            <v>PICHON</v>
          </cell>
          <cell r="O685" t="str">
            <v>VIRGINIE</v>
          </cell>
          <cell r="P685" t="str">
            <v>7 RESIDENCE BELLEVUE</v>
          </cell>
          <cell r="S685">
            <v>62610</v>
          </cell>
          <cell r="T685" t="str">
            <v>BREMES</v>
          </cell>
          <cell r="V685">
            <v>764267648</v>
          </cell>
          <cell r="W685" t="str">
            <v>VIRGINIE.PICHON@GENERALI.COM</v>
          </cell>
        </row>
        <row r="686">
          <cell r="B686">
            <v>304553</v>
          </cell>
          <cell r="C686">
            <v>20200301</v>
          </cell>
          <cell r="E686" t="str">
            <v>GPA</v>
          </cell>
          <cell r="F686" t="str">
            <v>COMMERCIALE</v>
          </cell>
          <cell r="G686" t="str">
            <v>REGION ILE DE FRANCE NORD EST</v>
          </cell>
          <cell r="H686" t="str">
            <v>OD BAS RHIN - MOSELLE</v>
          </cell>
          <cell r="I686">
            <v>440</v>
          </cell>
          <cell r="J686" t="str">
            <v>CCT</v>
          </cell>
          <cell r="K686" t="str">
            <v>Conseiller Commercial Titulaire</v>
          </cell>
          <cell r="L686">
            <v>105</v>
          </cell>
          <cell r="M686" t="str">
            <v>M.</v>
          </cell>
          <cell r="N686" t="str">
            <v>KUPPELIN</v>
          </cell>
          <cell r="O686" t="str">
            <v>MARC</v>
          </cell>
          <cell r="P686" t="str">
            <v>3 A RUE DE L EGLISE</v>
          </cell>
          <cell r="S686">
            <v>67230</v>
          </cell>
          <cell r="T686" t="str">
            <v>SERMERSHEIM</v>
          </cell>
          <cell r="V686">
            <v>764267673</v>
          </cell>
          <cell r="W686" t="str">
            <v>MARC.KUPPELIN@GENERALI.COM</v>
          </cell>
        </row>
        <row r="687">
          <cell r="B687">
            <v>304557</v>
          </cell>
          <cell r="C687">
            <v>20200301</v>
          </cell>
          <cell r="E687" t="str">
            <v>GPA</v>
          </cell>
          <cell r="F687" t="str">
            <v>COMMERCIALE</v>
          </cell>
          <cell r="G687" t="str">
            <v>REGION GRAND EST</v>
          </cell>
          <cell r="H687" t="str">
            <v>OD RHONE</v>
          </cell>
          <cell r="I687">
            <v>200</v>
          </cell>
          <cell r="J687" t="str">
            <v>IMP</v>
          </cell>
          <cell r="K687" t="str">
            <v>Inspecteur Manager Performance</v>
          </cell>
          <cell r="L687">
            <v>104</v>
          </cell>
          <cell r="M687" t="str">
            <v>M.</v>
          </cell>
          <cell r="N687" t="str">
            <v>PINGUET</v>
          </cell>
          <cell r="O687" t="str">
            <v>BENJAMIN</v>
          </cell>
          <cell r="P687" t="str">
            <v>8 B CHEMIN DE CALABERT</v>
          </cell>
          <cell r="S687">
            <v>69130</v>
          </cell>
          <cell r="T687" t="str">
            <v>ECULLY</v>
          </cell>
          <cell r="V687">
            <v>764267678</v>
          </cell>
          <cell r="W687" t="str">
            <v>BENJAMIN.PINGUET@GENERALI.COM</v>
          </cell>
        </row>
        <row r="688">
          <cell r="B688">
            <v>304575</v>
          </cell>
          <cell r="C688">
            <v>20200301</v>
          </cell>
          <cell r="E688" t="str">
            <v>GPA</v>
          </cell>
          <cell r="F688" t="str">
            <v>COMMERCIALE</v>
          </cell>
          <cell r="G688" t="str">
            <v>REGION GRAND OUEST</v>
          </cell>
          <cell r="H688" t="str">
            <v>OD LOT-TARN-TARN ET GARONNE-HTE GARONNE</v>
          </cell>
          <cell r="I688">
            <v>441</v>
          </cell>
          <cell r="J688" t="str">
            <v>CCTM</v>
          </cell>
          <cell r="K688" t="str">
            <v>Conseiller Commercial Titulaire Moniteur</v>
          </cell>
          <cell r="L688">
            <v>105</v>
          </cell>
          <cell r="M688" t="str">
            <v>Mme</v>
          </cell>
          <cell r="N688" t="str">
            <v>VERDURE</v>
          </cell>
          <cell r="O688" t="str">
            <v>JULIA</v>
          </cell>
          <cell r="P688" t="str">
            <v>2 HAMEAU DU VIEUX PESQUIER</v>
          </cell>
          <cell r="S688">
            <v>81710</v>
          </cell>
          <cell r="T688" t="str">
            <v>SAIX</v>
          </cell>
          <cell r="V688">
            <v>764390057</v>
          </cell>
          <cell r="W688" t="str">
            <v>JULIA.DEULLIN@GENERALI.COM</v>
          </cell>
        </row>
        <row r="689">
          <cell r="B689">
            <v>304582</v>
          </cell>
          <cell r="C689">
            <v>20200401</v>
          </cell>
          <cell r="E689" t="str">
            <v>GPA</v>
          </cell>
          <cell r="F689" t="str">
            <v>COMMERCIALE</v>
          </cell>
          <cell r="G689" t="str">
            <v>REGION GRAND EST</v>
          </cell>
          <cell r="H689" t="str">
            <v>OD ALPES MARITIMES</v>
          </cell>
          <cell r="I689">
            <v>441</v>
          </cell>
          <cell r="J689" t="str">
            <v>CCTM</v>
          </cell>
          <cell r="K689" t="str">
            <v>Conseiller Commercial Titulaire Moniteur</v>
          </cell>
          <cell r="L689">
            <v>105</v>
          </cell>
          <cell r="M689" t="str">
            <v>M.</v>
          </cell>
          <cell r="N689" t="str">
            <v>VANVLANDEREN</v>
          </cell>
          <cell r="O689" t="str">
            <v>JONATHAN</v>
          </cell>
          <cell r="P689" t="str">
            <v>160 BOULEVARD JEAN OSSOLA</v>
          </cell>
          <cell r="Q689" t="str">
            <v>CAP HORIZON</v>
          </cell>
          <cell r="S689">
            <v>6700</v>
          </cell>
          <cell r="T689" t="str">
            <v>ST LAURENT DU VAR</v>
          </cell>
          <cell r="U689" t="str">
            <v>CAP HORIZON</v>
          </cell>
          <cell r="V689">
            <v>699722517</v>
          </cell>
          <cell r="W689" t="str">
            <v>JONATHAN.VANVLANDEREN@GENERALI.COM</v>
          </cell>
        </row>
        <row r="690">
          <cell r="B690">
            <v>304592</v>
          </cell>
          <cell r="C690">
            <v>20200401</v>
          </cell>
          <cell r="E690" t="str">
            <v>GPA</v>
          </cell>
          <cell r="F690" t="str">
            <v>COMMERCIALE</v>
          </cell>
          <cell r="G690" t="str">
            <v>REGION GRAND EST</v>
          </cell>
          <cell r="H690" t="str">
            <v>OD AVEYRON-HERAULT-AUDE-PYRENEES ORIENT.</v>
          </cell>
          <cell r="I690">
            <v>440</v>
          </cell>
          <cell r="J690" t="str">
            <v>CCT</v>
          </cell>
          <cell r="K690" t="str">
            <v>Conseiller Commercial Titulaire</v>
          </cell>
          <cell r="L690">
            <v>105</v>
          </cell>
          <cell r="M690" t="str">
            <v>Mme</v>
          </cell>
          <cell r="N690" t="str">
            <v>SAINTIGNAN</v>
          </cell>
          <cell r="O690" t="str">
            <v>LAURE</v>
          </cell>
          <cell r="P690" t="str">
            <v>13 ROUTE DE PRADINES</v>
          </cell>
          <cell r="S690">
            <v>11200</v>
          </cell>
          <cell r="T690" t="str">
            <v>ST ANDRE DE ROQUELONGUE</v>
          </cell>
          <cell r="V690">
            <v>699965071</v>
          </cell>
          <cell r="W690" t="str">
            <v>LAURE.SAINTIGNAN@GENERALI.COM</v>
          </cell>
        </row>
        <row r="691">
          <cell r="B691">
            <v>304601</v>
          </cell>
          <cell r="C691">
            <v>20200401</v>
          </cell>
          <cell r="E691" t="str">
            <v>GPA</v>
          </cell>
          <cell r="F691" t="str">
            <v>COMMERCIALE</v>
          </cell>
          <cell r="G691" t="str">
            <v>REGION GRAND EST</v>
          </cell>
          <cell r="H691" t="str">
            <v>OD HAUTE SAVOIE AIN JURA AIX LES BAINS</v>
          </cell>
          <cell r="I691">
            <v>200</v>
          </cell>
          <cell r="J691" t="str">
            <v>IMP</v>
          </cell>
          <cell r="K691" t="str">
            <v>Inspecteur Manager Performance</v>
          </cell>
          <cell r="L691">
            <v>104</v>
          </cell>
          <cell r="M691" t="str">
            <v>M.</v>
          </cell>
          <cell r="N691" t="str">
            <v>GAUCHE</v>
          </cell>
          <cell r="O691" t="str">
            <v>ALEXANDRE</v>
          </cell>
          <cell r="P691" t="str">
            <v>8 GRAND RUE</v>
          </cell>
          <cell r="S691">
            <v>69340</v>
          </cell>
          <cell r="T691" t="str">
            <v>FRANCHEVILLE</v>
          </cell>
          <cell r="V691">
            <v>699965194</v>
          </cell>
          <cell r="W691" t="str">
            <v>ALEXANDRE.GAUCHE@GENERALI.COM</v>
          </cell>
        </row>
        <row r="692">
          <cell r="B692">
            <v>304611</v>
          </cell>
          <cell r="C692">
            <v>20200501</v>
          </cell>
          <cell r="E692" t="str">
            <v>GPA</v>
          </cell>
          <cell r="F692" t="str">
            <v>COMMERCIALE</v>
          </cell>
          <cell r="G692" t="str">
            <v>REGION GRAND OUEST</v>
          </cell>
          <cell r="H692" t="str">
            <v>OD SARTHE - MAINE ET LOIRE</v>
          </cell>
          <cell r="I692">
            <v>440</v>
          </cell>
          <cell r="J692" t="str">
            <v>CCT</v>
          </cell>
          <cell r="K692" t="str">
            <v>Conseiller Commercial Titulaire</v>
          </cell>
          <cell r="L692">
            <v>105</v>
          </cell>
          <cell r="M692" t="str">
            <v>M.</v>
          </cell>
          <cell r="N692" t="str">
            <v>BELLANGER</v>
          </cell>
          <cell r="O692" t="str">
            <v>DAMIEN</v>
          </cell>
          <cell r="P692" t="str">
            <v>LA BUTTE DU JARRIER</v>
          </cell>
          <cell r="S692">
            <v>72560</v>
          </cell>
          <cell r="T692" t="str">
            <v>CHANGE</v>
          </cell>
          <cell r="V692">
            <v>659525085</v>
          </cell>
          <cell r="W692" t="str">
            <v>DAMIEN.BELLANGER@GENERALI.COM</v>
          </cell>
        </row>
        <row r="693">
          <cell r="B693">
            <v>304632</v>
          </cell>
          <cell r="C693">
            <v>20200501</v>
          </cell>
          <cell r="E693" t="str">
            <v>GPA</v>
          </cell>
          <cell r="F693" t="str">
            <v>COMMERCIALE</v>
          </cell>
          <cell r="G693" t="str">
            <v>REGION ILE DE FRANCE NORD EST</v>
          </cell>
          <cell r="I693">
            <v>13</v>
          </cell>
          <cell r="J693" t="str">
            <v>RR</v>
          </cell>
          <cell r="K693" t="str">
            <v>Responsable Régional</v>
          </cell>
          <cell r="L693">
            <v>102</v>
          </cell>
          <cell r="M693" t="str">
            <v>M.</v>
          </cell>
          <cell r="N693" t="str">
            <v>ROUMIAN</v>
          </cell>
          <cell r="O693" t="str">
            <v>JEAN CHRISTHOF</v>
          </cell>
          <cell r="P693" t="str">
            <v>Campus Saint-Denis, 11-17 avenue François Mit</v>
          </cell>
          <cell r="Q693" t="str">
            <v>/ 2-8 rue Luigi Cherubini</v>
          </cell>
          <cell r="S693">
            <v>93210</v>
          </cell>
          <cell r="T693" t="str">
            <v>ST DENIS</v>
          </cell>
          <cell r="U693" t="str">
            <v>/ 2-8 rue Luigi Cherubini</v>
          </cell>
          <cell r="V693">
            <v>659527373</v>
          </cell>
          <cell r="W693" t="str">
            <v>JEANCHRISTHOF.ROUMIAN@GENERALI.COM</v>
          </cell>
        </row>
        <row r="694">
          <cell r="B694">
            <v>304661</v>
          </cell>
          <cell r="C694">
            <v>20200901</v>
          </cell>
          <cell r="E694" t="str">
            <v>GPA</v>
          </cell>
          <cell r="F694" t="str">
            <v>COMMERCIALE</v>
          </cell>
          <cell r="G694" t="str">
            <v>POLE PILOTAGE DU RESEAU COMMERCIAL</v>
          </cell>
          <cell r="H694" t="str">
            <v>ORGANISATION DE FIDELISATION</v>
          </cell>
          <cell r="I694">
            <v>460</v>
          </cell>
          <cell r="J694" t="str">
            <v>CC</v>
          </cell>
          <cell r="K694" t="str">
            <v>Conseiller Client</v>
          </cell>
          <cell r="L694">
            <v>0</v>
          </cell>
          <cell r="M694" t="str">
            <v>Mme</v>
          </cell>
          <cell r="N694" t="str">
            <v>JAMET</v>
          </cell>
          <cell r="O694" t="str">
            <v>MORGANE</v>
          </cell>
          <cell r="P694" t="str">
            <v>64 ROUTE DU GRIPEAU</v>
          </cell>
          <cell r="S694">
            <v>44850</v>
          </cell>
          <cell r="T694" t="str">
            <v>LE CELLIER</v>
          </cell>
          <cell r="W694" t="str">
            <v>MORGANE.JAMET@GENERALI.COM</v>
          </cell>
        </row>
        <row r="695">
          <cell r="B695">
            <v>304662</v>
          </cell>
          <cell r="C695">
            <v>20200901</v>
          </cell>
          <cell r="E695" t="str">
            <v>GPA</v>
          </cell>
          <cell r="F695" t="str">
            <v>COMMERCIALE</v>
          </cell>
          <cell r="G695" t="str">
            <v>POLE PILOTAGE DU RESEAU COMMERCIAL</v>
          </cell>
          <cell r="H695" t="str">
            <v>ORGANISATION DE FIDELISATION</v>
          </cell>
          <cell r="I695">
            <v>375</v>
          </cell>
          <cell r="J695" t="str">
            <v>SUP OF</v>
          </cell>
          <cell r="K695" t="str">
            <v>Superviseur Organisation de Fidélisation</v>
          </cell>
          <cell r="L695">
            <v>0</v>
          </cell>
          <cell r="M695" t="str">
            <v>Mme</v>
          </cell>
          <cell r="N695" t="str">
            <v>BOGAERT</v>
          </cell>
          <cell r="O695" t="str">
            <v>TIFFANY</v>
          </cell>
          <cell r="P695" t="str">
            <v>1014 B RUE DE LA BARRE</v>
          </cell>
          <cell r="S695">
            <v>49530</v>
          </cell>
          <cell r="T695" t="str">
            <v>OREE D ANJOU</v>
          </cell>
          <cell r="V695">
            <v>665813364</v>
          </cell>
          <cell r="W695" t="str">
            <v>TIFFANY.BOGAERT@GENERALI.COM</v>
          </cell>
        </row>
        <row r="696">
          <cell r="B696">
            <v>304663</v>
          </cell>
          <cell r="C696">
            <v>20200901</v>
          </cell>
          <cell r="E696" t="str">
            <v>GPA</v>
          </cell>
          <cell r="F696" t="str">
            <v>COMMERCIALE</v>
          </cell>
          <cell r="G696" t="str">
            <v>POLE PILOTAGE DU RESEAU COMMERCIAL</v>
          </cell>
          <cell r="H696" t="str">
            <v>ORGANISATION DE FIDELISATION</v>
          </cell>
          <cell r="I696">
            <v>375</v>
          </cell>
          <cell r="J696" t="str">
            <v>SUP OF</v>
          </cell>
          <cell r="K696" t="str">
            <v>Superviseur Organisation de Fidélisation</v>
          </cell>
          <cell r="L696">
            <v>0</v>
          </cell>
          <cell r="M696" t="str">
            <v>M.</v>
          </cell>
          <cell r="N696" t="str">
            <v>HUMEAU</v>
          </cell>
          <cell r="O696" t="str">
            <v>NICOLAS</v>
          </cell>
          <cell r="P696" t="str">
            <v>5 RUE DE LA PETITE NOUE</v>
          </cell>
          <cell r="S696">
            <v>44650</v>
          </cell>
          <cell r="T696" t="str">
            <v>LEGE</v>
          </cell>
          <cell r="V696">
            <v>699737114</v>
          </cell>
          <cell r="W696" t="str">
            <v>NICOLAS.HUMEAU@GENERALI.COM</v>
          </cell>
        </row>
        <row r="697">
          <cell r="B697">
            <v>304665</v>
          </cell>
          <cell r="C697">
            <v>20200901</v>
          </cell>
          <cell r="E697" t="str">
            <v>GPA</v>
          </cell>
          <cell r="F697" t="str">
            <v>COMMERCIALE</v>
          </cell>
          <cell r="G697" t="str">
            <v>REGION GRAND EST</v>
          </cell>
          <cell r="H697" t="str">
            <v>OD VAUCLUSE - DROME - ARDECHE - GARD</v>
          </cell>
          <cell r="I697">
            <v>100</v>
          </cell>
          <cell r="J697" t="str">
            <v>IMD</v>
          </cell>
          <cell r="K697" t="str">
            <v>Inspecteur Manager Developpement</v>
          </cell>
          <cell r="L697">
            <v>103</v>
          </cell>
          <cell r="M697" t="str">
            <v>Mme</v>
          </cell>
          <cell r="N697" t="str">
            <v>LEGGER</v>
          </cell>
          <cell r="O697" t="str">
            <v>FABRIZIA</v>
          </cell>
          <cell r="P697" t="str">
            <v>47 IMPASSE CHEMIN D AVIGNON</v>
          </cell>
          <cell r="S697">
            <v>30150</v>
          </cell>
          <cell r="T697" t="str">
            <v>ST GENIES DE COMOLAS</v>
          </cell>
          <cell r="V697">
            <v>761242256</v>
          </cell>
          <cell r="W697" t="str">
            <v>FABRIZIA.LEGGER@GENERALI.COM</v>
          </cell>
        </row>
        <row r="698">
          <cell r="B698">
            <v>304674</v>
          </cell>
          <cell r="C698">
            <v>20201101</v>
          </cell>
          <cell r="E698" t="str">
            <v>GPA</v>
          </cell>
          <cell r="F698" t="str">
            <v>COMMERCIALE</v>
          </cell>
          <cell r="G698" t="str">
            <v>REGION GRAND OUEST</v>
          </cell>
          <cell r="H698" t="str">
            <v>OD GIRONDE - DORDOGNE</v>
          </cell>
          <cell r="I698">
            <v>440</v>
          </cell>
          <cell r="J698" t="str">
            <v>CCT</v>
          </cell>
          <cell r="K698" t="str">
            <v>Conseiller Commercial Titulaire</v>
          </cell>
          <cell r="L698">
            <v>105</v>
          </cell>
          <cell r="M698" t="str">
            <v>Mme</v>
          </cell>
          <cell r="N698" t="str">
            <v>DUGOUA</v>
          </cell>
          <cell r="O698" t="str">
            <v>MARINA</v>
          </cell>
          <cell r="P698" t="str">
            <v>11 PLACE DU 8 MAI 1945</v>
          </cell>
          <cell r="Q698" t="str">
            <v>RESIDENCE DE LA RAMEYRE</v>
          </cell>
          <cell r="S698">
            <v>33720</v>
          </cell>
          <cell r="T698" t="str">
            <v>LANDIRAS</v>
          </cell>
          <cell r="U698" t="str">
            <v>RESIDENCE DE LA RAMEYRE</v>
          </cell>
          <cell r="V698">
            <v>764286701</v>
          </cell>
          <cell r="W698" t="str">
            <v>MARINA.DUGOUA@GENERALI.COM</v>
          </cell>
        </row>
        <row r="699">
          <cell r="B699">
            <v>304675</v>
          </cell>
          <cell r="C699">
            <v>20201101</v>
          </cell>
          <cell r="E699" t="str">
            <v>GPA</v>
          </cell>
          <cell r="F699" t="str">
            <v>COMMERCIALE</v>
          </cell>
          <cell r="G699" t="str">
            <v>REGION GRAND OUEST</v>
          </cell>
          <cell r="H699" t="str">
            <v>OD GIRONDE - DORDOGNE</v>
          </cell>
          <cell r="I699">
            <v>440</v>
          </cell>
          <cell r="J699" t="str">
            <v>CCT</v>
          </cell>
          <cell r="K699" t="str">
            <v>Conseiller Commercial Titulaire</v>
          </cell>
          <cell r="L699">
            <v>105</v>
          </cell>
          <cell r="M699" t="str">
            <v>M.</v>
          </cell>
          <cell r="N699" t="str">
            <v>LAMOTTE</v>
          </cell>
          <cell r="O699" t="str">
            <v>BLAISE</v>
          </cell>
          <cell r="P699" t="str">
            <v>98 AVENUE MONTESQUIEU</v>
          </cell>
          <cell r="Q699" t="str">
            <v>APPT 205 C</v>
          </cell>
          <cell r="S699">
            <v>33160</v>
          </cell>
          <cell r="T699" t="str">
            <v>ST MEDARD EN JALLES</v>
          </cell>
          <cell r="U699" t="str">
            <v>APPT 205 C</v>
          </cell>
          <cell r="V699">
            <v>764287424</v>
          </cell>
          <cell r="W699" t="str">
            <v>BLAISE.LAMOTTE@GENERALI.COM</v>
          </cell>
        </row>
        <row r="700">
          <cell r="B700">
            <v>304678</v>
          </cell>
          <cell r="C700">
            <v>20201101</v>
          </cell>
          <cell r="E700" t="str">
            <v>GPA</v>
          </cell>
          <cell r="F700" t="str">
            <v>COMMERCIALE</v>
          </cell>
          <cell r="G700" t="str">
            <v>REGION GRAND OUEST</v>
          </cell>
          <cell r="H700" t="str">
            <v>OD LOIRE ATLANTIQUE - VENDEE</v>
          </cell>
          <cell r="I700">
            <v>440</v>
          </cell>
          <cell r="J700" t="str">
            <v>CCT</v>
          </cell>
          <cell r="K700" t="str">
            <v>Conseiller Commercial Titulaire</v>
          </cell>
          <cell r="L700">
            <v>105</v>
          </cell>
          <cell r="M700" t="str">
            <v>Mme</v>
          </cell>
          <cell r="N700" t="str">
            <v>ALLIO</v>
          </cell>
          <cell r="O700" t="str">
            <v>CHRISTELLE</v>
          </cell>
          <cell r="P700" t="str">
            <v>6 RUE CLAIRE FONTAINE</v>
          </cell>
          <cell r="S700">
            <v>44260</v>
          </cell>
          <cell r="T700" t="str">
            <v>MALVILLE</v>
          </cell>
          <cell r="V700">
            <v>764287067</v>
          </cell>
          <cell r="W700" t="str">
            <v>CHRISTELLE.ALLIO@GENERALI.COM</v>
          </cell>
        </row>
        <row r="701">
          <cell r="B701">
            <v>304682</v>
          </cell>
          <cell r="C701">
            <v>20201101</v>
          </cell>
          <cell r="E701" t="str">
            <v>GPA</v>
          </cell>
          <cell r="F701" t="str">
            <v>COMMERCIALE</v>
          </cell>
          <cell r="G701" t="str">
            <v>REGION GRAND OUEST</v>
          </cell>
          <cell r="H701" t="str">
            <v>OD LOT-TARN-TARN ET GARONNE-HTE GARONNE</v>
          </cell>
          <cell r="I701">
            <v>440</v>
          </cell>
          <cell r="J701" t="str">
            <v>CCT</v>
          </cell>
          <cell r="K701" t="str">
            <v>Conseiller Commercial Titulaire</v>
          </cell>
          <cell r="L701">
            <v>105</v>
          </cell>
          <cell r="M701" t="str">
            <v>Mme</v>
          </cell>
          <cell r="N701" t="str">
            <v>AUBERY</v>
          </cell>
          <cell r="O701" t="str">
            <v>GERALDINE</v>
          </cell>
          <cell r="P701" t="str">
            <v>HIVER</v>
          </cell>
          <cell r="S701">
            <v>31460</v>
          </cell>
          <cell r="T701" t="str">
            <v>AURIAC SUR VENDINELLE</v>
          </cell>
          <cell r="V701">
            <v>764287197</v>
          </cell>
          <cell r="W701" t="str">
            <v>GERALDINE.AUBERY@GENERALI.COM</v>
          </cell>
        </row>
        <row r="702">
          <cell r="B702">
            <v>304686</v>
          </cell>
          <cell r="C702">
            <v>20201101</v>
          </cell>
          <cell r="E702" t="str">
            <v>GPA</v>
          </cell>
          <cell r="F702" t="str">
            <v>COMMERCIALE</v>
          </cell>
          <cell r="G702" t="str">
            <v>REGION GRAND OUEST</v>
          </cell>
          <cell r="H702" t="str">
            <v>OD VAL D'OISE - EURE</v>
          </cell>
          <cell r="I702">
            <v>441</v>
          </cell>
          <cell r="J702" t="str">
            <v>CCTM</v>
          </cell>
          <cell r="K702" t="str">
            <v>Conseiller Commercial Titulaire Moniteur</v>
          </cell>
          <cell r="L702">
            <v>105</v>
          </cell>
          <cell r="M702" t="str">
            <v>M.</v>
          </cell>
          <cell r="N702" t="str">
            <v>ISIDORO</v>
          </cell>
          <cell r="O702" t="str">
            <v>FREDERIC</v>
          </cell>
          <cell r="P702" t="str">
            <v>5 RUE CHALOT</v>
          </cell>
          <cell r="S702">
            <v>95700</v>
          </cell>
          <cell r="T702" t="str">
            <v>ROISSY EN FRANCE</v>
          </cell>
          <cell r="V702">
            <v>764286537</v>
          </cell>
          <cell r="W702" t="str">
            <v>FREDERIC.ISIDORO@GENERALI.COM</v>
          </cell>
        </row>
        <row r="703">
          <cell r="B703">
            <v>304690</v>
          </cell>
          <cell r="C703">
            <v>20201101</v>
          </cell>
          <cell r="E703" t="str">
            <v>GPA</v>
          </cell>
          <cell r="F703" t="str">
            <v>COMMERCIALE</v>
          </cell>
          <cell r="G703" t="str">
            <v>REGION GRAND OUEST</v>
          </cell>
          <cell r="H703" t="str">
            <v>OD ILLE ET VILAINE-COTES D'ARMOR</v>
          </cell>
          <cell r="I703">
            <v>440</v>
          </cell>
          <cell r="J703" t="str">
            <v>CCT</v>
          </cell>
          <cell r="K703" t="str">
            <v>Conseiller Commercial Titulaire</v>
          </cell>
          <cell r="L703">
            <v>105</v>
          </cell>
          <cell r="M703" t="str">
            <v>M.</v>
          </cell>
          <cell r="N703" t="str">
            <v>COCAULT</v>
          </cell>
          <cell r="O703" t="str">
            <v>JONATHAN</v>
          </cell>
          <cell r="P703" t="str">
            <v>710 RUE DE LA MER</v>
          </cell>
          <cell r="S703">
            <v>22400</v>
          </cell>
          <cell r="T703" t="str">
            <v>PLANGUENOUAL</v>
          </cell>
          <cell r="V703">
            <v>764286909</v>
          </cell>
          <cell r="W703" t="str">
            <v>JONATHAN.COCAULT@GENERALI.COM</v>
          </cell>
        </row>
        <row r="704">
          <cell r="B704">
            <v>304691</v>
          </cell>
          <cell r="C704">
            <v>20201101</v>
          </cell>
          <cell r="E704" t="str">
            <v>GPA</v>
          </cell>
          <cell r="F704" t="str">
            <v>COMMERCIALE</v>
          </cell>
          <cell r="G704" t="str">
            <v>REGION ILE DE FRANCE NORD EST</v>
          </cell>
          <cell r="H704" t="str">
            <v>OD NORD ARTOIS</v>
          </cell>
          <cell r="I704">
            <v>440</v>
          </cell>
          <cell r="J704" t="str">
            <v>CCT</v>
          </cell>
          <cell r="K704" t="str">
            <v>Conseiller Commercial Titulaire</v>
          </cell>
          <cell r="L704">
            <v>105</v>
          </cell>
          <cell r="M704" t="str">
            <v>M.</v>
          </cell>
          <cell r="N704" t="str">
            <v>BAERT</v>
          </cell>
          <cell r="O704" t="str">
            <v>DAVID</v>
          </cell>
          <cell r="P704" t="str">
            <v>1 RUE DU MOULIN</v>
          </cell>
          <cell r="S704">
            <v>59133</v>
          </cell>
          <cell r="T704" t="str">
            <v>PHALEMPIN</v>
          </cell>
          <cell r="V704">
            <v>764285527</v>
          </cell>
          <cell r="W704" t="str">
            <v>DAVID.BAERT@GENERALI.COM</v>
          </cell>
        </row>
        <row r="705">
          <cell r="B705">
            <v>304702</v>
          </cell>
          <cell r="C705">
            <v>20201101</v>
          </cell>
          <cell r="E705" t="str">
            <v>GPA</v>
          </cell>
          <cell r="F705" t="str">
            <v>COMMERCIALE</v>
          </cell>
          <cell r="G705" t="str">
            <v>REGION ILE DE FRANCE NORD EST</v>
          </cell>
          <cell r="H705" t="str">
            <v>OD GRAND PARIS 75-92-93-94</v>
          </cell>
          <cell r="I705">
            <v>440</v>
          </cell>
          <cell r="J705" t="str">
            <v>CCT</v>
          </cell>
          <cell r="K705" t="str">
            <v>Conseiller Commercial Titulaire</v>
          </cell>
          <cell r="L705">
            <v>105</v>
          </cell>
          <cell r="M705" t="str">
            <v>Mme</v>
          </cell>
          <cell r="N705" t="str">
            <v>BASTIDE</v>
          </cell>
          <cell r="O705" t="str">
            <v>AUDREY</v>
          </cell>
          <cell r="P705" t="str">
            <v xml:space="preserve">59 ESPLANADE DU BELVEDERE </v>
          </cell>
          <cell r="S705">
            <v>92130</v>
          </cell>
          <cell r="T705" t="str">
            <v>ISSY LES MOULINEAUX</v>
          </cell>
          <cell r="V705">
            <v>764287556</v>
          </cell>
          <cell r="W705" t="str">
            <v>AUDREY.BASTIDE@GENERALI.COM</v>
          </cell>
        </row>
        <row r="706">
          <cell r="B706">
            <v>304711</v>
          </cell>
          <cell r="C706">
            <v>20201101</v>
          </cell>
          <cell r="E706" t="str">
            <v>GPA</v>
          </cell>
          <cell r="F706" t="str">
            <v>COMMERCIALE</v>
          </cell>
          <cell r="G706" t="str">
            <v>REGION ILE DE FRANCE NORD EST</v>
          </cell>
          <cell r="H706" t="str">
            <v>OD SOMME - OISE - AISNE</v>
          </cell>
          <cell r="I706">
            <v>440</v>
          </cell>
          <cell r="J706" t="str">
            <v>CCT</v>
          </cell>
          <cell r="K706" t="str">
            <v>Conseiller Commercial Titulaire</v>
          </cell>
          <cell r="L706">
            <v>105</v>
          </cell>
          <cell r="M706" t="str">
            <v>M.</v>
          </cell>
          <cell r="N706" t="str">
            <v>MILLE</v>
          </cell>
          <cell r="O706" t="str">
            <v>MATHIEU</v>
          </cell>
          <cell r="P706" t="str">
            <v>137 RUE CHARLES DUBOIS</v>
          </cell>
          <cell r="S706">
            <v>80000</v>
          </cell>
          <cell r="T706" t="str">
            <v>AMIENS</v>
          </cell>
          <cell r="V706">
            <v>764287982</v>
          </cell>
          <cell r="W706" t="str">
            <v>MATHIEU.MILLE@GENERALI.COM</v>
          </cell>
        </row>
        <row r="707">
          <cell r="B707">
            <v>304713</v>
          </cell>
          <cell r="C707">
            <v>20201101</v>
          </cell>
          <cell r="E707" t="str">
            <v>GPA</v>
          </cell>
          <cell r="F707" t="str">
            <v>COMMERCIALE</v>
          </cell>
          <cell r="G707" t="str">
            <v>REGION ILE DE FRANCE NORD EST</v>
          </cell>
          <cell r="H707" t="str">
            <v>OD SEINE ET MARNE - YONNE</v>
          </cell>
          <cell r="I707">
            <v>440</v>
          </cell>
          <cell r="J707" t="str">
            <v>CCT</v>
          </cell>
          <cell r="K707" t="str">
            <v>Conseiller Commercial Titulaire</v>
          </cell>
          <cell r="L707">
            <v>105</v>
          </cell>
          <cell r="M707" t="str">
            <v>Mme</v>
          </cell>
          <cell r="N707" t="str">
            <v>LAMORY</v>
          </cell>
          <cell r="O707" t="str">
            <v>CAROLINE</v>
          </cell>
          <cell r="P707" t="str">
            <v>2 RUE DU FOSSE BARDEAU</v>
          </cell>
          <cell r="S707">
            <v>89140</v>
          </cell>
          <cell r="T707" t="str">
            <v>VILLEMANOCHE</v>
          </cell>
          <cell r="V707">
            <v>764289556</v>
          </cell>
          <cell r="W707" t="str">
            <v>CAROLINE.LAMORY@GENERALI.COM</v>
          </cell>
        </row>
        <row r="708">
          <cell r="B708">
            <v>304715</v>
          </cell>
          <cell r="C708">
            <v>20201101</v>
          </cell>
          <cell r="E708" t="str">
            <v>GPA</v>
          </cell>
          <cell r="F708" t="str">
            <v>COMMERCIALE</v>
          </cell>
          <cell r="G708" t="str">
            <v>REGION ILE DE FRANCE NORD EST</v>
          </cell>
          <cell r="H708" t="str">
            <v>OD MOSELLE - MEURTHE ET MOSELLE</v>
          </cell>
          <cell r="I708">
            <v>440</v>
          </cell>
          <cell r="J708" t="str">
            <v>CCT</v>
          </cell>
          <cell r="K708" t="str">
            <v>Conseiller Commercial Titulaire</v>
          </cell>
          <cell r="L708">
            <v>105</v>
          </cell>
          <cell r="M708" t="str">
            <v>M.</v>
          </cell>
          <cell r="N708" t="str">
            <v>DAVAL</v>
          </cell>
          <cell r="O708" t="str">
            <v>BAPTISTE</v>
          </cell>
          <cell r="P708" t="str">
            <v>3 B ROUTE DE PIERREVILLE</v>
          </cell>
          <cell r="S708">
            <v>54160</v>
          </cell>
          <cell r="T708" t="str">
            <v>FROLOIS</v>
          </cell>
          <cell r="V708">
            <v>764289605</v>
          </cell>
          <cell r="W708" t="str">
            <v>BAPTISTE.DAVAL@GENERALI.COM</v>
          </cell>
        </row>
        <row r="709">
          <cell r="B709">
            <v>304717</v>
          </cell>
          <cell r="C709">
            <v>20201101</v>
          </cell>
          <cell r="E709" t="str">
            <v>GPA</v>
          </cell>
          <cell r="F709" t="str">
            <v>COMMERCIALE</v>
          </cell>
          <cell r="G709" t="str">
            <v>REGION ILE DE FRANCE NORD EST</v>
          </cell>
          <cell r="H709" t="str">
            <v>OD MOSELLE - MEURTHE ET MOSELLE</v>
          </cell>
          <cell r="I709">
            <v>440</v>
          </cell>
          <cell r="J709" t="str">
            <v>CCT</v>
          </cell>
          <cell r="K709" t="str">
            <v>Conseiller Commercial Titulaire</v>
          </cell>
          <cell r="L709">
            <v>105</v>
          </cell>
          <cell r="M709" t="str">
            <v>M.</v>
          </cell>
          <cell r="N709" t="str">
            <v>MAYER</v>
          </cell>
          <cell r="O709" t="str">
            <v>CHRISTOPHE</v>
          </cell>
          <cell r="P709" t="str">
            <v>24 RUE DE PORT CROS</v>
          </cell>
          <cell r="S709">
            <v>54180</v>
          </cell>
          <cell r="T709" t="str">
            <v>HEILLECOURT</v>
          </cell>
          <cell r="V709">
            <v>764289442</v>
          </cell>
          <cell r="W709" t="str">
            <v>CHRISTOPHE.MAYER@GENERALI.COM</v>
          </cell>
        </row>
        <row r="710">
          <cell r="B710">
            <v>304720</v>
          </cell>
          <cell r="C710">
            <v>20201101</v>
          </cell>
          <cell r="E710" t="str">
            <v>GPA</v>
          </cell>
          <cell r="F710" t="str">
            <v>COMMERCIALE</v>
          </cell>
          <cell r="G710" t="str">
            <v>REGION ILE DE FRANCE NORD EST</v>
          </cell>
          <cell r="H710" t="str">
            <v>OD MOSELLE - MEURTHE ET MOSELLE</v>
          </cell>
          <cell r="I710">
            <v>441</v>
          </cell>
          <cell r="J710" t="str">
            <v>CCTM</v>
          </cell>
          <cell r="K710" t="str">
            <v>Conseiller Commercial Titulaire Moniteur</v>
          </cell>
          <cell r="L710">
            <v>105</v>
          </cell>
          <cell r="M710" t="str">
            <v>M.</v>
          </cell>
          <cell r="N710" t="str">
            <v>MOLINERO LUQUE</v>
          </cell>
          <cell r="O710" t="str">
            <v>KEVIN</v>
          </cell>
          <cell r="P710" t="str">
            <v>7 RUE DE WENDEL</v>
          </cell>
          <cell r="S710">
            <v>57700</v>
          </cell>
          <cell r="T710" t="str">
            <v>HAYANGE</v>
          </cell>
          <cell r="V710">
            <v>764289329</v>
          </cell>
          <cell r="W710" t="str">
            <v>KEVIN.MOLINEROLUQUE@GENERALI.COM</v>
          </cell>
        </row>
        <row r="711">
          <cell r="B711">
            <v>304724</v>
          </cell>
          <cell r="C711">
            <v>20201101</v>
          </cell>
          <cell r="E711" t="str">
            <v>GPA</v>
          </cell>
          <cell r="F711" t="str">
            <v>COMMERCIALE</v>
          </cell>
          <cell r="G711" t="str">
            <v>REGION ILE DE FRANCE NORD EST</v>
          </cell>
          <cell r="H711" t="str">
            <v>OD MOSELLE - MEURTHE ET MOSELLE</v>
          </cell>
          <cell r="I711">
            <v>440</v>
          </cell>
          <cell r="J711" t="str">
            <v>CCT</v>
          </cell>
          <cell r="K711" t="str">
            <v>Conseiller Commercial Titulaire</v>
          </cell>
          <cell r="L711">
            <v>105</v>
          </cell>
          <cell r="M711" t="str">
            <v>M.</v>
          </cell>
          <cell r="N711" t="str">
            <v>RUF</v>
          </cell>
          <cell r="O711" t="str">
            <v>SYLVAIN</v>
          </cell>
          <cell r="P711" t="str">
            <v>11 RUE DE LA CURE</v>
          </cell>
          <cell r="S711">
            <v>54770</v>
          </cell>
          <cell r="T711" t="str">
            <v>BOUXIERES AUX CHENES</v>
          </cell>
          <cell r="V711">
            <v>764289338</v>
          </cell>
          <cell r="W711" t="str">
            <v>SYLVAIN.RUF@GENERALI.COM</v>
          </cell>
        </row>
        <row r="712">
          <cell r="B712">
            <v>304725</v>
          </cell>
          <cell r="C712">
            <v>20201101</v>
          </cell>
          <cell r="E712" t="str">
            <v>GPA</v>
          </cell>
          <cell r="F712" t="str">
            <v>COMMERCIALE</v>
          </cell>
          <cell r="G712" t="str">
            <v>REGION ILE DE FRANCE NORD EST</v>
          </cell>
          <cell r="H712" t="str">
            <v>OD NORD LILLE</v>
          </cell>
          <cell r="I712">
            <v>440</v>
          </cell>
          <cell r="J712" t="str">
            <v>CCT</v>
          </cell>
          <cell r="K712" t="str">
            <v>Conseiller Commercial Titulaire</v>
          </cell>
          <cell r="L712">
            <v>105</v>
          </cell>
          <cell r="M712" t="str">
            <v>Mme</v>
          </cell>
          <cell r="N712" t="str">
            <v>TRAISNEL</v>
          </cell>
          <cell r="O712" t="str">
            <v>CAMILLE</v>
          </cell>
          <cell r="P712" t="str">
            <v>189 RUE DE L ABBE BONPAIN</v>
          </cell>
          <cell r="S712">
            <v>59700</v>
          </cell>
          <cell r="T712" t="str">
            <v>MARCQ EN BAROEUL</v>
          </cell>
          <cell r="V712">
            <v>764289663</v>
          </cell>
          <cell r="W712" t="str">
            <v>CAMILLE.TRAISNEL@GENERALI.COM</v>
          </cell>
        </row>
        <row r="713">
          <cell r="B713">
            <v>304728</v>
          </cell>
          <cell r="C713">
            <v>20201101</v>
          </cell>
          <cell r="E713" t="str">
            <v>GPA</v>
          </cell>
          <cell r="F713" t="str">
            <v>COMMERCIALE</v>
          </cell>
          <cell r="G713" t="str">
            <v>REGION GRAND EST</v>
          </cell>
          <cell r="H713" t="str">
            <v>OD ALLIER-SAONE &amp; LOIRE-NIEVRE-COTE D'OR</v>
          </cell>
          <cell r="I713">
            <v>441</v>
          </cell>
          <cell r="J713" t="str">
            <v>CCTM</v>
          </cell>
          <cell r="K713" t="str">
            <v>Conseiller Commercial Titulaire Moniteur</v>
          </cell>
          <cell r="L713">
            <v>105</v>
          </cell>
          <cell r="M713" t="str">
            <v>M.</v>
          </cell>
          <cell r="N713" t="str">
            <v>GOLLION SCHMID</v>
          </cell>
          <cell r="O713" t="str">
            <v>CHARLES</v>
          </cell>
          <cell r="P713" t="str">
            <v>1 RUE DE LA HOUBLONNIERE</v>
          </cell>
          <cell r="S713">
            <v>21120</v>
          </cell>
          <cell r="T713" t="str">
            <v>GEMEAUX</v>
          </cell>
          <cell r="V713">
            <v>764288054</v>
          </cell>
          <cell r="W713" t="str">
            <v>CHARLES.GOLLIONSCHMID@GENERALI.COM</v>
          </cell>
        </row>
        <row r="714">
          <cell r="B714">
            <v>304748</v>
          </cell>
          <cell r="C714">
            <v>20201101</v>
          </cell>
          <cell r="E714" t="str">
            <v>GPA</v>
          </cell>
          <cell r="F714" t="str">
            <v>COMMERCIALE</v>
          </cell>
          <cell r="G714" t="str">
            <v>REGION GRAND EST</v>
          </cell>
          <cell r="H714" t="str">
            <v>OD BOUCHES DU RHONE</v>
          </cell>
          <cell r="I714">
            <v>371</v>
          </cell>
          <cell r="J714" t="str">
            <v>CCM.E</v>
          </cell>
          <cell r="K714" t="str">
            <v>Conseiller Commercial Moniteur Expert</v>
          </cell>
          <cell r="L714">
            <v>105</v>
          </cell>
          <cell r="M714" t="str">
            <v>M.</v>
          </cell>
          <cell r="N714" t="str">
            <v>SANCHE</v>
          </cell>
          <cell r="O714" t="str">
            <v>ALEXIS</v>
          </cell>
          <cell r="P714" t="str">
            <v>2 RUE ALBERT CAMUS</v>
          </cell>
          <cell r="S714">
            <v>13090</v>
          </cell>
          <cell r="T714" t="str">
            <v>AIX EN PROVENCE</v>
          </cell>
          <cell r="V714">
            <v>764288578</v>
          </cell>
          <cell r="W714" t="str">
            <v>ALEXIS.SANCHE@GENERALI.COM</v>
          </cell>
        </row>
        <row r="715">
          <cell r="B715">
            <v>304749</v>
          </cell>
          <cell r="C715">
            <v>20201101</v>
          </cell>
          <cell r="E715" t="str">
            <v>GPA</v>
          </cell>
          <cell r="F715" t="str">
            <v>COMMERCIALE</v>
          </cell>
          <cell r="G715" t="str">
            <v>REGION GRAND EST</v>
          </cell>
          <cell r="H715" t="str">
            <v>OD PUY DE DOME - LOIRE - HAUTE LOIRE</v>
          </cell>
          <cell r="I715">
            <v>440</v>
          </cell>
          <cell r="J715" t="str">
            <v>CCT</v>
          </cell>
          <cell r="K715" t="str">
            <v>Conseiller Commercial Titulaire</v>
          </cell>
          <cell r="L715">
            <v>105</v>
          </cell>
          <cell r="M715" t="str">
            <v>M.</v>
          </cell>
          <cell r="N715" t="str">
            <v>DROUET</v>
          </cell>
          <cell r="O715" t="str">
            <v>OLIVIER</v>
          </cell>
          <cell r="P715" t="str">
            <v>37 RUE DE WAILLY</v>
          </cell>
          <cell r="S715">
            <v>63000</v>
          </cell>
          <cell r="T715" t="str">
            <v>CLERMONT FERRAND</v>
          </cell>
          <cell r="V715">
            <v>764288669</v>
          </cell>
          <cell r="W715" t="str">
            <v>OLIVIER.DROUET@GENERALI.COM</v>
          </cell>
        </row>
        <row r="716">
          <cell r="B716">
            <v>304750</v>
          </cell>
          <cell r="C716">
            <v>20201101</v>
          </cell>
          <cell r="E716" t="str">
            <v>GPA</v>
          </cell>
          <cell r="F716" t="str">
            <v>COMMERCIALE</v>
          </cell>
          <cell r="G716" t="str">
            <v>REGION GRAND EST</v>
          </cell>
          <cell r="H716" t="str">
            <v>OD PUY DE DOME - LOIRE - HAUTE LOIRE</v>
          </cell>
          <cell r="I716">
            <v>440</v>
          </cell>
          <cell r="J716" t="str">
            <v>CCT</v>
          </cell>
          <cell r="K716" t="str">
            <v>Conseiller Commercial Titulaire</v>
          </cell>
          <cell r="L716">
            <v>105</v>
          </cell>
          <cell r="M716" t="str">
            <v>Mme</v>
          </cell>
          <cell r="N716" t="str">
            <v>MARQUES</v>
          </cell>
          <cell r="O716" t="str">
            <v>MAGALI</v>
          </cell>
          <cell r="P716" t="str">
            <v>109 RUE PLANCHEPALEUIL</v>
          </cell>
          <cell r="S716">
            <v>63200</v>
          </cell>
          <cell r="T716" t="str">
            <v>RIOM</v>
          </cell>
          <cell r="V716">
            <v>764288649</v>
          </cell>
          <cell r="W716" t="str">
            <v>MAGALI.MARQUES@GENERALI.COM</v>
          </cell>
        </row>
        <row r="717">
          <cell r="B717">
            <v>304752</v>
          </cell>
          <cell r="C717">
            <v>20201101</v>
          </cell>
          <cell r="E717" t="str">
            <v>GPA</v>
          </cell>
          <cell r="F717" t="str">
            <v>COMMERCIALE</v>
          </cell>
          <cell r="G717" t="str">
            <v>REGION GRAND EST</v>
          </cell>
          <cell r="H717" t="str">
            <v>OD VAUCLUSE - DROME - ARDECHE - GARD</v>
          </cell>
          <cell r="I717">
            <v>440</v>
          </cell>
          <cell r="J717" t="str">
            <v>CCT</v>
          </cell>
          <cell r="K717" t="str">
            <v>Conseiller Commercial Titulaire</v>
          </cell>
          <cell r="L717">
            <v>105</v>
          </cell>
          <cell r="M717" t="str">
            <v>Mme</v>
          </cell>
          <cell r="N717" t="str">
            <v>DI PRESA</v>
          </cell>
          <cell r="O717" t="str">
            <v>MARIA</v>
          </cell>
          <cell r="P717" t="str">
            <v>55 RUE GENERAL MOULIN</v>
          </cell>
          <cell r="S717">
            <v>7360</v>
          </cell>
          <cell r="T717" t="str">
            <v>ST FORTUNAT SUR EYRIEUX</v>
          </cell>
          <cell r="V717">
            <v>764288736</v>
          </cell>
          <cell r="W717" t="str">
            <v>MARIA.DIPRESA@GENERALI.COM</v>
          </cell>
        </row>
        <row r="718">
          <cell r="B718">
            <v>304754</v>
          </cell>
          <cell r="C718">
            <v>20201101</v>
          </cell>
          <cell r="E718" t="str">
            <v>GPA</v>
          </cell>
          <cell r="F718" t="str">
            <v>COMMERCIALE</v>
          </cell>
          <cell r="G718" t="str">
            <v>REGION GRAND EST</v>
          </cell>
          <cell r="H718" t="str">
            <v>OD ALPES MARITIMES</v>
          </cell>
          <cell r="I718">
            <v>441</v>
          </cell>
          <cell r="J718" t="str">
            <v>CCTM</v>
          </cell>
          <cell r="K718" t="str">
            <v>Conseiller Commercial Titulaire Moniteur</v>
          </cell>
          <cell r="L718">
            <v>105</v>
          </cell>
          <cell r="M718" t="str">
            <v>M.</v>
          </cell>
          <cell r="N718" t="str">
            <v>VALADOUX</v>
          </cell>
          <cell r="O718" t="str">
            <v>CEDRIC</v>
          </cell>
          <cell r="P718" t="str">
            <v>11 CHEMIN DU PAS DU POMMIER</v>
          </cell>
          <cell r="S718">
            <v>6100</v>
          </cell>
          <cell r="T718" t="str">
            <v>NICE</v>
          </cell>
          <cell r="V718">
            <v>764286414</v>
          </cell>
          <cell r="W718" t="str">
            <v>CEDRIC.VALADOUX@GENERALI.COM</v>
          </cell>
        </row>
        <row r="719">
          <cell r="B719">
            <v>304758</v>
          </cell>
          <cell r="C719">
            <v>20201101</v>
          </cell>
          <cell r="E719" t="str">
            <v>GPA</v>
          </cell>
          <cell r="F719" t="str">
            <v>COMMERCIALE</v>
          </cell>
          <cell r="G719" t="str">
            <v>REGION GRAND EST</v>
          </cell>
          <cell r="H719" t="str">
            <v>OD VOSGES-HT RHIN-TR BEL-DOUBS-HTE MARNE</v>
          </cell>
          <cell r="I719">
            <v>440</v>
          </cell>
          <cell r="J719" t="str">
            <v>CCT</v>
          </cell>
          <cell r="K719" t="str">
            <v>Conseiller Commercial Titulaire</v>
          </cell>
          <cell r="L719">
            <v>105</v>
          </cell>
          <cell r="M719" t="str">
            <v>M.</v>
          </cell>
          <cell r="N719" t="str">
            <v>REJANO</v>
          </cell>
          <cell r="O719" t="str">
            <v>JEREMY</v>
          </cell>
          <cell r="P719" t="str">
            <v>1 RUE NOVIER</v>
          </cell>
          <cell r="S719">
            <v>90170</v>
          </cell>
          <cell r="T719" t="str">
            <v>ANJOUTEY</v>
          </cell>
          <cell r="V719">
            <v>764285892</v>
          </cell>
          <cell r="W719" t="str">
            <v>JEREMY.REJANO@GENERALI.COM</v>
          </cell>
        </row>
        <row r="720">
          <cell r="B720">
            <v>304764</v>
          </cell>
          <cell r="C720">
            <v>20201201</v>
          </cell>
          <cell r="E720" t="str">
            <v>GPA</v>
          </cell>
          <cell r="F720" t="str">
            <v>COMMERCIALE</v>
          </cell>
          <cell r="G720" t="str">
            <v>REGION ILE DE FRANCE NORD EST</v>
          </cell>
          <cell r="H720" t="str">
            <v>OD ARDENNES - MARNE - MEUSE - AUBE</v>
          </cell>
          <cell r="I720">
            <v>200</v>
          </cell>
          <cell r="J720" t="str">
            <v>IMP</v>
          </cell>
          <cell r="K720" t="str">
            <v>Inspecteur Manager Performance</v>
          </cell>
          <cell r="L720">
            <v>104</v>
          </cell>
          <cell r="M720" t="str">
            <v>Mme</v>
          </cell>
          <cell r="N720" t="str">
            <v>VEYRAT</v>
          </cell>
          <cell r="O720" t="str">
            <v>EGLANTINE</v>
          </cell>
          <cell r="P720" t="str">
            <v>10 RUE JEAN JACQUES ROUSSEAU</v>
          </cell>
          <cell r="S720">
            <v>8000</v>
          </cell>
          <cell r="T720" t="str">
            <v>CHARLEVILLE MEZIERES</v>
          </cell>
          <cell r="V720">
            <v>764287765</v>
          </cell>
          <cell r="W720" t="str">
            <v>EGLANTINE.VEYRAT@GENERALI.COM</v>
          </cell>
        </row>
        <row r="721">
          <cell r="B721">
            <v>304765</v>
          </cell>
          <cell r="C721">
            <v>20201201</v>
          </cell>
          <cell r="E721" t="str">
            <v>GPA</v>
          </cell>
          <cell r="F721" t="str">
            <v>COMMERCIALE</v>
          </cell>
          <cell r="G721" t="str">
            <v>REGION GRAND OUEST</v>
          </cell>
          <cell r="H721" t="str">
            <v>OD SARTHE - MAINE ET LOIRE</v>
          </cell>
          <cell r="I721">
            <v>440</v>
          </cell>
          <cell r="J721" t="str">
            <v>CCT</v>
          </cell>
          <cell r="K721" t="str">
            <v>Conseiller Commercial Titulaire</v>
          </cell>
          <cell r="L721">
            <v>105</v>
          </cell>
          <cell r="M721" t="str">
            <v>M.</v>
          </cell>
          <cell r="N721" t="str">
            <v>MAINDROU</v>
          </cell>
          <cell r="O721" t="str">
            <v>DAVID</v>
          </cell>
          <cell r="P721" t="str">
            <v>56 RUE DU DOCTEUR MICHEL GRUET</v>
          </cell>
          <cell r="S721">
            <v>49000</v>
          </cell>
          <cell r="T721" t="str">
            <v>ANGERS</v>
          </cell>
          <cell r="V721">
            <v>764517258</v>
          </cell>
          <cell r="W721" t="str">
            <v>DAVID.MAINDROU@GENERALI.COM</v>
          </cell>
        </row>
        <row r="722">
          <cell r="B722">
            <v>304766</v>
          </cell>
          <cell r="C722">
            <v>20201201</v>
          </cell>
          <cell r="E722" t="str">
            <v>GPA</v>
          </cell>
          <cell r="F722" t="str">
            <v>COMMERCIALE</v>
          </cell>
          <cell r="G722" t="str">
            <v>REGION GRAND OUEST</v>
          </cell>
          <cell r="H722" t="str">
            <v>OD SARTHE - MAINE ET LOIRE</v>
          </cell>
          <cell r="I722">
            <v>441</v>
          </cell>
          <cell r="J722" t="str">
            <v>CCTM</v>
          </cell>
          <cell r="K722" t="str">
            <v>Conseiller Commercial Titulaire Moniteur</v>
          </cell>
          <cell r="L722">
            <v>105</v>
          </cell>
          <cell r="M722" t="str">
            <v>M.</v>
          </cell>
          <cell r="N722" t="str">
            <v>MORINEAU</v>
          </cell>
          <cell r="O722" t="str">
            <v>JEREMY</v>
          </cell>
          <cell r="P722" t="str">
            <v>34 RUE DES ALBATROS</v>
          </cell>
          <cell r="S722">
            <v>72000</v>
          </cell>
          <cell r="T722" t="str">
            <v>LE MANS</v>
          </cell>
          <cell r="V722">
            <v>764517389</v>
          </cell>
          <cell r="W722" t="str">
            <v>JEREMY.MORINEAU@GENERALI.COM</v>
          </cell>
        </row>
        <row r="723">
          <cell r="B723">
            <v>304767</v>
          </cell>
          <cell r="C723">
            <v>20201201</v>
          </cell>
          <cell r="E723" t="str">
            <v>GPA</v>
          </cell>
          <cell r="F723" t="str">
            <v>COMMERCIALE</v>
          </cell>
          <cell r="G723" t="str">
            <v>REGION GRAND OUEST</v>
          </cell>
          <cell r="H723" t="str">
            <v>OD CHARENTES-VIENNES-DEUX SEVRES</v>
          </cell>
          <cell r="I723">
            <v>440</v>
          </cell>
          <cell r="J723" t="str">
            <v>CCT</v>
          </cell>
          <cell r="K723" t="str">
            <v>Conseiller Commercial Titulaire</v>
          </cell>
          <cell r="L723">
            <v>105</v>
          </cell>
          <cell r="M723" t="str">
            <v>M.</v>
          </cell>
          <cell r="N723" t="str">
            <v>MARQUES</v>
          </cell>
          <cell r="O723" t="str">
            <v>ANTHONY</v>
          </cell>
          <cell r="P723" t="str">
            <v>7 RUE DE BELLEVUE</v>
          </cell>
          <cell r="S723">
            <v>86370</v>
          </cell>
          <cell r="T723" t="str">
            <v>MARCAY</v>
          </cell>
          <cell r="V723">
            <v>764517255</v>
          </cell>
          <cell r="W723" t="str">
            <v>ANTHONY.MARQUES@GENERALI.COM</v>
          </cell>
        </row>
        <row r="724">
          <cell r="B724">
            <v>304768</v>
          </cell>
          <cell r="C724">
            <v>20201201</v>
          </cell>
          <cell r="E724" t="str">
            <v>GPA</v>
          </cell>
          <cell r="F724" t="str">
            <v>COMMERCIALE</v>
          </cell>
          <cell r="G724" t="str">
            <v>REGION GRAND OUEST</v>
          </cell>
          <cell r="H724" t="str">
            <v>OD LOT-TARN-TARN ET GARONNE-HTE GARONNE</v>
          </cell>
          <cell r="I724">
            <v>440</v>
          </cell>
          <cell r="J724" t="str">
            <v>CCT</v>
          </cell>
          <cell r="K724" t="str">
            <v>Conseiller Commercial Titulaire</v>
          </cell>
          <cell r="L724">
            <v>105</v>
          </cell>
          <cell r="M724" t="str">
            <v>Mme</v>
          </cell>
          <cell r="N724" t="str">
            <v>BOIAGO</v>
          </cell>
          <cell r="O724" t="str">
            <v>CECILE</v>
          </cell>
          <cell r="P724" t="str">
            <v>3 LOTISSEMENT DES CHENES</v>
          </cell>
          <cell r="S724">
            <v>31840</v>
          </cell>
          <cell r="T724" t="str">
            <v>AUSSONNE</v>
          </cell>
          <cell r="V724">
            <v>764517306</v>
          </cell>
          <cell r="W724" t="str">
            <v>CECILE.BOIAGO@GENERALI.COM</v>
          </cell>
        </row>
        <row r="725">
          <cell r="B725">
            <v>304772</v>
          </cell>
          <cell r="C725">
            <v>20201201</v>
          </cell>
          <cell r="E725" t="str">
            <v>GPA</v>
          </cell>
          <cell r="F725" t="str">
            <v>COMMERCIALE</v>
          </cell>
          <cell r="G725" t="str">
            <v>REGION GRAND EST</v>
          </cell>
          <cell r="H725" t="str">
            <v>OD ISERE ALBERTVILLE</v>
          </cell>
          <cell r="I725">
            <v>440</v>
          </cell>
          <cell r="J725" t="str">
            <v>CCT</v>
          </cell>
          <cell r="K725" t="str">
            <v>Conseiller Commercial Titulaire</v>
          </cell>
          <cell r="L725">
            <v>105</v>
          </cell>
          <cell r="M725" t="str">
            <v>M.</v>
          </cell>
          <cell r="N725" t="str">
            <v>DUMONTIER</v>
          </cell>
          <cell r="O725" t="str">
            <v>NICOLAS</v>
          </cell>
          <cell r="P725" t="str">
            <v>9 ALLEE DES MARRONNIERS</v>
          </cell>
          <cell r="S725">
            <v>38240</v>
          </cell>
          <cell r="T725" t="str">
            <v>MEYLAN</v>
          </cell>
          <cell r="V725">
            <v>764517376</v>
          </cell>
          <cell r="W725" t="str">
            <v>NICOLAS.DUMONTIER@GENERALI.COM</v>
          </cell>
        </row>
        <row r="726">
          <cell r="B726">
            <v>304775</v>
          </cell>
          <cell r="C726">
            <v>20201201</v>
          </cell>
          <cell r="E726" t="str">
            <v>GPA</v>
          </cell>
          <cell r="F726" t="str">
            <v>COMMERCIALE</v>
          </cell>
          <cell r="G726" t="str">
            <v>REGION GRAND OUEST</v>
          </cell>
          <cell r="H726" t="str">
            <v>OD VAL D'OISE - EURE</v>
          </cell>
          <cell r="I726">
            <v>440</v>
          </cell>
          <cell r="J726" t="str">
            <v>CCT</v>
          </cell>
          <cell r="K726" t="str">
            <v>Conseiller Commercial Titulaire</v>
          </cell>
          <cell r="L726">
            <v>105</v>
          </cell>
          <cell r="M726" t="str">
            <v>M.</v>
          </cell>
          <cell r="N726" t="str">
            <v>MORIN</v>
          </cell>
          <cell r="O726" t="str">
            <v>NICOLAS</v>
          </cell>
          <cell r="P726" t="str">
            <v>34 RUE DU CLOS MARTIN</v>
          </cell>
          <cell r="S726">
            <v>27120</v>
          </cell>
          <cell r="T726" t="str">
            <v>LE VAL DAVID</v>
          </cell>
          <cell r="V726">
            <v>764517239</v>
          </cell>
          <cell r="W726" t="str">
            <v>NICOLAS.MORIN2@GENERALI.COM</v>
          </cell>
        </row>
        <row r="727">
          <cell r="B727">
            <v>304776</v>
          </cell>
          <cell r="C727">
            <v>20201201</v>
          </cell>
          <cell r="E727" t="str">
            <v>GPA</v>
          </cell>
          <cell r="F727" t="str">
            <v>COMMERCIALE</v>
          </cell>
          <cell r="G727" t="str">
            <v>REGION GRAND OUEST</v>
          </cell>
          <cell r="H727" t="str">
            <v>OD ILLE ET VILAINE-COTES D'ARMOR</v>
          </cell>
          <cell r="I727">
            <v>440</v>
          </cell>
          <cell r="J727" t="str">
            <v>CCT</v>
          </cell>
          <cell r="K727" t="str">
            <v>Conseiller Commercial Titulaire</v>
          </cell>
          <cell r="L727">
            <v>105</v>
          </cell>
          <cell r="M727" t="str">
            <v>M.</v>
          </cell>
          <cell r="N727" t="str">
            <v>LE BRIS LEBRUN</v>
          </cell>
          <cell r="O727" t="str">
            <v>MAXENCE</v>
          </cell>
          <cell r="P727" t="str">
            <v>2 LA BOUINDERIE</v>
          </cell>
          <cell r="S727">
            <v>35270</v>
          </cell>
          <cell r="T727" t="str">
            <v>CUGUEN</v>
          </cell>
          <cell r="V727">
            <v>764517304</v>
          </cell>
          <cell r="W727" t="str">
            <v>MAXENCE.LEBRISLEBRUN@GENERALI.COM</v>
          </cell>
        </row>
        <row r="728">
          <cell r="B728">
            <v>304781</v>
          </cell>
          <cell r="C728">
            <v>20201201</v>
          </cell>
          <cell r="E728" t="str">
            <v>GPA</v>
          </cell>
          <cell r="F728" t="str">
            <v>COMMERCIALE</v>
          </cell>
          <cell r="G728" t="str">
            <v>REGION GRAND EST</v>
          </cell>
          <cell r="H728" t="str">
            <v>OD VAR - BOUCHES DU RHONE</v>
          </cell>
          <cell r="I728">
            <v>440</v>
          </cell>
          <cell r="J728" t="str">
            <v>CCT</v>
          </cell>
          <cell r="K728" t="str">
            <v>Conseiller Commercial Titulaire</v>
          </cell>
          <cell r="L728">
            <v>105</v>
          </cell>
          <cell r="M728" t="str">
            <v>Mme</v>
          </cell>
          <cell r="N728" t="str">
            <v>MAGNIER</v>
          </cell>
          <cell r="O728" t="str">
            <v>AUDREY</v>
          </cell>
          <cell r="P728" t="str">
            <v>26 RUE BALTHAZAR DE MONTRON</v>
          </cell>
          <cell r="S728">
            <v>13004</v>
          </cell>
          <cell r="T728" t="str">
            <v>MARSEILLE</v>
          </cell>
          <cell r="V728">
            <v>764545681</v>
          </cell>
          <cell r="W728" t="str">
            <v>AUDREY.MAGNIER@GENERALI.COM</v>
          </cell>
        </row>
        <row r="729">
          <cell r="B729">
            <v>304782</v>
          </cell>
          <cell r="C729">
            <v>20201201</v>
          </cell>
          <cell r="E729" t="str">
            <v>GPA</v>
          </cell>
          <cell r="F729" t="str">
            <v>COMMERCIALE</v>
          </cell>
          <cell r="G729" t="str">
            <v>REGION GRAND EST</v>
          </cell>
          <cell r="H729" t="str">
            <v>OD VAR - BOUCHES DU RHONE</v>
          </cell>
          <cell r="I729">
            <v>440</v>
          </cell>
          <cell r="J729" t="str">
            <v>CCT</v>
          </cell>
          <cell r="K729" t="str">
            <v>Conseiller Commercial Titulaire</v>
          </cell>
          <cell r="L729">
            <v>105</v>
          </cell>
          <cell r="M729" t="str">
            <v>M.</v>
          </cell>
          <cell r="N729" t="str">
            <v>MYLY</v>
          </cell>
          <cell r="O729" t="str">
            <v>JEREMY</v>
          </cell>
          <cell r="P729" t="str">
            <v>110 CHEMIN DES BARTAVELLES</v>
          </cell>
          <cell r="S729">
            <v>83210</v>
          </cell>
          <cell r="T729" t="str">
            <v>SOLLIES PONT</v>
          </cell>
          <cell r="V729">
            <v>764545773</v>
          </cell>
          <cell r="W729" t="str">
            <v>JEREMY.MYLY@GENERALI.COM</v>
          </cell>
        </row>
        <row r="730">
          <cell r="B730">
            <v>304783</v>
          </cell>
          <cell r="C730">
            <v>20201201</v>
          </cell>
          <cell r="E730" t="str">
            <v>GPA</v>
          </cell>
          <cell r="F730" t="str">
            <v>COMMERCIALE</v>
          </cell>
          <cell r="G730" t="str">
            <v>REGION GRAND EST</v>
          </cell>
          <cell r="H730" t="str">
            <v>OD BOUCHES DU RHONE</v>
          </cell>
          <cell r="I730">
            <v>391</v>
          </cell>
          <cell r="J730" t="str">
            <v>CCEIM</v>
          </cell>
          <cell r="K730" t="str">
            <v>Conseiller Commercial Echelon Interm. Moniteu</v>
          </cell>
          <cell r="L730">
            <v>105</v>
          </cell>
          <cell r="M730" t="str">
            <v>M.</v>
          </cell>
          <cell r="N730" t="str">
            <v>ROSSI</v>
          </cell>
          <cell r="O730" t="str">
            <v>ALEXANDRE</v>
          </cell>
          <cell r="P730" t="str">
            <v>23 BD DE LA LAVANDE</v>
          </cell>
          <cell r="S730">
            <v>13400</v>
          </cell>
          <cell r="T730" t="str">
            <v>AUBAGNE</v>
          </cell>
          <cell r="V730">
            <v>764545676</v>
          </cell>
          <cell r="W730" t="str">
            <v>ALEXANDRE.ROSSI@GENERALI.COM</v>
          </cell>
        </row>
        <row r="731">
          <cell r="B731">
            <v>304785</v>
          </cell>
          <cell r="C731">
            <v>20201201</v>
          </cell>
          <cell r="E731" t="str">
            <v>GPA</v>
          </cell>
          <cell r="F731" t="str">
            <v>COMMERCIALE</v>
          </cell>
          <cell r="G731" t="str">
            <v>REGION GRAND EST</v>
          </cell>
          <cell r="H731" t="str">
            <v>OD PUY DE DOME - LOIRE - HAUTE LOIRE</v>
          </cell>
          <cell r="I731">
            <v>440</v>
          </cell>
          <cell r="J731" t="str">
            <v>CCT</v>
          </cell>
          <cell r="K731" t="str">
            <v>Conseiller Commercial Titulaire</v>
          </cell>
          <cell r="L731">
            <v>105</v>
          </cell>
          <cell r="M731" t="str">
            <v>M.</v>
          </cell>
          <cell r="N731" t="str">
            <v>LEDIG</v>
          </cell>
          <cell r="O731" t="str">
            <v>PHILIPPE</v>
          </cell>
          <cell r="P731" t="str">
            <v>192 IMPASSE DU CHATELARD</v>
          </cell>
          <cell r="Q731" t="str">
            <v>LE VERRE</v>
          </cell>
          <cell r="S731">
            <v>42630</v>
          </cell>
          <cell r="T731" t="str">
            <v>ST VICTOR SUR RHINS</v>
          </cell>
          <cell r="U731" t="str">
            <v>LE VERRE</v>
          </cell>
          <cell r="V731">
            <v>764545677</v>
          </cell>
          <cell r="W731" t="str">
            <v>PHILIPPE.LEDIG@GENERALI.COM</v>
          </cell>
        </row>
        <row r="732">
          <cell r="B732">
            <v>304787</v>
          </cell>
          <cell r="C732">
            <v>20201201</v>
          </cell>
          <cell r="E732" t="str">
            <v>GPA</v>
          </cell>
          <cell r="F732" t="str">
            <v>COMMERCIALE</v>
          </cell>
          <cell r="G732" t="str">
            <v>REGION GRAND EST</v>
          </cell>
          <cell r="H732" t="str">
            <v>OD VAUCLUSE - DROME - ARDECHE - GARD</v>
          </cell>
          <cell r="I732">
            <v>440</v>
          </cell>
          <cell r="J732" t="str">
            <v>CCT</v>
          </cell>
          <cell r="K732" t="str">
            <v>Conseiller Commercial Titulaire</v>
          </cell>
          <cell r="L732">
            <v>105</v>
          </cell>
          <cell r="M732" t="str">
            <v>M.</v>
          </cell>
          <cell r="N732" t="str">
            <v>DE BALMAIN</v>
          </cell>
          <cell r="O732" t="str">
            <v>THIBAUT</v>
          </cell>
          <cell r="P732" t="str">
            <v>11 RUE ALPHONSE DAUDET</v>
          </cell>
          <cell r="Q732" t="str">
            <v>TERASSES DE DAUDET BAT B APT 11</v>
          </cell>
          <cell r="S732">
            <v>84500</v>
          </cell>
          <cell r="T732" t="str">
            <v>BOLLENE</v>
          </cell>
          <cell r="U732" t="str">
            <v>TERASSES DE DAUDET BAT B APT 11</v>
          </cell>
          <cell r="V732">
            <v>764781499</v>
          </cell>
          <cell r="W732" t="str">
            <v>THIBAUT.DEBALMAIN@GENERALI.COM</v>
          </cell>
        </row>
        <row r="733">
          <cell r="B733">
            <v>304789</v>
          </cell>
          <cell r="C733">
            <v>20201201</v>
          </cell>
          <cell r="E733" t="str">
            <v>GPA</v>
          </cell>
          <cell r="F733" t="str">
            <v>COMMERCIALE</v>
          </cell>
          <cell r="G733" t="str">
            <v>REGION GRAND EST</v>
          </cell>
          <cell r="H733" t="str">
            <v>OD VOSGES-HT RHIN-TR BEL-DOUBS-HTE MARNE</v>
          </cell>
          <cell r="I733">
            <v>440</v>
          </cell>
          <cell r="J733" t="str">
            <v>CCT</v>
          </cell>
          <cell r="K733" t="str">
            <v>Conseiller Commercial Titulaire</v>
          </cell>
          <cell r="L733">
            <v>105</v>
          </cell>
          <cell r="M733" t="str">
            <v>Mme</v>
          </cell>
          <cell r="N733" t="str">
            <v>SPIESER</v>
          </cell>
          <cell r="O733" t="str">
            <v>SNEZANA</v>
          </cell>
          <cell r="P733" t="str">
            <v>4 CHEMIN DE LA CREUSOTTE</v>
          </cell>
          <cell r="S733">
            <v>70160</v>
          </cell>
          <cell r="T733" t="str">
            <v>BREUREY LES FAVERNEY</v>
          </cell>
          <cell r="V733">
            <v>764781506</v>
          </cell>
          <cell r="W733" t="str">
            <v>SNEZANA.SPIESER@GENERALI.COM</v>
          </cell>
        </row>
        <row r="734">
          <cell r="B734">
            <v>304801</v>
          </cell>
          <cell r="C734">
            <v>20201201</v>
          </cell>
          <cell r="E734" t="str">
            <v>GPA</v>
          </cell>
          <cell r="F734" t="str">
            <v>COMMERCIALE</v>
          </cell>
          <cell r="G734" t="str">
            <v>REGION GRAND EST</v>
          </cell>
          <cell r="I734">
            <v>860</v>
          </cell>
          <cell r="J734" t="str">
            <v>SCG</v>
          </cell>
          <cell r="K734" t="str">
            <v>Secretaire de Controleur Generali</v>
          </cell>
          <cell r="M734" t="str">
            <v>Mme</v>
          </cell>
          <cell r="N734" t="str">
            <v>COHEN</v>
          </cell>
          <cell r="O734" t="str">
            <v>MAEVA</v>
          </cell>
          <cell r="P734" t="str">
            <v>571 avenue Rhin Danube</v>
          </cell>
          <cell r="S734">
            <v>13217</v>
          </cell>
          <cell r="T734" t="str">
            <v>VITROLLES</v>
          </cell>
          <cell r="W734" t="str">
            <v>MAEVA.COHEN@GENERALI.COM</v>
          </cell>
        </row>
        <row r="735">
          <cell r="B735">
            <v>304812</v>
          </cell>
          <cell r="C735">
            <v>20210101</v>
          </cell>
          <cell r="E735" t="str">
            <v>GPA</v>
          </cell>
          <cell r="F735" t="str">
            <v>COMMERCIALE</v>
          </cell>
          <cell r="G735" t="str">
            <v>REGION ILE DE FRANCE NORD EST</v>
          </cell>
          <cell r="H735" t="str">
            <v>OD BAS RHIN - MOSELLE</v>
          </cell>
          <cell r="I735">
            <v>440</v>
          </cell>
          <cell r="J735" t="str">
            <v>CCT</v>
          </cell>
          <cell r="K735" t="str">
            <v>Conseiller Commercial Titulaire</v>
          </cell>
          <cell r="L735">
            <v>105</v>
          </cell>
          <cell r="M735" t="str">
            <v>Mme</v>
          </cell>
          <cell r="N735" t="str">
            <v>MEYER</v>
          </cell>
          <cell r="O735" t="str">
            <v>JOANNA</v>
          </cell>
          <cell r="P735" t="str">
            <v>60 RUE DE TENTELING</v>
          </cell>
          <cell r="Q735" t="str">
            <v>APPARTEMENT 2</v>
          </cell>
          <cell r="S735">
            <v>57980</v>
          </cell>
          <cell r="T735" t="str">
            <v>DIEBLING</v>
          </cell>
          <cell r="U735" t="str">
            <v>APPARTEMENT 2</v>
          </cell>
          <cell r="V735">
            <v>764805354</v>
          </cell>
          <cell r="W735" t="str">
            <v>JOANNA.MEYER@GENERALI.COM</v>
          </cell>
        </row>
        <row r="736">
          <cell r="B736">
            <v>304814</v>
          </cell>
          <cell r="C736">
            <v>20210101</v>
          </cell>
          <cell r="E736" t="str">
            <v>GPA</v>
          </cell>
          <cell r="F736" t="str">
            <v>COMMERCIALE</v>
          </cell>
          <cell r="G736" t="str">
            <v>REGION ILE DE FRANCE NORD EST</v>
          </cell>
          <cell r="H736" t="str">
            <v>OD ARDENNES - MARNE - MEUSE - AUBE</v>
          </cell>
          <cell r="I736">
            <v>440</v>
          </cell>
          <cell r="J736" t="str">
            <v>CCT</v>
          </cell>
          <cell r="K736" t="str">
            <v>Conseiller Commercial Titulaire</v>
          </cell>
          <cell r="L736">
            <v>105</v>
          </cell>
          <cell r="M736" t="str">
            <v>Mme</v>
          </cell>
          <cell r="N736" t="str">
            <v>BEJAWI</v>
          </cell>
          <cell r="O736" t="str">
            <v>JULIE</v>
          </cell>
          <cell r="P736" t="str">
            <v>27 BIS BOULEVARD ROBESPIERRE</v>
          </cell>
          <cell r="Q736" t="str">
            <v>APPT C</v>
          </cell>
          <cell r="S736">
            <v>51100</v>
          </cell>
          <cell r="T736" t="str">
            <v>REIMS</v>
          </cell>
          <cell r="U736" t="str">
            <v>APPT C</v>
          </cell>
          <cell r="V736">
            <v>764805368</v>
          </cell>
          <cell r="W736" t="str">
            <v>JULIE.BEJAWI@GENERALI.COM</v>
          </cell>
        </row>
        <row r="737">
          <cell r="B737">
            <v>304823</v>
          </cell>
          <cell r="C737">
            <v>20210101</v>
          </cell>
          <cell r="E737" t="str">
            <v>GPA</v>
          </cell>
          <cell r="F737" t="str">
            <v>COMMERCIALE</v>
          </cell>
          <cell r="G737" t="str">
            <v>REGION GRAND EST</v>
          </cell>
          <cell r="H737" t="str">
            <v>OD RHONE</v>
          </cell>
          <cell r="I737">
            <v>440</v>
          </cell>
          <cell r="J737" t="str">
            <v>CCT</v>
          </cell>
          <cell r="K737" t="str">
            <v>Conseiller Commercial Titulaire</v>
          </cell>
          <cell r="L737">
            <v>105</v>
          </cell>
          <cell r="M737" t="str">
            <v>M.</v>
          </cell>
          <cell r="N737" t="str">
            <v>LEROY</v>
          </cell>
          <cell r="O737" t="str">
            <v>MATHIEU</v>
          </cell>
          <cell r="P737" t="str">
            <v>11 CHEMIN DE LA BRECHE</v>
          </cell>
          <cell r="S737">
            <v>69620</v>
          </cell>
          <cell r="T737" t="str">
            <v>TERNAND</v>
          </cell>
          <cell r="V737">
            <v>764809434</v>
          </cell>
          <cell r="W737" t="str">
            <v>MATHIEU.LEROY@GENERALI.COM</v>
          </cell>
        </row>
        <row r="738">
          <cell r="B738">
            <v>304824</v>
          </cell>
          <cell r="C738">
            <v>20210101</v>
          </cell>
          <cell r="E738" t="str">
            <v>GPA</v>
          </cell>
          <cell r="F738" t="str">
            <v>COMMERCIALE</v>
          </cell>
          <cell r="G738" t="str">
            <v>REGION GRAND EST</v>
          </cell>
          <cell r="H738" t="str">
            <v>OD RHONE</v>
          </cell>
          <cell r="I738">
            <v>440</v>
          </cell>
          <cell r="J738" t="str">
            <v>CCT</v>
          </cell>
          <cell r="K738" t="str">
            <v>Conseiller Commercial Titulaire</v>
          </cell>
          <cell r="L738">
            <v>105</v>
          </cell>
          <cell r="M738" t="str">
            <v>Mme</v>
          </cell>
          <cell r="N738" t="str">
            <v>BENALI</v>
          </cell>
          <cell r="O738" t="str">
            <v>LAILA</v>
          </cell>
          <cell r="P738" t="str">
            <v>1129 ROUTE DE TREVOUX</v>
          </cell>
          <cell r="S738">
            <v>69730</v>
          </cell>
          <cell r="T738" t="str">
            <v>GENAY</v>
          </cell>
          <cell r="V738">
            <v>764809435</v>
          </cell>
          <cell r="W738" t="str">
            <v>LAILA.BENALI@GENERALI.COM</v>
          </cell>
        </row>
        <row r="739">
          <cell r="B739">
            <v>304832</v>
          </cell>
          <cell r="C739">
            <v>20210101</v>
          </cell>
          <cell r="E739" t="str">
            <v>GPA</v>
          </cell>
          <cell r="F739" t="str">
            <v>COMMERCIALE</v>
          </cell>
          <cell r="G739" t="str">
            <v>REGION GRAND OUEST</v>
          </cell>
          <cell r="H739" t="str">
            <v>OD ILLE ET VILAINE-COTES D'ARMOR</v>
          </cell>
          <cell r="I739">
            <v>440</v>
          </cell>
          <cell r="J739" t="str">
            <v>CCT</v>
          </cell>
          <cell r="K739" t="str">
            <v>Conseiller Commercial Titulaire</v>
          </cell>
          <cell r="L739">
            <v>105</v>
          </cell>
          <cell r="M739" t="str">
            <v>Mme</v>
          </cell>
          <cell r="N739" t="str">
            <v>JOYEUX</v>
          </cell>
          <cell r="O739" t="str">
            <v>SONIA</v>
          </cell>
          <cell r="P739" t="str">
            <v>4 LA CHEVALERIE</v>
          </cell>
          <cell r="S739">
            <v>22230</v>
          </cell>
          <cell r="T739" t="str">
            <v>TREMOREL</v>
          </cell>
          <cell r="V739">
            <v>760837766</v>
          </cell>
          <cell r="W739" t="str">
            <v>SONIA.JOYEUX@GENERALI.COM</v>
          </cell>
        </row>
        <row r="740">
          <cell r="B740">
            <v>304833</v>
          </cell>
          <cell r="C740">
            <v>20210101</v>
          </cell>
          <cell r="E740" t="str">
            <v>GPA</v>
          </cell>
          <cell r="F740" t="str">
            <v>COMMERCIALE</v>
          </cell>
          <cell r="G740" t="str">
            <v>REGION GRAND EST</v>
          </cell>
          <cell r="H740" t="str">
            <v>OD HAUTE SAVOIE AIN JURA AIX LES BAINS</v>
          </cell>
          <cell r="I740">
            <v>371</v>
          </cell>
          <cell r="J740" t="str">
            <v>CCM.E</v>
          </cell>
          <cell r="K740" t="str">
            <v>Conseiller Commercial Moniteur Expert</v>
          </cell>
          <cell r="L740">
            <v>105</v>
          </cell>
          <cell r="M740" t="str">
            <v>Mme</v>
          </cell>
          <cell r="N740" t="str">
            <v>LOFFREDO</v>
          </cell>
          <cell r="O740" t="str">
            <v>CECILIA</v>
          </cell>
          <cell r="P740" t="str">
            <v>71 IMPASSE DES CHARMES</v>
          </cell>
          <cell r="S740">
            <v>1330</v>
          </cell>
          <cell r="T740" t="str">
            <v>VILLARS LES DOMBES</v>
          </cell>
          <cell r="V740">
            <v>760837895</v>
          </cell>
          <cell r="W740" t="str">
            <v>CECILIA.LOFFREDO@GENERALI.COM</v>
          </cell>
        </row>
        <row r="741">
          <cell r="B741">
            <v>304835</v>
          </cell>
          <cell r="C741">
            <v>20210101</v>
          </cell>
          <cell r="E741" t="str">
            <v>GPA</v>
          </cell>
          <cell r="F741" t="str">
            <v>COMMERCIALE</v>
          </cell>
          <cell r="G741" t="str">
            <v>REGION GRAND OUEST</v>
          </cell>
          <cell r="H741" t="str">
            <v>OD LOIRE ATLANTIQUE - VENDEE</v>
          </cell>
          <cell r="I741">
            <v>440</v>
          </cell>
          <cell r="J741" t="str">
            <v>CCT</v>
          </cell>
          <cell r="K741" t="str">
            <v>Conseiller Commercial Titulaire</v>
          </cell>
          <cell r="L741">
            <v>105</v>
          </cell>
          <cell r="M741" t="str">
            <v>M.</v>
          </cell>
          <cell r="N741" t="str">
            <v>FORI</v>
          </cell>
          <cell r="O741" t="str">
            <v>ANTHONY</v>
          </cell>
          <cell r="P741" t="str">
            <v>239 LE BRUNET</v>
          </cell>
          <cell r="S741">
            <v>44410</v>
          </cell>
          <cell r="T741" t="str">
            <v>ST LYPHARD</v>
          </cell>
          <cell r="V741">
            <v>760837982</v>
          </cell>
          <cell r="W741" t="str">
            <v>ANTHONY.FORI@GENERALI.COM</v>
          </cell>
        </row>
        <row r="742">
          <cell r="B742">
            <v>304838</v>
          </cell>
          <cell r="C742">
            <v>20210101</v>
          </cell>
          <cell r="E742" t="str">
            <v>GPA</v>
          </cell>
          <cell r="F742" t="str">
            <v>COMMERCIALE</v>
          </cell>
          <cell r="G742" t="str">
            <v>REGION GRAND EST</v>
          </cell>
          <cell r="H742" t="str">
            <v>OD PUY DE DOME - LOIRE - HAUTE LOIRE</v>
          </cell>
          <cell r="I742">
            <v>440</v>
          </cell>
          <cell r="J742" t="str">
            <v>CCT</v>
          </cell>
          <cell r="K742" t="str">
            <v>Conseiller Commercial Titulaire</v>
          </cell>
          <cell r="L742">
            <v>105</v>
          </cell>
          <cell r="M742" t="str">
            <v>M.</v>
          </cell>
          <cell r="N742" t="str">
            <v>DUMAS</v>
          </cell>
          <cell r="O742" t="str">
            <v>CLEMENT</v>
          </cell>
          <cell r="P742" t="str">
            <v>CHEMIN DE LA RIVOIRE</v>
          </cell>
          <cell r="S742">
            <v>43620</v>
          </cell>
          <cell r="T742" t="str">
            <v>ST PAL DE MONS</v>
          </cell>
          <cell r="V742">
            <v>760837644</v>
          </cell>
          <cell r="W742" t="str">
            <v>CLEMENT.DUMAS@GENERALI.COM</v>
          </cell>
        </row>
        <row r="743">
          <cell r="B743">
            <v>304843</v>
          </cell>
          <cell r="C743">
            <v>20210101</v>
          </cell>
          <cell r="E743" t="str">
            <v>GPA</v>
          </cell>
          <cell r="F743" t="str">
            <v>COMMERCIALE</v>
          </cell>
          <cell r="G743" t="str">
            <v>REGION GRAND EST</v>
          </cell>
          <cell r="H743" t="str">
            <v>OD PUY DE DOME - LOIRE - HAUTE LOIRE</v>
          </cell>
          <cell r="I743">
            <v>440</v>
          </cell>
          <cell r="J743" t="str">
            <v>CCT</v>
          </cell>
          <cell r="K743" t="str">
            <v>Conseiller Commercial Titulaire</v>
          </cell>
          <cell r="L743">
            <v>105</v>
          </cell>
          <cell r="M743" t="str">
            <v>Mme</v>
          </cell>
          <cell r="N743" t="str">
            <v>KONKLEWSKI</v>
          </cell>
          <cell r="O743" t="str">
            <v>SANDRINE</v>
          </cell>
          <cell r="P743" t="str">
            <v>27 RUE EMILE CLERMONT</v>
          </cell>
          <cell r="S743">
            <v>42100</v>
          </cell>
          <cell r="T743" t="str">
            <v>ST ETIENNE</v>
          </cell>
          <cell r="V743">
            <v>760838018</v>
          </cell>
          <cell r="W743" t="str">
            <v>SANDRINE.GIBERT@GENERALI.COM</v>
          </cell>
        </row>
        <row r="744">
          <cell r="B744">
            <v>304862</v>
          </cell>
          <cell r="C744">
            <v>20210201</v>
          </cell>
          <cell r="E744" t="str">
            <v>GPA</v>
          </cell>
          <cell r="F744" t="str">
            <v>COMMERCIALE</v>
          </cell>
          <cell r="G744" t="str">
            <v>REGION ILE DE FRANCE NORD EST</v>
          </cell>
          <cell r="H744" t="str">
            <v>OD SEINE ET MARNE - YONNE</v>
          </cell>
          <cell r="I744">
            <v>441</v>
          </cell>
          <cell r="J744" t="str">
            <v>CCTM</v>
          </cell>
          <cell r="K744" t="str">
            <v>Conseiller Commercial Titulaire Moniteur</v>
          </cell>
          <cell r="L744">
            <v>105</v>
          </cell>
          <cell r="M744" t="str">
            <v>M.</v>
          </cell>
          <cell r="N744" t="str">
            <v>LEO</v>
          </cell>
          <cell r="O744" t="str">
            <v>FLORIAN</v>
          </cell>
          <cell r="P744" t="str">
            <v>4 RUE DU FAUBOURG</v>
          </cell>
          <cell r="S744">
            <v>77320</v>
          </cell>
          <cell r="T744" t="str">
            <v>JOUY SUR MORIN</v>
          </cell>
          <cell r="V744">
            <v>764490181</v>
          </cell>
          <cell r="W744" t="str">
            <v>FLORIAN.LEO@GENERALI.COM</v>
          </cell>
        </row>
        <row r="745">
          <cell r="B745">
            <v>304865</v>
          </cell>
          <cell r="C745">
            <v>20210201</v>
          </cell>
          <cell r="E745" t="str">
            <v>GPA</v>
          </cell>
          <cell r="F745" t="str">
            <v>COMMERCIALE</v>
          </cell>
          <cell r="G745" t="str">
            <v>REGION GRAND OUEST</v>
          </cell>
          <cell r="H745" t="str">
            <v>OD LOT-TARN-TARN ET GARONNE-HTE GARONNE</v>
          </cell>
          <cell r="I745">
            <v>440</v>
          </cell>
          <cell r="J745" t="str">
            <v>CCT</v>
          </cell>
          <cell r="K745" t="str">
            <v>Conseiller Commercial Titulaire</v>
          </cell>
          <cell r="L745">
            <v>105</v>
          </cell>
          <cell r="M745" t="str">
            <v>M.</v>
          </cell>
          <cell r="N745" t="str">
            <v>HERBET</v>
          </cell>
          <cell r="O745" t="str">
            <v>ROMAIN</v>
          </cell>
          <cell r="P745" t="str">
            <v>81 CHEMIN D EN ROQUES</v>
          </cell>
          <cell r="S745">
            <v>31450</v>
          </cell>
          <cell r="T745" t="str">
            <v>AYGUESVIVES</v>
          </cell>
          <cell r="V745">
            <v>764405274</v>
          </cell>
          <cell r="W745" t="str">
            <v>ROMAIN.HERBET@GENERALI.COM</v>
          </cell>
        </row>
        <row r="746">
          <cell r="B746">
            <v>304867</v>
          </cell>
          <cell r="C746">
            <v>20210201</v>
          </cell>
          <cell r="E746" t="str">
            <v>GPA</v>
          </cell>
          <cell r="F746" t="str">
            <v>COMMERCIALE</v>
          </cell>
          <cell r="G746" t="str">
            <v>REGION GRAND OUEST</v>
          </cell>
          <cell r="H746" t="str">
            <v>OD FINISTERE - MORBIHAN</v>
          </cell>
          <cell r="I746">
            <v>440</v>
          </cell>
          <cell r="J746" t="str">
            <v>CCT</v>
          </cell>
          <cell r="K746" t="str">
            <v>Conseiller Commercial Titulaire</v>
          </cell>
          <cell r="L746">
            <v>105</v>
          </cell>
          <cell r="M746" t="str">
            <v>M.</v>
          </cell>
          <cell r="N746" t="str">
            <v>BIENVENU</v>
          </cell>
          <cell r="O746" t="str">
            <v>THOMAS</v>
          </cell>
          <cell r="P746" t="str">
            <v>350 RUE SAINT TUGDUAL</v>
          </cell>
          <cell r="S746">
            <v>56270</v>
          </cell>
          <cell r="T746" t="str">
            <v>PLOEMEUR</v>
          </cell>
          <cell r="V746">
            <v>764405281</v>
          </cell>
          <cell r="W746" t="str">
            <v>THOMAS.BIENVENU@GENERALI.COM</v>
          </cell>
        </row>
        <row r="747">
          <cell r="B747">
            <v>304874</v>
          </cell>
          <cell r="C747">
            <v>20210201</v>
          </cell>
          <cell r="E747" t="str">
            <v>GPA</v>
          </cell>
          <cell r="F747" t="str">
            <v>COMMERCIALE</v>
          </cell>
          <cell r="G747" t="str">
            <v>REGION ILE DE FRANCE NORD EST</v>
          </cell>
          <cell r="H747" t="str">
            <v>OD NORD LITTORAL</v>
          </cell>
          <cell r="I747">
            <v>440</v>
          </cell>
          <cell r="J747" t="str">
            <v>CCT</v>
          </cell>
          <cell r="K747" t="str">
            <v>Conseiller Commercial Titulaire</v>
          </cell>
          <cell r="L747">
            <v>105</v>
          </cell>
          <cell r="M747" t="str">
            <v>M.</v>
          </cell>
          <cell r="N747" t="str">
            <v>DELOBEL</v>
          </cell>
          <cell r="O747" t="str">
            <v>BAPTISTE</v>
          </cell>
          <cell r="P747" t="str">
            <v>60 PLACE MICHEL ET CHARLES STOVEN</v>
          </cell>
          <cell r="S747">
            <v>59173</v>
          </cell>
          <cell r="T747" t="str">
            <v>RENESCURE</v>
          </cell>
          <cell r="V747">
            <v>764821390</v>
          </cell>
          <cell r="W747" t="str">
            <v>BAPTISTE.DELOBEL@GENERALI.COM</v>
          </cell>
        </row>
        <row r="748">
          <cell r="B748">
            <v>304876</v>
          </cell>
          <cell r="C748">
            <v>20210201</v>
          </cell>
          <cell r="E748" t="str">
            <v>GPA</v>
          </cell>
          <cell r="F748" t="str">
            <v>COMMERCIALE</v>
          </cell>
          <cell r="G748" t="str">
            <v>REGION GRAND OUEST</v>
          </cell>
          <cell r="H748" t="str">
            <v>OD LANDES-PYRENEES-GERS-HTE GARONNE SUD</v>
          </cell>
          <cell r="I748">
            <v>440</v>
          </cell>
          <cell r="J748" t="str">
            <v>CCT</v>
          </cell>
          <cell r="K748" t="str">
            <v>Conseiller Commercial Titulaire</v>
          </cell>
          <cell r="L748">
            <v>105</v>
          </cell>
          <cell r="M748" t="str">
            <v>Mme</v>
          </cell>
          <cell r="N748" t="str">
            <v>MOREAU</v>
          </cell>
          <cell r="O748" t="str">
            <v>JENNIFER</v>
          </cell>
          <cell r="P748" t="str">
            <v>2 RUE DE BICHES</v>
          </cell>
          <cell r="S748">
            <v>64000</v>
          </cell>
          <cell r="T748" t="str">
            <v>PAU</v>
          </cell>
          <cell r="V748">
            <v>764821391</v>
          </cell>
          <cell r="W748" t="str">
            <v>JENNIFER.MOREAU@GENERALI.COM</v>
          </cell>
        </row>
        <row r="749">
          <cell r="B749">
            <v>304877</v>
          </cell>
          <cell r="C749">
            <v>20210201</v>
          </cell>
          <cell r="E749" t="str">
            <v>GPA</v>
          </cell>
          <cell r="F749" t="str">
            <v>COMMERCIALE</v>
          </cell>
          <cell r="G749" t="str">
            <v>REGION GRAND EST</v>
          </cell>
          <cell r="H749" t="str">
            <v>OD VAR - BOUCHES DU RHONE</v>
          </cell>
          <cell r="I749">
            <v>200</v>
          </cell>
          <cell r="J749" t="str">
            <v>IMP</v>
          </cell>
          <cell r="K749" t="str">
            <v>Inspecteur Manager Performance</v>
          </cell>
          <cell r="L749">
            <v>104</v>
          </cell>
          <cell r="M749" t="str">
            <v>M.</v>
          </cell>
          <cell r="N749" t="str">
            <v>CENEDESE</v>
          </cell>
          <cell r="O749" t="str">
            <v>YOAN</v>
          </cell>
          <cell r="P749" t="str">
            <v>682 AVENUE GENERAL WEYGAND</v>
          </cell>
          <cell r="S749">
            <v>83220</v>
          </cell>
          <cell r="T749" t="str">
            <v>LE PRADET</v>
          </cell>
          <cell r="V749">
            <v>764821387</v>
          </cell>
          <cell r="W749" t="str">
            <v>YOAN.CENEDESE@GENERALI.COM</v>
          </cell>
        </row>
        <row r="750">
          <cell r="B750">
            <v>304884</v>
          </cell>
          <cell r="C750">
            <v>20210201</v>
          </cell>
          <cell r="E750" t="str">
            <v>GPA</v>
          </cell>
          <cell r="F750" t="str">
            <v>COMMERCIALE</v>
          </cell>
          <cell r="G750" t="str">
            <v>REGION GRAND OUEST</v>
          </cell>
          <cell r="H750" t="str">
            <v>OD LOIRE ATLANTIQUE - VENDEE</v>
          </cell>
          <cell r="I750">
            <v>440</v>
          </cell>
          <cell r="J750" t="str">
            <v>CCT</v>
          </cell>
          <cell r="K750" t="str">
            <v>Conseiller Commercial Titulaire</v>
          </cell>
          <cell r="L750">
            <v>105</v>
          </cell>
          <cell r="M750" t="str">
            <v>Mme</v>
          </cell>
          <cell r="N750" t="str">
            <v>JOGUET</v>
          </cell>
          <cell r="O750" t="str">
            <v>AUDREY</v>
          </cell>
          <cell r="P750" t="str">
            <v>32 LE MOULIN DES BOIS</v>
          </cell>
          <cell r="S750">
            <v>44330</v>
          </cell>
          <cell r="T750" t="str">
            <v>LA CHAPELLE HEULIN</v>
          </cell>
          <cell r="V750">
            <v>764821386</v>
          </cell>
          <cell r="W750" t="str">
            <v>AUDREY.JOGUET@GENERALI.COM</v>
          </cell>
        </row>
        <row r="751">
          <cell r="B751">
            <v>304891</v>
          </cell>
          <cell r="C751">
            <v>20210201</v>
          </cell>
          <cell r="E751" t="str">
            <v>GPA</v>
          </cell>
          <cell r="F751" t="str">
            <v>COMMERCIALE</v>
          </cell>
          <cell r="G751" t="str">
            <v>REGION GRAND EST</v>
          </cell>
          <cell r="H751" t="str">
            <v>OD VAR - BOUCHES DU RHONE</v>
          </cell>
          <cell r="I751">
            <v>440</v>
          </cell>
          <cell r="J751" t="str">
            <v>CCT</v>
          </cell>
          <cell r="K751" t="str">
            <v>Conseiller Commercial Titulaire</v>
          </cell>
          <cell r="L751">
            <v>105</v>
          </cell>
          <cell r="M751" t="str">
            <v>Mme</v>
          </cell>
          <cell r="N751" t="str">
            <v>BOSQUET</v>
          </cell>
          <cell r="O751" t="str">
            <v>CANDICE</v>
          </cell>
          <cell r="P751" t="str">
            <v>215 RUE GEORGES MANDEL</v>
          </cell>
          <cell r="Q751" t="str">
            <v>LES GRENADINES 2</v>
          </cell>
          <cell r="S751">
            <v>83000</v>
          </cell>
          <cell r="T751" t="str">
            <v>TOULON</v>
          </cell>
          <cell r="U751" t="str">
            <v>LES GRENADINES 2</v>
          </cell>
          <cell r="V751">
            <v>764821409</v>
          </cell>
          <cell r="W751" t="str">
            <v>CANDICE.BOSQUET@GENERALI.COM</v>
          </cell>
        </row>
        <row r="752">
          <cell r="B752">
            <v>304897</v>
          </cell>
          <cell r="C752">
            <v>20210201</v>
          </cell>
          <cell r="E752" t="str">
            <v>GPA</v>
          </cell>
          <cell r="F752" t="str">
            <v>COMMERCIALE</v>
          </cell>
          <cell r="G752" t="str">
            <v>REGION GRAND OUEST</v>
          </cell>
          <cell r="H752" t="str">
            <v>OD YVELINES - EURE ET LOIR</v>
          </cell>
          <cell r="I752">
            <v>200</v>
          </cell>
          <cell r="J752" t="str">
            <v>IMP</v>
          </cell>
          <cell r="K752" t="str">
            <v>Inspecteur Manager Performance</v>
          </cell>
          <cell r="L752">
            <v>104</v>
          </cell>
          <cell r="M752" t="str">
            <v>M.</v>
          </cell>
          <cell r="N752" t="str">
            <v>IRADJA</v>
          </cell>
          <cell r="O752" t="str">
            <v>PRITIVE</v>
          </cell>
          <cell r="P752" t="str">
            <v>13 RUE DE LA MARE PICOT</v>
          </cell>
          <cell r="S752">
            <v>28630</v>
          </cell>
          <cell r="T752" t="str">
            <v>NOGENT LE PHAYE</v>
          </cell>
          <cell r="V752">
            <v>764821410</v>
          </cell>
          <cell r="W752" t="str">
            <v>PRITIVE.IRADJA@GENERALI.COM</v>
          </cell>
        </row>
        <row r="753">
          <cell r="B753">
            <v>304905</v>
          </cell>
          <cell r="C753">
            <v>20210201</v>
          </cell>
          <cell r="E753" t="str">
            <v>GPA</v>
          </cell>
          <cell r="F753" t="str">
            <v>COMMERCIALE</v>
          </cell>
          <cell r="G753" t="str">
            <v>REGION GRAND EST</v>
          </cell>
          <cell r="H753" t="str">
            <v>OD AVEYRON-HERAULT-AUDE-PYRENEES ORIENT.</v>
          </cell>
          <cell r="I753">
            <v>440</v>
          </cell>
          <cell r="J753" t="str">
            <v>CCT</v>
          </cell>
          <cell r="K753" t="str">
            <v>Conseiller Commercial Titulaire</v>
          </cell>
          <cell r="L753">
            <v>105</v>
          </cell>
          <cell r="M753" t="str">
            <v>M.</v>
          </cell>
          <cell r="N753" t="str">
            <v>DEPLAGNE</v>
          </cell>
          <cell r="O753" t="str">
            <v>LUDOVIC</v>
          </cell>
          <cell r="P753" t="str">
            <v>3 RUE DES VIGNES</v>
          </cell>
          <cell r="S753">
            <v>34230</v>
          </cell>
          <cell r="T753" t="str">
            <v>LE POUGET</v>
          </cell>
          <cell r="V753">
            <v>764821401</v>
          </cell>
          <cell r="W753" t="str">
            <v>LUDOVIC.DEPLAGNE@GENERALI.COM</v>
          </cell>
        </row>
        <row r="754">
          <cell r="B754">
            <v>304908</v>
          </cell>
          <cell r="C754">
            <v>20210201</v>
          </cell>
          <cell r="E754" t="str">
            <v>GPA</v>
          </cell>
          <cell r="F754" t="str">
            <v>COMMERCIALE</v>
          </cell>
          <cell r="G754" t="str">
            <v>REGION ILE DE FRANCE NORD EST</v>
          </cell>
          <cell r="H754" t="str">
            <v>OD NORD ARTOIS</v>
          </cell>
          <cell r="I754">
            <v>440</v>
          </cell>
          <cell r="J754" t="str">
            <v>CCT</v>
          </cell>
          <cell r="K754" t="str">
            <v>Conseiller Commercial Titulaire</v>
          </cell>
          <cell r="L754">
            <v>105</v>
          </cell>
          <cell r="M754" t="str">
            <v>M.</v>
          </cell>
          <cell r="N754" t="str">
            <v>AIT KIZZI</v>
          </cell>
          <cell r="O754" t="str">
            <v>HICHAM</v>
          </cell>
          <cell r="P754" t="str">
            <v>25 QUAI HUDSON</v>
          </cell>
          <cell r="S754">
            <v>59650</v>
          </cell>
          <cell r="T754" t="str">
            <v>VILLENEUVE D ASCQ</v>
          </cell>
          <cell r="V754">
            <v>764518936</v>
          </cell>
          <cell r="W754" t="str">
            <v>HICHAM.AITKIZZI@GENERALI.COM</v>
          </cell>
        </row>
        <row r="755">
          <cell r="B755">
            <v>304912</v>
          </cell>
          <cell r="C755">
            <v>20210301</v>
          </cell>
          <cell r="E755" t="str">
            <v>GPA</v>
          </cell>
          <cell r="F755" t="str">
            <v>COMMERCIALE</v>
          </cell>
          <cell r="G755" t="str">
            <v>REGION ILE DE FRANCE NORD EST</v>
          </cell>
          <cell r="H755" t="str">
            <v>OD MOSELLE - MEURTHE ET MOSELLE</v>
          </cell>
          <cell r="I755">
            <v>440</v>
          </cell>
          <cell r="J755" t="str">
            <v>CCT</v>
          </cell>
          <cell r="K755" t="str">
            <v>Conseiller Commercial Titulaire</v>
          </cell>
          <cell r="L755">
            <v>105</v>
          </cell>
          <cell r="M755" t="str">
            <v>Mme</v>
          </cell>
          <cell r="N755" t="str">
            <v>BRUCKER</v>
          </cell>
          <cell r="O755" t="str">
            <v>VIRGINIE</v>
          </cell>
          <cell r="P755" t="str">
            <v>6 RUE DES PASSEURS</v>
          </cell>
          <cell r="S755">
            <v>57290</v>
          </cell>
          <cell r="T755" t="str">
            <v>FAMECK</v>
          </cell>
          <cell r="V755">
            <v>763450195</v>
          </cell>
          <cell r="W755" t="str">
            <v>VIRGINIE.BRUCKER@GENERALI.COM</v>
          </cell>
        </row>
        <row r="756">
          <cell r="B756">
            <v>304914</v>
          </cell>
          <cell r="C756">
            <v>20210301</v>
          </cell>
          <cell r="E756" t="str">
            <v>GPA</v>
          </cell>
          <cell r="F756" t="str">
            <v>COMMERCIALE</v>
          </cell>
          <cell r="G756" t="str">
            <v>REGION ILE DE FRANCE NORD EST</v>
          </cell>
          <cell r="H756" t="str">
            <v>OD MOSELLE - MEURTHE ET MOSELLE</v>
          </cell>
          <cell r="I756">
            <v>440</v>
          </cell>
          <cell r="J756" t="str">
            <v>CCT</v>
          </cell>
          <cell r="K756" t="str">
            <v>Conseiller Commercial Titulaire</v>
          </cell>
          <cell r="L756">
            <v>105</v>
          </cell>
          <cell r="M756" t="str">
            <v>M.</v>
          </cell>
          <cell r="N756" t="str">
            <v>CHEVALME</v>
          </cell>
          <cell r="O756" t="str">
            <v>FREDERIC</v>
          </cell>
          <cell r="P756" t="str">
            <v>50 RUE ISABEY</v>
          </cell>
          <cell r="S756">
            <v>54000</v>
          </cell>
          <cell r="T756" t="str">
            <v>NANCY</v>
          </cell>
          <cell r="V756">
            <v>763677703</v>
          </cell>
          <cell r="W756" t="str">
            <v>FREDERIC.CHEVALME@GENERALI.COM</v>
          </cell>
        </row>
        <row r="757">
          <cell r="B757">
            <v>304924</v>
          </cell>
          <cell r="C757">
            <v>20210301</v>
          </cell>
          <cell r="E757" t="str">
            <v>GPA</v>
          </cell>
          <cell r="F757" t="str">
            <v>COMMERCIALE</v>
          </cell>
          <cell r="G757" t="str">
            <v>REGION GRAND OUEST</v>
          </cell>
          <cell r="H757" t="str">
            <v>OD FINISTERE - MORBIHAN</v>
          </cell>
          <cell r="I757">
            <v>440</v>
          </cell>
          <cell r="J757" t="str">
            <v>CCT</v>
          </cell>
          <cell r="K757" t="str">
            <v>Conseiller Commercial Titulaire</v>
          </cell>
          <cell r="L757">
            <v>105</v>
          </cell>
          <cell r="M757" t="str">
            <v>M.</v>
          </cell>
          <cell r="N757" t="str">
            <v>PAUGAM</v>
          </cell>
          <cell r="O757" t="str">
            <v>LOIC</v>
          </cell>
          <cell r="P757" t="str">
            <v>14 RUE DES ECOLES</v>
          </cell>
          <cell r="S757">
            <v>56700</v>
          </cell>
          <cell r="T757" t="str">
            <v>HENNEBONT</v>
          </cell>
          <cell r="V757">
            <v>763683135</v>
          </cell>
          <cell r="W757" t="str">
            <v>LOIC.PAUGAM@GENERALI.COM</v>
          </cell>
        </row>
        <row r="758">
          <cell r="B758">
            <v>304928</v>
          </cell>
          <cell r="C758">
            <v>20210301</v>
          </cell>
          <cell r="E758" t="str">
            <v>GPA</v>
          </cell>
          <cell r="F758" t="str">
            <v>COMMERCIALE</v>
          </cell>
          <cell r="G758" t="str">
            <v>REGION GRAND OUEST</v>
          </cell>
          <cell r="H758" t="str">
            <v>OD LANDES-PYRENEES-GERS-HTE GARONNE SUD</v>
          </cell>
          <cell r="I758">
            <v>440</v>
          </cell>
          <cell r="J758" t="str">
            <v>CCT</v>
          </cell>
          <cell r="K758" t="str">
            <v>Conseiller Commercial Titulaire</v>
          </cell>
          <cell r="L758">
            <v>105</v>
          </cell>
          <cell r="M758" t="str">
            <v>Mme</v>
          </cell>
          <cell r="N758" t="str">
            <v>DA CRUZ ALVES</v>
          </cell>
          <cell r="O758" t="str">
            <v>EMMANUELLE</v>
          </cell>
          <cell r="P758" t="str">
            <v>149 KARRIKA NAGUSIA</v>
          </cell>
          <cell r="S758">
            <v>64220</v>
          </cell>
          <cell r="T758" t="str">
            <v>ASCARAT</v>
          </cell>
          <cell r="V758">
            <v>763949351</v>
          </cell>
          <cell r="W758" t="str">
            <v>EMMANUELLE.DACRUZALVES@GENERALI.COM</v>
          </cell>
        </row>
        <row r="759">
          <cell r="B759">
            <v>304930</v>
          </cell>
          <cell r="C759">
            <v>20210301</v>
          </cell>
          <cell r="E759" t="str">
            <v>GPA</v>
          </cell>
          <cell r="F759" t="str">
            <v>COMMERCIALE</v>
          </cell>
          <cell r="G759" t="str">
            <v>REGION GRAND OUEST</v>
          </cell>
          <cell r="H759" t="str">
            <v>OD VAL D'OISE - EURE</v>
          </cell>
          <cell r="I759">
            <v>440</v>
          </cell>
          <cell r="J759" t="str">
            <v>CCT</v>
          </cell>
          <cell r="K759" t="str">
            <v>Conseiller Commercial Titulaire</v>
          </cell>
          <cell r="L759">
            <v>105</v>
          </cell>
          <cell r="M759" t="str">
            <v>M.</v>
          </cell>
          <cell r="N759" t="str">
            <v>DINH</v>
          </cell>
          <cell r="O759" t="str">
            <v>CHRISTOPHER</v>
          </cell>
          <cell r="P759" t="str">
            <v>13 BIS RUE DE BERRY</v>
          </cell>
          <cell r="S759">
            <v>95100</v>
          </cell>
          <cell r="T759" t="str">
            <v>ARGENTEUIL</v>
          </cell>
          <cell r="V759">
            <v>763955279</v>
          </cell>
          <cell r="W759" t="str">
            <v>CHRISTOPHER.DINH@GENERALI.COM</v>
          </cell>
        </row>
        <row r="760">
          <cell r="B760">
            <v>304933</v>
          </cell>
          <cell r="C760">
            <v>20210301</v>
          </cell>
          <cell r="E760" t="str">
            <v>GPA</v>
          </cell>
          <cell r="F760" t="str">
            <v>COMMERCIALE</v>
          </cell>
          <cell r="G760" t="str">
            <v>REGION GRAND OUEST</v>
          </cell>
          <cell r="H760" t="str">
            <v>OD GIRONDE - DORDOGNE</v>
          </cell>
          <cell r="I760">
            <v>440</v>
          </cell>
          <cell r="J760" t="str">
            <v>CCT</v>
          </cell>
          <cell r="K760" t="str">
            <v>Conseiller Commercial Titulaire</v>
          </cell>
          <cell r="L760">
            <v>105</v>
          </cell>
          <cell r="M760" t="str">
            <v>M.</v>
          </cell>
          <cell r="N760" t="str">
            <v>TRUONG MINH CHIEU</v>
          </cell>
          <cell r="O760" t="str">
            <v>FREDERIC</v>
          </cell>
          <cell r="P760" t="str">
            <v>4 BIS ALLEE DU CHATEAU</v>
          </cell>
          <cell r="S760">
            <v>33140</v>
          </cell>
          <cell r="T760" t="str">
            <v>VILLENAVE D ORNON</v>
          </cell>
          <cell r="V760">
            <v>763950950</v>
          </cell>
          <cell r="W760" t="str">
            <v>FREDERIC.TRUONGMINHCHIEU@GENERALI.COM</v>
          </cell>
        </row>
        <row r="761">
          <cell r="B761">
            <v>304936</v>
          </cell>
          <cell r="C761">
            <v>20210301</v>
          </cell>
          <cell r="E761" t="str">
            <v>GPA</v>
          </cell>
          <cell r="F761" t="str">
            <v>COMMERCIALE</v>
          </cell>
          <cell r="G761" t="str">
            <v>REGION ILE DE FRANCE NORD EST</v>
          </cell>
          <cell r="H761" t="str">
            <v>OD ARDENNES - MARNE - MEUSE - AUBE</v>
          </cell>
          <cell r="I761">
            <v>200</v>
          </cell>
          <cell r="J761" t="str">
            <v>IMP</v>
          </cell>
          <cell r="K761" t="str">
            <v>Inspecteur Manager Performance</v>
          </cell>
          <cell r="L761">
            <v>104</v>
          </cell>
          <cell r="M761" t="str">
            <v>Mme</v>
          </cell>
          <cell r="N761" t="str">
            <v>LORITTE</v>
          </cell>
          <cell r="O761" t="str">
            <v>CATHERINE</v>
          </cell>
          <cell r="P761" t="str">
            <v>6 RUE GEORGES BERNANOS</v>
          </cell>
          <cell r="S761">
            <v>51100</v>
          </cell>
          <cell r="T761" t="str">
            <v>REIMS</v>
          </cell>
          <cell r="V761">
            <v>763775294</v>
          </cell>
          <cell r="W761" t="str">
            <v>CATHERINE.LORITTE@GENERALI.COM</v>
          </cell>
        </row>
        <row r="762">
          <cell r="B762">
            <v>304937</v>
          </cell>
          <cell r="C762">
            <v>20210301</v>
          </cell>
          <cell r="E762" t="str">
            <v>GPA</v>
          </cell>
          <cell r="F762" t="str">
            <v>COMMERCIALE</v>
          </cell>
          <cell r="G762" t="str">
            <v>REGION ILE DE FRANCE NORD EST</v>
          </cell>
          <cell r="H762" t="str">
            <v>OD GRAND PARIS 75-92-93-94</v>
          </cell>
          <cell r="I762">
            <v>440</v>
          </cell>
          <cell r="J762" t="str">
            <v>CCT</v>
          </cell>
          <cell r="K762" t="str">
            <v>Conseiller Commercial Titulaire</v>
          </cell>
          <cell r="L762">
            <v>105</v>
          </cell>
          <cell r="M762" t="str">
            <v>M.</v>
          </cell>
          <cell r="N762" t="str">
            <v>LAZARE</v>
          </cell>
          <cell r="O762" t="str">
            <v>GREGORY</v>
          </cell>
          <cell r="P762" t="str">
            <v>9 AVENUE DE JOINVILLE</v>
          </cell>
          <cell r="S762">
            <v>94130</v>
          </cell>
          <cell r="T762" t="str">
            <v>NOGENT SUR MARNE</v>
          </cell>
          <cell r="V762">
            <v>763775147</v>
          </cell>
          <cell r="W762" t="str">
            <v>GREGORY.LAZARE@GENERALI.COM</v>
          </cell>
        </row>
        <row r="763">
          <cell r="B763">
            <v>304953</v>
          </cell>
          <cell r="C763">
            <v>20210301</v>
          </cell>
          <cell r="E763" t="str">
            <v>GPA</v>
          </cell>
          <cell r="F763" t="str">
            <v>COMMERCIALE</v>
          </cell>
          <cell r="G763" t="str">
            <v>REGION GRAND EST</v>
          </cell>
          <cell r="H763" t="str">
            <v>OD VAUCLUSE - DROME - ARDECHE - GARD</v>
          </cell>
          <cell r="I763">
            <v>441</v>
          </cell>
          <cell r="J763" t="str">
            <v>CCTM</v>
          </cell>
          <cell r="K763" t="str">
            <v>Conseiller Commercial Titulaire Moniteur</v>
          </cell>
          <cell r="L763">
            <v>105</v>
          </cell>
          <cell r="M763" t="str">
            <v>Mme</v>
          </cell>
          <cell r="N763" t="str">
            <v>BOUVIER</v>
          </cell>
          <cell r="O763" t="str">
            <v>SEVERINE</v>
          </cell>
          <cell r="P763" t="str">
            <v>67 ROUTE DE SAINT PAUL</v>
          </cell>
          <cell r="Q763" t="str">
            <v>ENTREE B</v>
          </cell>
          <cell r="S763">
            <v>26200</v>
          </cell>
          <cell r="T763" t="str">
            <v>MONTELIMAR</v>
          </cell>
          <cell r="U763" t="str">
            <v>ENTREE B</v>
          </cell>
          <cell r="V763">
            <v>763799091</v>
          </cell>
          <cell r="W763" t="str">
            <v>SEVERINE.BOUVIER@GENERALI.COM</v>
          </cell>
        </row>
        <row r="764">
          <cell r="B764">
            <v>304962</v>
          </cell>
          <cell r="C764">
            <v>20210301</v>
          </cell>
          <cell r="E764" t="str">
            <v>GPA</v>
          </cell>
          <cell r="F764" t="str">
            <v>COMMERCIALE</v>
          </cell>
          <cell r="G764" t="str">
            <v>POLE PILOTAGE DU RESEAU COMMERCIAL</v>
          </cell>
          <cell r="H764" t="str">
            <v>ORGANISATION DE FIDELISATION</v>
          </cell>
          <cell r="I764">
            <v>460</v>
          </cell>
          <cell r="J764" t="str">
            <v>CC</v>
          </cell>
          <cell r="K764" t="str">
            <v>Conseiller Client</v>
          </cell>
          <cell r="L764">
            <v>0</v>
          </cell>
          <cell r="M764" t="str">
            <v>Mme</v>
          </cell>
          <cell r="N764" t="str">
            <v>LECURET</v>
          </cell>
          <cell r="O764" t="str">
            <v>NADEGE</v>
          </cell>
          <cell r="P764" t="str">
            <v>1 RUE CHRISTOPHE COLOMB</v>
          </cell>
          <cell r="S764">
            <v>44980</v>
          </cell>
          <cell r="T764" t="str">
            <v>STE LUCE SUR LOIRE</v>
          </cell>
          <cell r="W764" t="str">
            <v>NADEGE.LECURET@GENERALI.COM</v>
          </cell>
        </row>
        <row r="765">
          <cell r="B765">
            <v>305041</v>
          </cell>
          <cell r="C765">
            <v>20210501</v>
          </cell>
          <cell r="E765" t="str">
            <v>GPA</v>
          </cell>
          <cell r="F765" t="str">
            <v>COMMERCIALE</v>
          </cell>
          <cell r="G765" t="str">
            <v>REGION ILE DE FRANCE NORD EST</v>
          </cell>
          <cell r="H765" t="str">
            <v>OD GRAND PARIS 75-92-93-94</v>
          </cell>
          <cell r="I765">
            <v>441</v>
          </cell>
          <cell r="J765" t="str">
            <v>CCTM</v>
          </cell>
          <cell r="K765" t="str">
            <v>Conseiller Commercial Titulaire Moniteur</v>
          </cell>
          <cell r="L765">
            <v>105</v>
          </cell>
          <cell r="M765" t="str">
            <v>Mme</v>
          </cell>
          <cell r="N765" t="str">
            <v>PHAM</v>
          </cell>
          <cell r="O765" t="str">
            <v>SANDRINE</v>
          </cell>
          <cell r="P765" t="str">
            <v>34 B RUE DE PICPUS</v>
          </cell>
          <cell r="S765">
            <v>75012</v>
          </cell>
          <cell r="T765" t="str">
            <v>PARIS</v>
          </cell>
          <cell r="V765">
            <v>761593331</v>
          </cell>
          <cell r="W765" t="str">
            <v>SANDRINE.PHAM@GENERALI.COM</v>
          </cell>
        </row>
        <row r="766">
          <cell r="B766">
            <v>305047</v>
          </cell>
          <cell r="C766">
            <v>20210501</v>
          </cell>
          <cell r="E766" t="str">
            <v>GPA</v>
          </cell>
          <cell r="F766" t="str">
            <v>COMMERCIALE</v>
          </cell>
          <cell r="G766" t="str">
            <v>REGION GRAND OUEST</v>
          </cell>
          <cell r="H766" t="str">
            <v>OD FINISTERE - MORBIHAN</v>
          </cell>
          <cell r="I766">
            <v>440</v>
          </cell>
          <cell r="J766" t="str">
            <v>CCT</v>
          </cell>
          <cell r="K766" t="str">
            <v>Conseiller Commercial Titulaire</v>
          </cell>
          <cell r="L766">
            <v>105</v>
          </cell>
          <cell r="M766" t="str">
            <v>M.</v>
          </cell>
          <cell r="N766" t="str">
            <v>PENSEC</v>
          </cell>
          <cell r="O766" t="str">
            <v>GILLES</v>
          </cell>
          <cell r="P766" t="str">
            <v>32 RUE MONSEIGNEUR DUPARC</v>
          </cell>
          <cell r="S766">
            <v>29000</v>
          </cell>
          <cell r="T766" t="str">
            <v>QUIMPER</v>
          </cell>
          <cell r="W766" t="str">
            <v>GILLES.PENSEC@GENERALI.COM</v>
          </cell>
        </row>
        <row r="767">
          <cell r="B767">
            <v>305048</v>
          </cell>
          <cell r="C767">
            <v>20210501</v>
          </cell>
          <cell r="E767" t="str">
            <v>GPA</v>
          </cell>
          <cell r="F767" t="str">
            <v>COMMERCIALE</v>
          </cell>
          <cell r="G767" t="str">
            <v>REGION ILE DE FRANCE NORD EST</v>
          </cell>
          <cell r="H767" t="str">
            <v>OD MOSELLE - MEURTHE ET MOSELLE</v>
          </cell>
          <cell r="I767">
            <v>440</v>
          </cell>
          <cell r="J767" t="str">
            <v>CCT</v>
          </cell>
          <cell r="K767" t="str">
            <v>Conseiller Commercial Titulaire</v>
          </cell>
          <cell r="L767">
            <v>105</v>
          </cell>
          <cell r="M767" t="str">
            <v>M.</v>
          </cell>
          <cell r="N767" t="str">
            <v>BOUFRIOUA</v>
          </cell>
          <cell r="O767" t="str">
            <v>MOUNIR</v>
          </cell>
          <cell r="P767" t="str">
            <v>22 AVENUE DES DUCS DE LORRAINE</v>
          </cell>
          <cell r="S767">
            <v>54300</v>
          </cell>
          <cell r="T767" t="str">
            <v>JOLIVET</v>
          </cell>
          <cell r="V767">
            <v>761611274</v>
          </cell>
          <cell r="W767" t="str">
            <v>MOUNIR.BOUFRIOUA@GENERALI.COM</v>
          </cell>
        </row>
        <row r="768">
          <cell r="B768">
            <v>305060</v>
          </cell>
          <cell r="C768">
            <v>20210501</v>
          </cell>
          <cell r="E768" t="str">
            <v>GPA</v>
          </cell>
          <cell r="F768" t="str">
            <v>COMMERCIALE</v>
          </cell>
          <cell r="G768" t="str">
            <v>REGION GRAND EST</v>
          </cell>
          <cell r="H768" t="str">
            <v>OD ALLIER-SAONE &amp; LOIRE-NIEVRE-COTE D'OR</v>
          </cell>
          <cell r="I768">
            <v>200</v>
          </cell>
          <cell r="J768" t="str">
            <v>IMP</v>
          </cell>
          <cell r="K768" t="str">
            <v>Inspecteur Manager Performance</v>
          </cell>
          <cell r="L768">
            <v>104</v>
          </cell>
          <cell r="M768" t="str">
            <v>M.</v>
          </cell>
          <cell r="N768" t="str">
            <v>RODRIGUES</v>
          </cell>
          <cell r="O768" t="str">
            <v>ALEXIS</v>
          </cell>
          <cell r="P768" t="str">
            <v>181 B AVENUE ALBERT THOMAS</v>
          </cell>
          <cell r="S768">
            <v>3100</v>
          </cell>
          <cell r="T768" t="str">
            <v>MONTLUCON</v>
          </cell>
          <cell r="V768">
            <v>761270049</v>
          </cell>
          <cell r="W768" t="str">
            <v>ALEXIS.RODRIGUES@GENERALI.COM</v>
          </cell>
        </row>
        <row r="769">
          <cell r="B769">
            <v>305062</v>
          </cell>
          <cell r="C769">
            <v>20210501</v>
          </cell>
          <cell r="E769" t="str">
            <v>GPA</v>
          </cell>
          <cell r="F769" t="str">
            <v>COMMERCIALE</v>
          </cell>
          <cell r="G769" t="str">
            <v>REGION GRAND EST</v>
          </cell>
          <cell r="H769" t="str">
            <v>OD VAUCLUSE - DROME - ARDECHE - GARD</v>
          </cell>
          <cell r="I769">
            <v>200</v>
          </cell>
          <cell r="J769" t="str">
            <v>IMP</v>
          </cell>
          <cell r="K769" t="str">
            <v>Inspecteur Manager Performance</v>
          </cell>
          <cell r="L769">
            <v>104</v>
          </cell>
          <cell r="M769" t="str">
            <v>Mme</v>
          </cell>
          <cell r="N769" t="str">
            <v>DELRANC</v>
          </cell>
          <cell r="O769" t="str">
            <v>MARIE</v>
          </cell>
          <cell r="P769" t="str">
            <v>566 CHEMIN JEAN DE GOUDAN</v>
          </cell>
          <cell r="Q769" t="str">
            <v>DOMAINE ROCHER MARTIN</v>
          </cell>
          <cell r="S769">
            <v>13160</v>
          </cell>
          <cell r="T769" t="str">
            <v>CHATEAURENARD</v>
          </cell>
          <cell r="U769" t="str">
            <v>DOMAINE ROCHER MARTIN</v>
          </cell>
          <cell r="V769">
            <v>761670239</v>
          </cell>
          <cell r="W769" t="str">
            <v>MARIE.DELRANC@GENERALI.COM</v>
          </cell>
        </row>
        <row r="770">
          <cell r="B770">
            <v>305065</v>
          </cell>
          <cell r="C770">
            <v>20210501</v>
          </cell>
          <cell r="E770" t="str">
            <v>GPA</v>
          </cell>
          <cell r="F770" t="str">
            <v>COMMERCIALE</v>
          </cell>
          <cell r="G770" t="str">
            <v>REGION GRAND EST</v>
          </cell>
          <cell r="H770" t="str">
            <v>OD PUY DE DOME - LOIRE - HAUTE LOIRE</v>
          </cell>
          <cell r="I770">
            <v>441</v>
          </cell>
          <cell r="J770" t="str">
            <v>CCTM</v>
          </cell>
          <cell r="K770" t="str">
            <v>Conseiller Commercial Titulaire Moniteur</v>
          </cell>
          <cell r="L770">
            <v>105</v>
          </cell>
          <cell r="M770" t="str">
            <v>M.</v>
          </cell>
          <cell r="N770" t="str">
            <v>DIF</v>
          </cell>
          <cell r="O770" t="str">
            <v>JEROME</v>
          </cell>
          <cell r="P770" t="str">
            <v>12 IMPASSE DE LA CIGE</v>
          </cell>
          <cell r="S770">
            <v>63160</v>
          </cell>
          <cell r="T770" t="str">
            <v>BILLOM</v>
          </cell>
          <cell r="V770">
            <v>761277377</v>
          </cell>
          <cell r="W770" t="str">
            <v>JEROME.DIF@GENERALI.COM</v>
          </cell>
        </row>
        <row r="771">
          <cell r="B771">
            <v>305066</v>
          </cell>
          <cell r="C771">
            <v>20210501</v>
          </cell>
          <cell r="E771" t="str">
            <v>GPA</v>
          </cell>
          <cell r="F771" t="str">
            <v>COMMERCIALE</v>
          </cell>
          <cell r="G771" t="str">
            <v>REGION GRAND EST</v>
          </cell>
          <cell r="H771" t="str">
            <v>OD VAR - BOUCHES DU RHONE</v>
          </cell>
          <cell r="I771">
            <v>440</v>
          </cell>
          <cell r="J771" t="str">
            <v>CCT</v>
          </cell>
          <cell r="K771" t="str">
            <v>Conseiller Commercial Titulaire</v>
          </cell>
          <cell r="L771">
            <v>105</v>
          </cell>
          <cell r="M771" t="str">
            <v>M.</v>
          </cell>
          <cell r="N771" t="str">
            <v>GARCIN</v>
          </cell>
          <cell r="O771" t="str">
            <v>FABRICE</v>
          </cell>
          <cell r="P771" t="str">
            <v>941 CHEMIN DE POULMAS</v>
          </cell>
          <cell r="S771">
            <v>83890</v>
          </cell>
          <cell r="T771" t="str">
            <v>BESSE SUR ISSOLE</v>
          </cell>
          <cell r="V771">
            <v>761585609</v>
          </cell>
          <cell r="W771" t="str">
            <v>FABRICE.GARCIN@GENERALI.COM</v>
          </cell>
        </row>
        <row r="772">
          <cell r="B772">
            <v>305072</v>
          </cell>
          <cell r="C772">
            <v>20210501</v>
          </cell>
          <cell r="E772" t="str">
            <v>GPA</v>
          </cell>
          <cell r="F772" t="str">
            <v>COMMERCIALE</v>
          </cell>
          <cell r="G772" t="str">
            <v>REGION GRAND EST</v>
          </cell>
          <cell r="H772" t="str">
            <v>OD ALPES MARITIMES</v>
          </cell>
          <cell r="I772">
            <v>440</v>
          </cell>
          <cell r="J772" t="str">
            <v>CCT</v>
          </cell>
          <cell r="K772" t="str">
            <v>Conseiller Commercial Titulaire</v>
          </cell>
          <cell r="L772">
            <v>105</v>
          </cell>
          <cell r="M772" t="str">
            <v>M.</v>
          </cell>
          <cell r="N772" t="str">
            <v>VESQUE</v>
          </cell>
          <cell r="O772" t="str">
            <v>VINCENT</v>
          </cell>
          <cell r="P772" t="str">
            <v>33 AVENUE DE LA VALMASQUE</v>
          </cell>
          <cell r="S772">
            <v>6600</v>
          </cell>
          <cell r="T772" t="str">
            <v>ANTIBES</v>
          </cell>
          <cell r="V772">
            <v>761587117</v>
          </cell>
          <cell r="W772" t="str">
            <v>VINCENT.VESQUE@GENERALI.COM</v>
          </cell>
        </row>
        <row r="773">
          <cell r="B773">
            <v>305077</v>
          </cell>
          <cell r="C773">
            <v>20021118</v>
          </cell>
          <cell r="E773" t="str">
            <v>GPA</v>
          </cell>
          <cell r="F773" t="str">
            <v>COMMERCIALE</v>
          </cell>
          <cell r="G773" t="str">
            <v>POLE PILOTAGE DU RESEAU COMMERCIAL</v>
          </cell>
          <cell r="H773" t="str">
            <v>ASSISTANCE DU RESEAU COMMERCIAL</v>
          </cell>
          <cell r="I773">
            <v>855</v>
          </cell>
          <cell r="J773" t="str">
            <v>AD</v>
          </cell>
          <cell r="K773" t="str">
            <v>Assistant Division</v>
          </cell>
          <cell r="M773" t="str">
            <v>Mme</v>
          </cell>
          <cell r="N773" t="str">
            <v>THOMASSET DE LONGUEMAR</v>
          </cell>
          <cell r="O773" t="str">
            <v>ANNE</v>
          </cell>
          <cell r="P773" t="str">
            <v>147 rue de la Délivrande</v>
          </cell>
          <cell r="Q773" t="str">
            <v>Generali, péricentre 4 3ème étage</v>
          </cell>
          <cell r="S773">
            <v>14000</v>
          </cell>
          <cell r="T773" t="str">
            <v>CAEN</v>
          </cell>
          <cell r="U773" t="str">
            <v>Generali, péricentre 4 3ème étage</v>
          </cell>
          <cell r="W773" t="str">
            <v>ANNE.THOMASSETDELONGUEMAR2@GENERALI.COM</v>
          </cell>
        </row>
        <row r="774">
          <cell r="B774">
            <v>305079</v>
          </cell>
          <cell r="C774">
            <v>20210601</v>
          </cell>
          <cell r="E774" t="str">
            <v>GPA</v>
          </cell>
          <cell r="F774" t="str">
            <v>COMMERCIALE</v>
          </cell>
          <cell r="G774" t="str">
            <v>REGION GRAND OUEST</v>
          </cell>
          <cell r="H774" t="str">
            <v>OD INDRE-INDRE &amp; LOIRE-CHER-LOIR &amp; CHER</v>
          </cell>
          <cell r="I774">
            <v>440</v>
          </cell>
          <cell r="J774" t="str">
            <v>CCT</v>
          </cell>
          <cell r="K774" t="str">
            <v>Conseiller Commercial Titulaire</v>
          </cell>
          <cell r="L774">
            <v>105</v>
          </cell>
          <cell r="M774" t="str">
            <v>M.</v>
          </cell>
          <cell r="N774" t="str">
            <v>BOUCHETTAT</v>
          </cell>
          <cell r="O774" t="str">
            <v>JULIEN</v>
          </cell>
          <cell r="P774" t="str">
            <v>4 IMPASSE DE LA VALLEE AUX FLEURS</v>
          </cell>
          <cell r="S774">
            <v>41330</v>
          </cell>
          <cell r="T774" t="str">
            <v>FOSSE</v>
          </cell>
          <cell r="V774">
            <v>699233593</v>
          </cell>
          <cell r="W774" t="str">
            <v>JULIEN.BOUCHETTAT@GENERALI.COM</v>
          </cell>
        </row>
        <row r="775">
          <cell r="B775">
            <v>305082</v>
          </cell>
          <cell r="C775">
            <v>20210601</v>
          </cell>
          <cell r="E775" t="str">
            <v>GPA</v>
          </cell>
          <cell r="F775" t="str">
            <v>COMMERCIALE</v>
          </cell>
          <cell r="G775" t="str">
            <v>REGION ILE DE FRANCE NORD EST</v>
          </cell>
          <cell r="H775" t="str">
            <v>OD ARDENNES - MARNE - MEUSE - AUBE</v>
          </cell>
          <cell r="I775">
            <v>441</v>
          </cell>
          <cell r="J775" t="str">
            <v>CCTM</v>
          </cell>
          <cell r="K775" t="str">
            <v>Conseiller Commercial Titulaire Moniteur</v>
          </cell>
          <cell r="L775">
            <v>105</v>
          </cell>
          <cell r="M775" t="str">
            <v>M.</v>
          </cell>
          <cell r="N775" t="str">
            <v>ZEGUIR</v>
          </cell>
          <cell r="O775" t="str">
            <v>YANNIS</v>
          </cell>
          <cell r="P775" t="str">
            <v>52 RUE DE LOUVOIS</v>
          </cell>
          <cell r="S775">
            <v>51100</v>
          </cell>
          <cell r="T775" t="str">
            <v>REIMS</v>
          </cell>
          <cell r="V775">
            <v>699171584</v>
          </cell>
          <cell r="W775" t="str">
            <v>YANNIS.ZEGUIR@GENERALI.COM</v>
          </cell>
        </row>
        <row r="776">
          <cell r="B776">
            <v>305086</v>
          </cell>
          <cell r="C776">
            <v>20210601</v>
          </cell>
          <cell r="E776" t="str">
            <v>GPA</v>
          </cell>
          <cell r="F776" t="str">
            <v>COMMERCIALE</v>
          </cell>
          <cell r="G776" t="str">
            <v>REGION GRAND EST</v>
          </cell>
          <cell r="H776" t="str">
            <v>OD ISERE ALBERTVILLE</v>
          </cell>
          <cell r="I776">
            <v>440</v>
          </cell>
          <cell r="J776" t="str">
            <v>CCT</v>
          </cell>
          <cell r="K776" t="str">
            <v>Conseiller Commercial Titulaire</v>
          </cell>
          <cell r="L776">
            <v>105</v>
          </cell>
          <cell r="M776" t="str">
            <v>Mme</v>
          </cell>
          <cell r="N776" t="str">
            <v>VIGNAT</v>
          </cell>
          <cell r="O776" t="str">
            <v>MARIE</v>
          </cell>
          <cell r="P776" t="str">
            <v>9 RUE SUZETTE COUTURIER</v>
          </cell>
          <cell r="S776">
            <v>38300</v>
          </cell>
          <cell r="T776" t="str">
            <v>BOURGOIN JALLIEU</v>
          </cell>
          <cell r="V776">
            <v>762022204</v>
          </cell>
          <cell r="W776" t="str">
            <v>MARIE.VIGNAT@GENERALI.COM</v>
          </cell>
        </row>
        <row r="777">
          <cell r="B777">
            <v>305087</v>
          </cell>
          <cell r="C777">
            <v>20210601</v>
          </cell>
          <cell r="E777" t="str">
            <v>GPA</v>
          </cell>
          <cell r="F777" t="str">
            <v>COMMERCIALE</v>
          </cell>
          <cell r="G777" t="str">
            <v>REGION ILE DE FRANCE NORD EST</v>
          </cell>
          <cell r="H777" t="str">
            <v>OD ESSONNE - LOIRET</v>
          </cell>
          <cell r="I777">
            <v>440</v>
          </cell>
          <cell r="J777" t="str">
            <v>CCT</v>
          </cell>
          <cell r="K777" t="str">
            <v>Conseiller Commercial Titulaire</v>
          </cell>
          <cell r="L777">
            <v>105</v>
          </cell>
          <cell r="M777" t="str">
            <v>M.</v>
          </cell>
          <cell r="N777" t="str">
            <v>MEZIANI</v>
          </cell>
          <cell r="O777" t="str">
            <v>NACER</v>
          </cell>
          <cell r="P777" t="str">
            <v>1 ALLEE DES MYOSOTIS</v>
          </cell>
          <cell r="S777">
            <v>91320</v>
          </cell>
          <cell r="T777" t="str">
            <v>WISSOUS</v>
          </cell>
          <cell r="V777">
            <v>762022091</v>
          </cell>
          <cell r="W777" t="str">
            <v>NACER.MEZIANI@GENERALI.COM</v>
          </cell>
        </row>
        <row r="778">
          <cell r="B778">
            <v>305089</v>
          </cell>
          <cell r="C778">
            <v>20210601</v>
          </cell>
          <cell r="E778" t="str">
            <v>GPA</v>
          </cell>
          <cell r="F778" t="str">
            <v>COMMERCIALE</v>
          </cell>
          <cell r="G778" t="str">
            <v>REGION ILE DE FRANCE NORD EST</v>
          </cell>
          <cell r="H778" t="str">
            <v>OD ARDENNES - MARNE - MEUSE - AUBE</v>
          </cell>
          <cell r="I778">
            <v>440</v>
          </cell>
          <cell r="J778" t="str">
            <v>CCT</v>
          </cell>
          <cell r="K778" t="str">
            <v>Conseiller Commercial Titulaire</v>
          </cell>
          <cell r="L778">
            <v>105</v>
          </cell>
          <cell r="M778" t="str">
            <v>Mme</v>
          </cell>
          <cell r="N778" t="str">
            <v>SETIANO</v>
          </cell>
          <cell r="O778" t="str">
            <v>LAURA</v>
          </cell>
          <cell r="P778" t="str">
            <v>108 RUE DU MONT D ARENE</v>
          </cell>
          <cell r="S778">
            <v>51100</v>
          </cell>
          <cell r="T778" t="str">
            <v>REIMS</v>
          </cell>
          <cell r="V778">
            <v>762022169</v>
          </cell>
          <cell r="W778" t="str">
            <v>LAURA.SETIANO@GENERALI.COM</v>
          </cell>
        </row>
        <row r="779">
          <cell r="B779">
            <v>305097</v>
          </cell>
          <cell r="C779">
            <v>20210601</v>
          </cell>
          <cell r="E779" t="str">
            <v>GPA</v>
          </cell>
          <cell r="F779" t="str">
            <v>COMMERCIALE</v>
          </cell>
          <cell r="G779" t="str">
            <v>REGION GRAND EST</v>
          </cell>
          <cell r="H779" t="str">
            <v>OD BOUCHES DU RHONE</v>
          </cell>
          <cell r="I779">
            <v>440</v>
          </cell>
          <cell r="J779" t="str">
            <v>CCT</v>
          </cell>
          <cell r="K779" t="str">
            <v>Conseiller Commercial Titulaire</v>
          </cell>
          <cell r="L779">
            <v>105</v>
          </cell>
          <cell r="M779" t="str">
            <v>Mme</v>
          </cell>
          <cell r="N779" t="str">
            <v>TIBUM</v>
          </cell>
          <cell r="O779" t="str">
            <v>EMILIE</v>
          </cell>
          <cell r="P779" t="str">
            <v>38 BD DU REDON</v>
          </cell>
          <cell r="Q779" t="str">
            <v>LE PARC AUX FONTAINES BAT 4</v>
          </cell>
          <cell r="S779">
            <v>13009</v>
          </cell>
          <cell r="T779" t="str">
            <v>MARSEILLE</v>
          </cell>
          <cell r="U779" t="str">
            <v>LE PARC AUX FONTAINES BAT 4</v>
          </cell>
          <cell r="V779">
            <v>762023981</v>
          </cell>
          <cell r="W779" t="str">
            <v>EMILIE.TIBUM@GENERALI.COM</v>
          </cell>
        </row>
        <row r="780">
          <cell r="B780">
            <v>305098</v>
          </cell>
          <cell r="C780">
            <v>20210601</v>
          </cell>
          <cell r="E780" t="str">
            <v>GPA</v>
          </cell>
          <cell r="F780" t="str">
            <v>COMMERCIALE</v>
          </cell>
          <cell r="G780" t="str">
            <v>REGION ILE DE FRANCE NORD EST</v>
          </cell>
          <cell r="H780" t="str">
            <v>OD SEINE ET MARNE - YONNE</v>
          </cell>
          <cell r="I780">
            <v>441</v>
          </cell>
          <cell r="J780" t="str">
            <v>CCTM</v>
          </cell>
          <cell r="K780" t="str">
            <v>Conseiller Commercial Titulaire Moniteur</v>
          </cell>
          <cell r="L780">
            <v>105</v>
          </cell>
          <cell r="M780" t="str">
            <v>M.</v>
          </cell>
          <cell r="N780" t="str">
            <v>GELBART</v>
          </cell>
          <cell r="O780" t="str">
            <v>FREDERIC</v>
          </cell>
          <cell r="P780" t="str">
            <v>55 ALLEE DES MOUSSERONS</v>
          </cell>
          <cell r="S780">
            <v>77176</v>
          </cell>
          <cell r="T780" t="str">
            <v>NANDY</v>
          </cell>
          <cell r="V780">
            <v>762023997</v>
          </cell>
          <cell r="W780" t="str">
            <v>FREDERIC.GELBART@GENERALI.COM</v>
          </cell>
        </row>
        <row r="781">
          <cell r="B781">
            <v>305119</v>
          </cell>
          <cell r="C781">
            <v>20210601</v>
          </cell>
          <cell r="E781" t="str">
            <v>GPA</v>
          </cell>
          <cell r="F781" t="str">
            <v>COMMERCIALE</v>
          </cell>
          <cell r="G781" t="str">
            <v>REGION GRAND EST</v>
          </cell>
          <cell r="H781" t="str">
            <v>OD AVEYRON-HERAULT-AUDE-PYRENEES ORIENT.</v>
          </cell>
          <cell r="I781">
            <v>440</v>
          </cell>
          <cell r="J781" t="str">
            <v>CCT</v>
          </cell>
          <cell r="K781" t="str">
            <v>Conseiller Commercial Titulaire</v>
          </cell>
          <cell r="L781">
            <v>105</v>
          </cell>
          <cell r="M781" t="str">
            <v>M.</v>
          </cell>
          <cell r="N781" t="str">
            <v>BABIN</v>
          </cell>
          <cell r="O781" t="str">
            <v>CYRIL</v>
          </cell>
          <cell r="P781" t="str">
            <v>1 RUE CLEMENT ADER</v>
          </cell>
          <cell r="S781">
            <v>66250</v>
          </cell>
          <cell r="T781" t="str">
            <v>ST LAURENT DE LA SALANQUE</v>
          </cell>
          <cell r="V781">
            <v>762054099</v>
          </cell>
          <cell r="W781" t="str">
            <v>CYRIL.BABIN@GENERALI.COM</v>
          </cell>
        </row>
        <row r="782">
          <cell r="B782">
            <v>305127</v>
          </cell>
          <cell r="C782">
            <v>20210601</v>
          </cell>
          <cell r="E782" t="str">
            <v>GPA</v>
          </cell>
          <cell r="F782" t="str">
            <v>COMMERCIALE</v>
          </cell>
          <cell r="G782" t="str">
            <v>REGION ILE DE FRANCE NORD EST</v>
          </cell>
          <cell r="H782" t="str">
            <v>OD GRAND PARIS 75-92-93-94</v>
          </cell>
          <cell r="I782">
            <v>441</v>
          </cell>
          <cell r="J782" t="str">
            <v>CCTM</v>
          </cell>
          <cell r="K782" t="str">
            <v>Conseiller Commercial Titulaire Moniteur</v>
          </cell>
          <cell r="L782">
            <v>105</v>
          </cell>
          <cell r="M782" t="str">
            <v>Mme</v>
          </cell>
          <cell r="N782" t="str">
            <v>ABDOUS</v>
          </cell>
          <cell r="O782" t="str">
            <v>FARAH</v>
          </cell>
          <cell r="P782" t="str">
            <v>15 RUE DES BOIS GROSLAY</v>
          </cell>
          <cell r="S782">
            <v>93700</v>
          </cell>
          <cell r="T782" t="str">
            <v>DRANCY</v>
          </cell>
          <cell r="V782">
            <v>762107016</v>
          </cell>
          <cell r="W782" t="str">
            <v>FARAH.ABDOUS@GENERALI.COM</v>
          </cell>
        </row>
        <row r="783">
          <cell r="B783">
            <v>305131</v>
          </cell>
          <cell r="C783">
            <v>20210901</v>
          </cell>
          <cell r="E783" t="str">
            <v>GPA</v>
          </cell>
          <cell r="F783" t="str">
            <v>COMMERCIALE</v>
          </cell>
          <cell r="G783" t="str">
            <v>REGION GRAND EST</v>
          </cell>
          <cell r="H783" t="str">
            <v>OD ALLIER-SAONE &amp; LOIRE-NIEVRE-COTE D'OR</v>
          </cell>
          <cell r="I783">
            <v>100</v>
          </cell>
          <cell r="J783" t="str">
            <v>IMD</v>
          </cell>
          <cell r="K783" t="str">
            <v>Inspecteur Manager Developpement</v>
          </cell>
          <cell r="L783">
            <v>103</v>
          </cell>
          <cell r="M783" t="str">
            <v>M.</v>
          </cell>
          <cell r="N783" t="str">
            <v>CHIKLI</v>
          </cell>
          <cell r="O783" t="str">
            <v>BAPTISTE</v>
          </cell>
          <cell r="P783" t="str">
            <v>2 RUE DU 19 MARS 1962</v>
          </cell>
          <cell r="S783">
            <v>21200</v>
          </cell>
          <cell r="T783" t="str">
            <v>BEAUNE</v>
          </cell>
          <cell r="V783">
            <v>699753667</v>
          </cell>
          <cell r="W783" t="str">
            <v>BAPTISTE.CHIKLI@GENERALI.COM</v>
          </cell>
        </row>
        <row r="784">
          <cell r="B784">
            <v>305132</v>
          </cell>
          <cell r="C784">
            <v>20210701</v>
          </cell>
          <cell r="E784" t="str">
            <v>GPA</v>
          </cell>
          <cell r="F784" t="str">
            <v>COMMERCIALE</v>
          </cell>
          <cell r="G784" t="str">
            <v>POLE PILOTAGE DU RESEAU COMMERCIAL</v>
          </cell>
          <cell r="H784" t="str">
            <v>ORGANISATION DE FIDELISATION</v>
          </cell>
          <cell r="I784">
            <v>460</v>
          </cell>
          <cell r="J784" t="str">
            <v>CC</v>
          </cell>
          <cell r="K784" t="str">
            <v>Conseiller Client</v>
          </cell>
          <cell r="L784">
            <v>0</v>
          </cell>
          <cell r="M784" t="str">
            <v>Mme</v>
          </cell>
          <cell r="N784" t="str">
            <v>PERRAULT</v>
          </cell>
          <cell r="O784" t="str">
            <v>LUCIE</v>
          </cell>
          <cell r="P784" t="str">
            <v>238 RUE EDITH PIAF</v>
          </cell>
          <cell r="S784">
            <v>44850</v>
          </cell>
          <cell r="T784" t="str">
            <v>LIGNE</v>
          </cell>
          <cell r="W784" t="str">
            <v>LUCIE.PERRAULT@GENERALI.COM</v>
          </cell>
        </row>
        <row r="785">
          <cell r="B785">
            <v>305134</v>
          </cell>
          <cell r="C785">
            <v>20210901</v>
          </cell>
          <cell r="E785" t="str">
            <v>GPA</v>
          </cell>
          <cell r="F785" t="str">
            <v>COMMERCIALE</v>
          </cell>
          <cell r="G785" t="str">
            <v>REGION ILE DE FRANCE NORD EST</v>
          </cell>
          <cell r="H785" t="str">
            <v>OD GRAND PARIS 75-92-93-94</v>
          </cell>
          <cell r="I785">
            <v>440</v>
          </cell>
          <cell r="J785" t="str">
            <v>CCT</v>
          </cell>
          <cell r="K785" t="str">
            <v>Conseiller Commercial Titulaire</v>
          </cell>
          <cell r="L785">
            <v>105</v>
          </cell>
          <cell r="M785" t="str">
            <v>Mme</v>
          </cell>
          <cell r="N785" t="str">
            <v>ABID</v>
          </cell>
          <cell r="O785" t="str">
            <v>MERIEM</v>
          </cell>
          <cell r="P785" t="str">
            <v>90 RUE VICTOR RENELLE</v>
          </cell>
          <cell r="Q785" t="str">
            <v>BAT 7 PORTE 53</v>
          </cell>
          <cell r="S785">
            <v>93240</v>
          </cell>
          <cell r="T785" t="str">
            <v>STAINS</v>
          </cell>
          <cell r="U785" t="str">
            <v>BAT 7 PORTE 53</v>
          </cell>
          <cell r="V785">
            <v>699753631</v>
          </cell>
          <cell r="W785" t="str">
            <v>MERIEM.ABID@GENERALI.COM</v>
          </cell>
        </row>
        <row r="786">
          <cell r="B786">
            <v>305136</v>
          </cell>
          <cell r="C786">
            <v>20210901</v>
          </cell>
          <cell r="E786" t="str">
            <v>GPA</v>
          </cell>
          <cell r="F786" t="str">
            <v>COMMERCIALE</v>
          </cell>
          <cell r="G786" t="str">
            <v>REGION ILE DE FRANCE NORD EST</v>
          </cell>
          <cell r="H786" t="str">
            <v>OD ESSONNE - LOIRET</v>
          </cell>
          <cell r="I786">
            <v>441</v>
          </cell>
          <cell r="J786" t="str">
            <v>CCTM</v>
          </cell>
          <cell r="K786" t="str">
            <v>Conseiller Commercial Titulaire Moniteur</v>
          </cell>
          <cell r="L786">
            <v>105</v>
          </cell>
          <cell r="M786" t="str">
            <v>Mme</v>
          </cell>
          <cell r="N786" t="str">
            <v>COTTIN</v>
          </cell>
          <cell r="O786" t="str">
            <v>EMILIE</v>
          </cell>
          <cell r="P786" t="str">
            <v>256 RUE DENIS PAPIN</v>
          </cell>
          <cell r="S786">
            <v>77350</v>
          </cell>
          <cell r="T786" t="str">
            <v>LE MEE SUR SEINE</v>
          </cell>
          <cell r="V786">
            <v>699753704</v>
          </cell>
          <cell r="W786" t="str">
            <v>EMILIE.COTTIN@GENERALI.COM</v>
          </cell>
        </row>
        <row r="787">
          <cell r="B787">
            <v>305142</v>
          </cell>
          <cell r="C787">
            <v>20210901</v>
          </cell>
          <cell r="E787" t="str">
            <v>GPA</v>
          </cell>
          <cell r="F787" t="str">
            <v>COMMERCIALE</v>
          </cell>
          <cell r="G787" t="str">
            <v>REGION GRAND OUEST</v>
          </cell>
          <cell r="H787" t="str">
            <v>OD INDRE-INDRE &amp; LOIRE-CHER-LOIR &amp; CHER</v>
          </cell>
          <cell r="I787">
            <v>440</v>
          </cell>
          <cell r="J787" t="str">
            <v>CCT</v>
          </cell>
          <cell r="K787" t="str">
            <v>Conseiller Commercial Titulaire</v>
          </cell>
          <cell r="L787">
            <v>105</v>
          </cell>
          <cell r="M787" t="str">
            <v>Mme</v>
          </cell>
          <cell r="N787" t="str">
            <v>DIAS</v>
          </cell>
          <cell r="O787" t="str">
            <v>JENNIFER</v>
          </cell>
          <cell r="P787" t="str">
            <v>57 RUE BARREAU</v>
          </cell>
          <cell r="S787">
            <v>41500</v>
          </cell>
          <cell r="T787" t="str">
            <v>MER</v>
          </cell>
          <cell r="V787">
            <v>699753808</v>
          </cell>
          <cell r="W787" t="str">
            <v>JENNIFER.DIAS@GENERALI.COM</v>
          </cell>
        </row>
        <row r="788">
          <cell r="B788">
            <v>305148</v>
          </cell>
          <cell r="C788">
            <v>20210901</v>
          </cell>
          <cell r="E788" t="str">
            <v>GPA</v>
          </cell>
          <cell r="F788" t="str">
            <v>COMMERCIALE</v>
          </cell>
          <cell r="G788" t="str">
            <v>REGION GRAND OUEST</v>
          </cell>
          <cell r="H788" t="str">
            <v>OD LANDES-PYRENEES-GERS-HTE GARONNE SUD</v>
          </cell>
          <cell r="I788">
            <v>440</v>
          </cell>
          <cell r="J788" t="str">
            <v>CCT</v>
          </cell>
          <cell r="K788" t="str">
            <v>Conseiller Commercial Titulaire</v>
          </cell>
          <cell r="L788">
            <v>105</v>
          </cell>
          <cell r="M788" t="str">
            <v>Mme</v>
          </cell>
          <cell r="N788" t="str">
            <v>ADDA BENATIA</v>
          </cell>
          <cell r="O788" t="str">
            <v>ILHAME</v>
          </cell>
          <cell r="P788" t="str">
            <v>171 RUE DE LA VOIE ROMAINE</v>
          </cell>
          <cell r="S788">
            <v>31150</v>
          </cell>
          <cell r="T788" t="str">
            <v>GAGNAC SUR GARONNE</v>
          </cell>
          <cell r="V788">
            <v>699176235</v>
          </cell>
          <cell r="W788" t="str">
            <v>ILHAME.ADDABENATIA@GENERALI.COM</v>
          </cell>
        </row>
        <row r="789">
          <cell r="B789">
            <v>305151</v>
          </cell>
          <cell r="C789">
            <v>20210901</v>
          </cell>
          <cell r="E789" t="str">
            <v>GPA</v>
          </cell>
          <cell r="F789" t="str">
            <v>COMMERCIALE</v>
          </cell>
          <cell r="G789" t="str">
            <v>REGION ILE DE FRANCE NORD EST</v>
          </cell>
          <cell r="H789" t="str">
            <v>OD SEINE ET MARNE - YONNE</v>
          </cell>
          <cell r="I789">
            <v>440</v>
          </cell>
          <cell r="J789" t="str">
            <v>CCT</v>
          </cell>
          <cell r="K789" t="str">
            <v>Conseiller Commercial Titulaire</v>
          </cell>
          <cell r="L789">
            <v>105</v>
          </cell>
          <cell r="M789" t="str">
            <v>M.</v>
          </cell>
          <cell r="N789" t="str">
            <v>GENARD</v>
          </cell>
          <cell r="O789" t="str">
            <v>ADRIEN</v>
          </cell>
          <cell r="P789" t="str">
            <v>11 B RUE DE ROISE</v>
          </cell>
          <cell r="S789">
            <v>77580</v>
          </cell>
          <cell r="T789" t="str">
            <v>CRECY LA CHAPELLE</v>
          </cell>
          <cell r="V789">
            <v>699067049</v>
          </cell>
          <cell r="W789" t="str">
            <v>ADRIEN.GENARD@GENERALI.COM</v>
          </cell>
        </row>
        <row r="790">
          <cell r="B790">
            <v>305152</v>
          </cell>
          <cell r="C790">
            <v>20210901</v>
          </cell>
          <cell r="E790" t="str">
            <v>GPA</v>
          </cell>
          <cell r="F790" t="str">
            <v>COMMERCIALE</v>
          </cell>
          <cell r="G790" t="str">
            <v>REGION GRAND EST</v>
          </cell>
          <cell r="H790" t="str">
            <v>OD RHONE</v>
          </cell>
          <cell r="I790">
            <v>440</v>
          </cell>
          <cell r="J790" t="str">
            <v>CCT</v>
          </cell>
          <cell r="K790" t="str">
            <v>Conseiller Commercial Titulaire</v>
          </cell>
          <cell r="L790">
            <v>105</v>
          </cell>
          <cell r="M790" t="str">
            <v>M.</v>
          </cell>
          <cell r="N790" t="str">
            <v>MOLINA</v>
          </cell>
          <cell r="O790" t="str">
            <v>BENOIT</v>
          </cell>
          <cell r="P790" t="str">
            <v>261 AVENUE JEAN JAURES</v>
          </cell>
          <cell r="S790">
            <v>69150</v>
          </cell>
          <cell r="T790" t="str">
            <v>DECINES CHARPIEU</v>
          </cell>
          <cell r="V790">
            <v>699066351</v>
          </cell>
          <cell r="W790" t="str">
            <v>BENOIT.MOLINA@GENERALI.COM</v>
          </cell>
        </row>
        <row r="791">
          <cell r="B791">
            <v>305153</v>
          </cell>
          <cell r="C791">
            <v>20210901</v>
          </cell>
          <cell r="E791" t="str">
            <v>GPA</v>
          </cell>
          <cell r="F791" t="str">
            <v>COMMERCIALE</v>
          </cell>
          <cell r="G791" t="str">
            <v>REGION GRAND EST</v>
          </cell>
          <cell r="H791" t="str">
            <v>OD PUY DE DOME - LOIRE - HAUTE LOIRE</v>
          </cell>
          <cell r="I791">
            <v>440</v>
          </cell>
          <cell r="J791" t="str">
            <v>CCT</v>
          </cell>
          <cell r="K791" t="str">
            <v>Conseiller Commercial Titulaire</v>
          </cell>
          <cell r="L791">
            <v>105</v>
          </cell>
          <cell r="M791" t="str">
            <v>M.</v>
          </cell>
          <cell r="N791" t="str">
            <v>RUARD</v>
          </cell>
          <cell r="O791" t="str">
            <v>CYRIL</v>
          </cell>
          <cell r="P791" t="str">
            <v>75 ROUTE DE SAINT JULIEN</v>
          </cell>
          <cell r="Q791" t="str">
            <v>ETEIZE</v>
          </cell>
          <cell r="S791">
            <v>7430</v>
          </cell>
          <cell r="T791" t="str">
            <v>SAVAS</v>
          </cell>
          <cell r="U791" t="str">
            <v>ETEIZE</v>
          </cell>
          <cell r="V791">
            <v>699066711</v>
          </cell>
          <cell r="W791" t="str">
            <v>CYRIL.RUARD@GENERALI.COM</v>
          </cell>
        </row>
        <row r="792">
          <cell r="B792">
            <v>305156</v>
          </cell>
          <cell r="C792">
            <v>20210901</v>
          </cell>
          <cell r="E792" t="str">
            <v>GPA</v>
          </cell>
          <cell r="F792" t="str">
            <v>COMMERCIALE</v>
          </cell>
          <cell r="G792" t="str">
            <v>REGION GRAND EST</v>
          </cell>
          <cell r="H792" t="str">
            <v>OD BOUCHES DU RHONE</v>
          </cell>
          <cell r="I792">
            <v>441</v>
          </cell>
          <cell r="J792" t="str">
            <v>CCTM</v>
          </cell>
          <cell r="K792" t="str">
            <v>Conseiller Commercial Titulaire Moniteur</v>
          </cell>
          <cell r="L792">
            <v>105</v>
          </cell>
          <cell r="M792" t="str">
            <v>M.</v>
          </cell>
          <cell r="N792" t="str">
            <v>BRIET</v>
          </cell>
          <cell r="O792" t="str">
            <v>GEOFFREY</v>
          </cell>
          <cell r="P792" t="str">
            <v>267 CHEMIN DE LA SOURCE</v>
          </cell>
          <cell r="S792">
            <v>30650</v>
          </cell>
          <cell r="T792" t="str">
            <v>ROCHEFORT DU GARD</v>
          </cell>
          <cell r="V792">
            <v>699066912</v>
          </cell>
          <cell r="W792" t="str">
            <v>GEOFFREY.BRIET@GENERALI.COM</v>
          </cell>
        </row>
        <row r="793">
          <cell r="B793">
            <v>305158</v>
          </cell>
          <cell r="C793">
            <v>20210901</v>
          </cell>
          <cell r="E793" t="str">
            <v>GPA</v>
          </cell>
          <cell r="F793" t="str">
            <v>COMMERCIALE</v>
          </cell>
          <cell r="G793" t="str">
            <v>REGION GRAND EST</v>
          </cell>
          <cell r="H793" t="str">
            <v>OD RHONE</v>
          </cell>
          <cell r="I793">
            <v>441</v>
          </cell>
          <cell r="J793" t="str">
            <v>CCTM</v>
          </cell>
          <cell r="K793" t="str">
            <v>Conseiller Commercial Titulaire Moniteur</v>
          </cell>
          <cell r="L793">
            <v>105</v>
          </cell>
          <cell r="M793" t="str">
            <v>Mme</v>
          </cell>
          <cell r="N793" t="str">
            <v>PHILIBERT</v>
          </cell>
          <cell r="O793" t="str">
            <v>MARION</v>
          </cell>
          <cell r="P793" t="str">
            <v>774 MONTEE DU BACONNET</v>
          </cell>
          <cell r="S793">
            <v>69700</v>
          </cell>
          <cell r="T793" t="str">
            <v>MONTAGNY</v>
          </cell>
          <cell r="V793">
            <v>699066806</v>
          </cell>
          <cell r="W793" t="str">
            <v>MARION.PHILIBERT@GENERALI.COM</v>
          </cell>
        </row>
        <row r="794">
          <cell r="B794">
            <v>305163</v>
          </cell>
          <cell r="C794">
            <v>20210901</v>
          </cell>
          <cell r="E794" t="str">
            <v>GPA</v>
          </cell>
          <cell r="F794" t="str">
            <v>COMMERCIALE</v>
          </cell>
          <cell r="G794" t="str">
            <v>REGION GRAND EST</v>
          </cell>
          <cell r="H794" t="str">
            <v>OD HAUTE SAVOIE AIN JURA AIX LES BAINS</v>
          </cell>
          <cell r="I794">
            <v>440</v>
          </cell>
          <cell r="J794" t="str">
            <v>CCT</v>
          </cell>
          <cell r="K794" t="str">
            <v>Conseiller Commercial Titulaire</v>
          </cell>
          <cell r="L794">
            <v>105</v>
          </cell>
          <cell r="M794" t="str">
            <v>M.</v>
          </cell>
          <cell r="N794" t="str">
            <v>DIMITRIOU</v>
          </cell>
          <cell r="O794" t="str">
            <v>PATRICE</v>
          </cell>
          <cell r="P794" t="str">
            <v>4 LOTISSEMENT LES MARGUERITES</v>
          </cell>
          <cell r="S794">
            <v>1250</v>
          </cell>
          <cell r="T794" t="str">
            <v>MONTAGNAT</v>
          </cell>
          <cell r="V794">
            <v>699065346</v>
          </cell>
          <cell r="W794" t="str">
            <v>PATRICE.DIMITRIOU@GENERALI.COM</v>
          </cell>
        </row>
        <row r="795">
          <cell r="B795">
            <v>305164</v>
          </cell>
          <cell r="C795">
            <v>20210901</v>
          </cell>
          <cell r="E795" t="str">
            <v>GPA</v>
          </cell>
          <cell r="F795" t="str">
            <v>COMMERCIALE</v>
          </cell>
          <cell r="G795" t="str">
            <v>REGION GRAND EST</v>
          </cell>
          <cell r="H795" t="str">
            <v>OD AVEYRON-HERAULT-AUDE-PYRENEES ORIENT.</v>
          </cell>
          <cell r="I795">
            <v>440</v>
          </cell>
          <cell r="J795" t="str">
            <v>CCT</v>
          </cell>
          <cell r="K795" t="str">
            <v>Conseiller Commercial Titulaire</v>
          </cell>
          <cell r="L795">
            <v>105</v>
          </cell>
          <cell r="M795" t="str">
            <v>M.</v>
          </cell>
          <cell r="N795" t="str">
            <v>COTINAUT</v>
          </cell>
          <cell r="O795" t="str">
            <v>CEDRIC</v>
          </cell>
          <cell r="P795" t="str">
            <v>13 BOULEVARD PASTEUR</v>
          </cell>
          <cell r="S795">
            <v>34340</v>
          </cell>
          <cell r="T795" t="str">
            <v>MARSEILLAN</v>
          </cell>
          <cell r="V795">
            <v>699063137</v>
          </cell>
          <cell r="W795" t="str">
            <v>CEDRIC.COTINAUT@GENERALI.COM</v>
          </cell>
        </row>
        <row r="796">
          <cell r="B796">
            <v>305169</v>
          </cell>
          <cell r="C796">
            <v>20210901</v>
          </cell>
          <cell r="E796" t="str">
            <v>GPA</v>
          </cell>
          <cell r="F796" t="str">
            <v>COMMERCIALE</v>
          </cell>
          <cell r="G796" t="str">
            <v>REGION GRAND EST</v>
          </cell>
          <cell r="H796" t="str">
            <v>OD AVEYRON-HERAULT-AUDE-PYRENEES ORIENT.</v>
          </cell>
          <cell r="I796">
            <v>440</v>
          </cell>
          <cell r="J796" t="str">
            <v>CCT</v>
          </cell>
          <cell r="K796" t="str">
            <v>Conseiller Commercial Titulaire</v>
          </cell>
          <cell r="L796">
            <v>105</v>
          </cell>
          <cell r="M796" t="str">
            <v>Mme</v>
          </cell>
          <cell r="N796" t="str">
            <v>CAUMEL</v>
          </cell>
          <cell r="O796" t="str">
            <v>SEVERINE</v>
          </cell>
          <cell r="P796" t="str">
            <v>4 IMPASSE DES ACACIAS</v>
          </cell>
          <cell r="S796">
            <v>34570</v>
          </cell>
          <cell r="T796" t="str">
            <v>PIGNAN</v>
          </cell>
          <cell r="V796">
            <v>699067728</v>
          </cell>
          <cell r="W796" t="str">
            <v>SEVERINE.CAUMEL@GENERALI.COM</v>
          </cell>
        </row>
        <row r="797">
          <cell r="B797">
            <v>305170</v>
          </cell>
          <cell r="C797">
            <v>20190201</v>
          </cell>
          <cell r="E797" t="str">
            <v>GPA</v>
          </cell>
          <cell r="F797" t="str">
            <v>COMMERCIALE</v>
          </cell>
          <cell r="G797" t="str">
            <v>REGION GRAND EST</v>
          </cell>
          <cell r="H797" t="str">
            <v>OD VAR - BOUCHES DU RHONE</v>
          </cell>
          <cell r="I797">
            <v>441</v>
          </cell>
          <cell r="J797" t="str">
            <v>CCTM</v>
          </cell>
          <cell r="K797" t="str">
            <v>Conseiller Commercial Titulaire Moniteur</v>
          </cell>
          <cell r="L797">
            <v>105</v>
          </cell>
          <cell r="M797" t="str">
            <v>M.</v>
          </cell>
          <cell r="N797" t="str">
            <v>ALBERTINI</v>
          </cell>
          <cell r="O797" t="str">
            <v>ALEXIS</v>
          </cell>
          <cell r="P797" t="str">
            <v>245 avenue de l'Université</v>
          </cell>
          <cell r="Q797" t="str">
            <v>Generali, parc Ste Claire Imm le Goudon</v>
          </cell>
          <cell r="S797">
            <v>83160</v>
          </cell>
          <cell r="T797" t="str">
            <v>LA VALETTE DU VAR</v>
          </cell>
          <cell r="U797" t="str">
            <v>Generali, parc Ste Claire Imm le Goudon</v>
          </cell>
          <cell r="V797">
            <v>698533043</v>
          </cell>
          <cell r="W797" t="str">
            <v>ALEXIS.ALBERTINI2@GENERALI.COM</v>
          </cell>
        </row>
        <row r="798">
          <cell r="B798">
            <v>305182</v>
          </cell>
          <cell r="C798">
            <v>20211001</v>
          </cell>
          <cell r="E798" t="str">
            <v>GPA</v>
          </cell>
          <cell r="F798" t="str">
            <v>COMMERCIALE</v>
          </cell>
          <cell r="G798" t="str">
            <v>REGION GRAND OUEST</v>
          </cell>
          <cell r="H798" t="str">
            <v>OD LOT-TARN-TARN ET GARONNE-HTE GARONNE</v>
          </cell>
          <cell r="I798">
            <v>440</v>
          </cell>
          <cell r="J798" t="str">
            <v>CCT</v>
          </cell>
          <cell r="K798" t="str">
            <v>Conseiller Commercial Titulaire</v>
          </cell>
          <cell r="L798">
            <v>105</v>
          </cell>
          <cell r="M798" t="str">
            <v>M.</v>
          </cell>
          <cell r="N798" t="str">
            <v>LLORENS</v>
          </cell>
          <cell r="O798" t="str">
            <v>BENJAMIN</v>
          </cell>
          <cell r="P798" t="str">
            <v>10 RUE JEHAN DE THILA</v>
          </cell>
          <cell r="S798">
            <v>31600</v>
          </cell>
          <cell r="T798" t="str">
            <v>MURET</v>
          </cell>
          <cell r="V798">
            <v>762369006</v>
          </cell>
          <cell r="W798" t="str">
            <v>BENJAMIN.LLORENS@GENERALI.COM</v>
          </cell>
        </row>
        <row r="799">
          <cell r="B799">
            <v>305188</v>
          </cell>
          <cell r="C799">
            <v>20020408</v>
          </cell>
          <cell r="E799" t="str">
            <v>GPA</v>
          </cell>
          <cell r="F799" t="str">
            <v>COMMERCIALE</v>
          </cell>
          <cell r="G799" t="str">
            <v>POLE PILOTAGE DU RESEAU COMMERCIAL</v>
          </cell>
          <cell r="H799" t="str">
            <v>CELLULE RECRUTEMENT</v>
          </cell>
          <cell r="I799">
            <v>855</v>
          </cell>
          <cell r="J799" t="str">
            <v>AD</v>
          </cell>
          <cell r="K799" t="str">
            <v>Assistant Division</v>
          </cell>
          <cell r="M799" t="str">
            <v>Mme</v>
          </cell>
          <cell r="N799" t="str">
            <v>SOUPHRON</v>
          </cell>
          <cell r="O799" t="str">
            <v>NADIA</v>
          </cell>
          <cell r="P799" t="str">
            <v>2 rue Pablo Neruda</v>
          </cell>
          <cell r="Q799" t="str">
            <v>Generali, Central parc ZAC Madère</v>
          </cell>
          <cell r="S799">
            <v>33140</v>
          </cell>
          <cell r="T799" t="str">
            <v>VILLENAVE D ORNON</v>
          </cell>
          <cell r="U799" t="str">
            <v>Generali, Central parc ZAC Madère</v>
          </cell>
          <cell r="V799">
            <v>660222676</v>
          </cell>
          <cell r="W799" t="str">
            <v>NADIA.SOUPHRON@GENERALI.COM</v>
          </cell>
        </row>
        <row r="800">
          <cell r="B800">
            <v>305189</v>
          </cell>
          <cell r="C800">
            <v>20211001</v>
          </cell>
          <cell r="E800" t="str">
            <v>GPA</v>
          </cell>
          <cell r="F800" t="str">
            <v>COMMERCIALE</v>
          </cell>
          <cell r="G800" t="str">
            <v>REGION GRAND EST</v>
          </cell>
          <cell r="H800" t="str">
            <v>OD ISERE ALBERTVILLE</v>
          </cell>
          <cell r="I800">
            <v>440</v>
          </cell>
          <cell r="J800" t="str">
            <v>CCT</v>
          </cell>
          <cell r="K800" t="str">
            <v>Conseiller Commercial Titulaire</v>
          </cell>
          <cell r="L800">
            <v>105</v>
          </cell>
          <cell r="M800" t="str">
            <v>M.</v>
          </cell>
          <cell r="N800" t="str">
            <v>ALIAS</v>
          </cell>
          <cell r="O800" t="str">
            <v>GERALD</v>
          </cell>
          <cell r="P800" t="str">
            <v>1 ALLEE DE PAMPRE</v>
          </cell>
          <cell r="S800">
            <v>38330</v>
          </cell>
          <cell r="T800" t="str">
            <v>ST ISMIER</v>
          </cell>
          <cell r="V800">
            <v>762649214</v>
          </cell>
          <cell r="W800" t="str">
            <v>GERALD.ALIAS@GENERALI.COM</v>
          </cell>
        </row>
        <row r="801">
          <cell r="B801">
            <v>305194</v>
          </cell>
          <cell r="C801">
            <v>20211001</v>
          </cell>
          <cell r="E801" t="str">
            <v>GPA</v>
          </cell>
          <cell r="F801" t="str">
            <v>COMMERCIALE</v>
          </cell>
          <cell r="G801" t="str">
            <v>POLE PILOTAGE DU RESEAU COMMERCIAL</v>
          </cell>
          <cell r="H801" t="str">
            <v>ORGANISATION DE FIDELISATION</v>
          </cell>
          <cell r="I801">
            <v>460</v>
          </cell>
          <cell r="J801" t="str">
            <v>CC</v>
          </cell>
          <cell r="K801" t="str">
            <v>Conseiller Client</v>
          </cell>
          <cell r="L801">
            <v>0</v>
          </cell>
          <cell r="M801" t="str">
            <v>Mme</v>
          </cell>
          <cell r="N801" t="str">
            <v>KHADIMI</v>
          </cell>
          <cell r="O801" t="str">
            <v>MARJORIE</v>
          </cell>
          <cell r="P801" t="str">
            <v>6 RUE DES PAGANNES</v>
          </cell>
          <cell r="Q801" t="str">
            <v>VILLEDIEU LA BLOUERE</v>
          </cell>
          <cell r="S801">
            <v>49450</v>
          </cell>
          <cell r="T801" t="str">
            <v>BEAUPREAU EN MAUGES</v>
          </cell>
          <cell r="U801" t="str">
            <v>VILLEDIEU LA BLOUERE</v>
          </cell>
          <cell r="W801" t="str">
            <v>MARJORIE.KHADIMI@GENERALI.COM</v>
          </cell>
        </row>
        <row r="802">
          <cell r="B802">
            <v>305198</v>
          </cell>
          <cell r="C802">
            <v>20211001</v>
          </cell>
          <cell r="E802" t="str">
            <v>GPA</v>
          </cell>
          <cell r="F802" t="str">
            <v>COMMERCIALE</v>
          </cell>
          <cell r="G802" t="str">
            <v>REGION GRAND OUEST</v>
          </cell>
          <cell r="H802" t="str">
            <v>OD YVELINES - EURE ET LOIR</v>
          </cell>
          <cell r="I802">
            <v>440</v>
          </cell>
          <cell r="J802" t="str">
            <v>CCT</v>
          </cell>
          <cell r="K802" t="str">
            <v>Conseiller Commercial Titulaire</v>
          </cell>
          <cell r="L802">
            <v>105</v>
          </cell>
          <cell r="M802" t="str">
            <v>M.</v>
          </cell>
          <cell r="N802" t="str">
            <v>SOUKOUNA</v>
          </cell>
          <cell r="O802" t="str">
            <v>DIAFARA</v>
          </cell>
          <cell r="P802" t="str">
            <v>32 RUE DES VAUX CREUX</v>
          </cell>
          <cell r="S802">
            <v>28300</v>
          </cell>
          <cell r="T802" t="str">
            <v>BRICONVILLE</v>
          </cell>
          <cell r="V802">
            <v>762665403</v>
          </cell>
          <cell r="W802" t="str">
            <v>DIAFARA.SOUKOUNA@GENERALI.COM</v>
          </cell>
        </row>
        <row r="803">
          <cell r="B803">
            <v>305205</v>
          </cell>
          <cell r="C803">
            <v>20211101</v>
          </cell>
          <cell r="E803" t="str">
            <v>GPA</v>
          </cell>
          <cell r="F803" t="str">
            <v>COMMERCIALE</v>
          </cell>
          <cell r="G803" t="str">
            <v>POLE PILOTAGE DU RESEAU COMMERCIAL</v>
          </cell>
          <cell r="H803" t="str">
            <v>ORGANISATION DE FIDELISATION</v>
          </cell>
          <cell r="I803">
            <v>460</v>
          </cell>
          <cell r="J803" t="str">
            <v>CC</v>
          </cell>
          <cell r="K803" t="str">
            <v>Conseiller Client</v>
          </cell>
          <cell r="L803">
            <v>0</v>
          </cell>
          <cell r="M803" t="str">
            <v>M.</v>
          </cell>
          <cell r="N803" t="str">
            <v>SOMAH</v>
          </cell>
          <cell r="O803" t="str">
            <v>FIOSI</v>
          </cell>
          <cell r="P803" t="str">
            <v>38 BOULEVARD DES BELGES</v>
          </cell>
          <cell r="S803">
            <v>44300</v>
          </cell>
          <cell r="T803" t="str">
            <v>NANTES</v>
          </cell>
          <cell r="W803" t="str">
            <v>FIOSI.SOMAH@GENERALI.COM</v>
          </cell>
        </row>
        <row r="804">
          <cell r="B804">
            <v>305209</v>
          </cell>
          <cell r="C804">
            <v>20211101</v>
          </cell>
          <cell r="E804" t="str">
            <v>GPA</v>
          </cell>
          <cell r="F804" t="str">
            <v>COMMERCIALE</v>
          </cell>
          <cell r="G804" t="str">
            <v>REGION GRAND EST</v>
          </cell>
          <cell r="H804" t="str">
            <v>OD VAR - BOUCHES DU RHONE</v>
          </cell>
          <cell r="I804">
            <v>440</v>
          </cell>
          <cell r="J804" t="str">
            <v>CCT</v>
          </cell>
          <cell r="K804" t="str">
            <v>Conseiller Commercial Titulaire</v>
          </cell>
          <cell r="L804">
            <v>105</v>
          </cell>
          <cell r="M804" t="str">
            <v>M.</v>
          </cell>
          <cell r="N804" t="str">
            <v>DOVETTA</v>
          </cell>
          <cell r="O804" t="str">
            <v>MAXIME</v>
          </cell>
          <cell r="P804" t="str">
            <v>4 AVENUE GEORGES CLEMENCEAU</v>
          </cell>
          <cell r="S804">
            <v>13360</v>
          </cell>
          <cell r="T804" t="str">
            <v>ROQUEVAIRE</v>
          </cell>
          <cell r="V804">
            <v>669678998</v>
          </cell>
          <cell r="W804" t="str">
            <v>MAXIME.DOVETTA@GENERALI.COM</v>
          </cell>
        </row>
        <row r="805">
          <cell r="B805">
            <v>305210</v>
          </cell>
          <cell r="C805">
            <v>20211101</v>
          </cell>
          <cell r="E805" t="str">
            <v>GPA</v>
          </cell>
          <cell r="F805" t="str">
            <v>COMMERCIALE</v>
          </cell>
          <cell r="G805" t="str">
            <v>REGION ILE DE FRANCE NORD EST</v>
          </cell>
          <cell r="H805" t="str">
            <v>OD GRAND PARIS 75-92-93-94</v>
          </cell>
          <cell r="I805">
            <v>310</v>
          </cell>
          <cell r="J805" t="str">
            <v>CMA</v>
          </cell>
          <cell r="K805" t="str">
            <v>Chargé Mission Animation</v>
          </cell>
          <cell r="L805">
            <v>104</v>
          </cell>
          <cell r="M805" t="str">
            <v>M.</v>
          </cell>
          <cell r="N805" t="str">
            <v>DELPORTE</v>
          </cell>
          <cell r="O805" t="str">
            <v>GUILLAUME</v>
          </cell>
          <cell r="P805" t="str">
            <v>14 RUE CONSTANCE</v>
          </cell>
          <cell r="S805">
            <v>75018</v>
          </cell>
          <cell r="T805" t="str">
            <v>PARIS</v>
          </cell>
          <cell r="V805">
            <v>669157727</v>
          </cell>
          <cell r="W805" t="str">
            <v>GUILLAUME.DELPORTE@GENERALI.COM</v>
          </cell>
        </row>
        <row r="806">
          <cell r="B806">
            <v>305212</v>
          </cell>
          <cell r="C806">
            <v>20211101</v>
          </cell>
          <cell r="E806" t="str">
            <v>GPA</v>
          </cell>
          <cell r="F806" t="str">
            <v>COMMERCIALE</v>
          </cell>
          <cell r="G806" t="str">
            <v>REGION GRAND EST</v>
          </cell>
          <cell r="H806" t="str">
            <v>OD BOUCHES DU RHONE</v>
          </cell>
          <cell r="I806">
            <v>441</v>
          </cell>
          <cell r="J806" t="str">
            <v>CCTM</v>
          </cell>
          <cell r="K806" t="str">
            <v>Conseiller Commercial Titulaire Moniteur</v>
          </cell>
          <cell r="L806">
            <v>105</v>
          </cell>
          <cell r="M806" t="str">
            <v>Mme</v>
          </cell>
          <cell r="N806" t="str">
            <v>JALLADEAU</v>
          </cell>
          <cell r="O806" t="str">
            <v>CHARLOTTE</v>
          </cell>
          <cell r="P806" t="str">
            <v>14 RUE DU TOURRIER</v>
          </cell>
          <cell r="S806">
            <v>84120</v>
          </cell>
          <cell r="T806" t="str">
            <v>PERTUIS</v>
          </cell>
          <cell r="V806">
            <v>668396342</v>
          </cell>
          <cell r="W806" t="str">
            <v>CHARLOTTE.JALLADEAU@GENERALI.COM</v>
          </cell>
        </row>
        <row r="807">
          <cell r="B807">
            <v>305213</v>
          </cell>
          <cell r="C807">
            <v>20211201</v>
          </cell>
          <cell r="E807" t="str">
            <v>GPA</v>
          </cell>
          <cell r="F807" t="str">
            <v>COMMERCIALE</v>
          </cell>
          <cell r="G807" t="str">
            <v>REGION GRAND EST</v>
          </cell>
          <cell r="H807" t="str">
            <v>OD RHONE</v>
          </cell>
          <cell r="I807">
            <v>440</v>
          </cell>
          <cell r="J807" t="str">
            <v>CCT</v>
          </cell>
          <cell r="K807" t="str">
            <v>Conseiller Commercial Titulaire</v>
          </cell>
          <cell r="L807">
            <v>105</v>
          </cell>
          <cell r="M807" t="str">
            <v>M.</v>
          </cell>
          <cell r="N807" t="str">
            <v>CARACCIO</v>
          </cell>
          <cell r="O807" t="str">
            <v>CONSTANT</v>
          </cell>
          <cell r="P807" t="str">
            <v>8 CHEMIN DES COMBES</v>
          </cell>
          <cell r="S807">
            <v>69370</v>
          </cell>
          <cell r="T807" t="str">
            <v>ST DIDIER AU MONT D OR</v>
          </cell>
          <cell r="V807">
            <v>668583314</v>
          </cell>
          <cell r="W807" t="str">
            <v>CONSTANT.CARACCIO@GENERALI.COM</v>
          </cell>
        </row>
        <row r="808">
          <cell r="B808">
            <v>305215</v>
          </cell>
          <cell r="C808">
            <v>20211201</v>
          </cell>
          <cell r="E808" t="str">
            <v>GPA</v>
          </cell>
          <cell r="F808" t="str">
            <v>COMMERCIALE</v>
          </cell>
          <cell r="G808" t="str">
            <v>REGION GRAND EST</v>
          </cell>
          <cell r="H808" t="str">
            <v>OD ISERE ALBERTVILLE</v>
          </cell>
          <cell r="I808">
            <v>440</v>
          </cell>
          <cell r="J808" t="str">
            <v>CCT</v>
          </cell>
          <cell r="K808" t="str">
            <v>Conseiller Commercial Titulaire</v>
          </cell>
          <cell r="L808">
            <v>105</v>
          </cell>
          <cell r="M808" t="str">
            <v>M.</v>
          </cell>
          <cell r="N808" t="str">
            <v>VIARD</v>
          </cell>
          <cell r="O808" t="str">
            <v>JONATHAN</v>
          </cell>
          <cell r="P808" t="str">
            <v>29 RUE DE PRINCENS</v>
          </cell>
          <cell r="S808">
            <v>73460</v>
          </cell>
          <cell r="T808" t="str">
            <v>FRONTENEX</v>
          </cell>
          <cell r="V808">
            <v>765165975</v>
          </cell>
          <cell r="W808" t="str">
            <v>JONATHAN.VIARD@GENERALI.COM</v>
          </cell>
        </row>
        <row r="809">
          <cell r="B809">
            <v>305218</v>
          </cell>
          <cell r="C809">
            <v>20211201</v>
          </cell>
          <cell r="E809" t="str">
            <v>GPA</v>
          </cell>
          <cell r="F809" t="str">
            <v>COMMERCIALE</v>
          </cell>
          <cell r="G809" t="str">
            <v>REGION ILE DE FRANCE NORD EST</v>
          </cell>
          <cell r="H809" t="str">
            <v>OD ARDENNES - MARNE - MEUSE - AUBE</v>
          </cell>
          <cell r="I809">
            <v>441</v>
          </cell>
          <cell r="J809" t="str">
            <v>CCTM</v>
          </cell>
          <cell r="K809" t="str">
            <v>Conseiller Commercial Titulaire Moniteur</v>
          </cell>
          <cell r="L809">
            <v>105</v>
          </cell>
          <cell r="M809" t="str">
            <v>M.</v>
          </cell>
          <cell r="N809" t="str">
            <v>CORBIER</v>
          </cell>
          <cell r="O809" t="str">
            <v>FLORIAN</v>
          </cell>
          <cell r="P809" t="str">
            <v>1 RUE DE L ILE D YEU</v>
          </cell>
          <cell r="S809">
            <v>51510</v>
          </cell>
          <cell r="T809" t="str">
            <v>FAGNIERES</v>
          </cell>
          <cell r="V809">
            <v>765175161</v>
          </cell>
          <cell r="W809" t="str">
            <v>FLORIAN.CORBIER@GENERALI.COM</v>
          </cell>
        </row>
        <row r="810">
          <cell r="B810">
            <v>305221</v>
          </cell>
          <cell r="C810">
            <v>20211201</v>
          </cell>
          <cell r="E810" t="str">
            <v>GPA</v>
          </cell>
          <cell r="F810" t="str">
            <v>COMMERCIALE</v>
          </cell>
          <cell r="G810" t="str">
            <v>REGION GRAND OUEST</v>
          </cell>
          <cell r="H810" t="str">
            <v>OD INDRE-INDRE &amp; LOIRE-CHER-LOIR &amp; CHER</v>
          </cell>
          <cell r="I810">
            <v>440</v>
          </cell>
          <cell r="J810" t="str">
            <v>CCT</v>
          </cell>
          <cell r="K810" t="str">
            <v>Conseiller Commercial Titulaire</v>
          </cell>
          <cell r="L810">
            <v>105</v>
          </cell>
          <cell r="M810" t="str">
            <v>M.</v>
          </cell>
          <cell r="N810" t="str">
            <v>SALLOT</v>
          </cell>
          <cell r="O810" t="str">
            <v>RODOLPHE</v>
          </cell>
          <cell r="P810" t="str">
            <v>169 169 AVENUE DE VERDUN</v>
          </cell>
          <cell r="Q810" t="str">
            <v>BATIMENT E APPT 41 CHEZ SONNET</v>
          </cell>
          <cell r="S810">
            <v>36000</v>
          </cell>
          <cell r="T810" t="str">
            <v>CHATEAUROUX</v>
          </cell>
          <cell r="U810" t="str">
            <v>BATIMENT E APPT 41 CHEZ SONNET</v>
          </cell>
          <cell r="V810">
            <v>765167548</v>
          </cell>
          <cell r="W810" t="str">
            <v>RODOLPHE.SALLOT@GENERALI.COM</v>
          </cell>
        </row>
        <row r="811">
          <cell r="B811">
            <v>305223</v>
          </cell>
          <cell r="C811">
            <v>20211201</v>
          </cell>
          <cell r="E811" t="str">
            <v>GPA</v>
          </cell>
          <cell r="F811" t="str">
            <v>COMMERCIALE</v>
          </cell>
          <cell r="G811" t="str">
            <v>REGION ILE DE FRANCE NORD EST</v>
          </cell>
          <cell r="H811" t="str">
            <v>OD SEINE MARITIME</v>
          </cell>
          <cell r="I811">
            <v>440</v>
          </cell>
          <cell r="J811" t="str">
            <v>CCT</v>
          </cell>
          <cell r="K811" t="str">
            <v>Conseiller Commercial Titulaire</v>
          </cell>
          <cell r="L811">
            <v>105</v>
          </cell>
          <cell r="M811" t="str">
            <v>M.</v>
          </cell>
          <cell r="N811" t="str">
            <v>DELAIRE</v>
          </cell>
          <cell r="O811" t="str">
            <v>CLEMENT</v>
          </cell>
          <cell r="P811" t="str">
            <v>34 RUE DE LA REPUBLIQUE</v>
          </cell>
          <cell r="S811">
            <v>76230</v>
          </cell>
          <cell r="T811" t="str">
            <v>BOIS GUILLAUME</v>
          </cell>
          <cell r="V811">
            <v>765167549</v>
          </cell>
          <cell r="W811" t="str">
            <v>CLEMENT.DELAIRE@GENERALI.COM</v>
          </cell>
        </row>
        <row r="812">
          <cell r="B812">
            <v>305225</v>
          </cell>
          <cell r="C812">
            <v>20220101</v>
          </cell>
          <cell r="E812" t="str">
            <v>GPA</v>
          </cell>
          <cell r="F812" t="str">
            <v>COMMERCIALE</v>
          </cell>
          <cell r="G812" t="str">
            <v>REGION ILE DE FRANCE NORD EST</v>
          </cell>
          <cell r="H812" t="str">
            <v>OD MOSELLE - MEURTHE ET MOSELLE</v>
          </cell>
          <cell r="I812">
            <v>440</v>
          </cell>
          <cell r="J812" t="str">
            <v>CCT</v>
          </cell>
          <cell r="K812" t="str">
            <v>Conseiller Commercial Titulaire</v>
          </cell>
          <cell r="L812">
            <v>105</v>
          </cell>
          <cell r="M812" t="str">
            <v>M.</v>
          </cell>
          <cell r="N812" t="str">
            <v>DAZY</v>
          </cell>
          <cell r="O812" t="str">
            <v>YANNICK</v>
          </cell>
          <cell r="P812" t="str">
            <v>20 RUE DE METZ</v>
          </cell>
          <cell r="S812">
            <v>57300</v>
          </cell>
          <cell r="T812" t="str">
            <v>AY SUR MOSELLE</v>
          </cell>
          <cell r="V812">
            <v>765185375</v>
          </cell>
          <cell r="W812" t="str">
            <v>YANNICK.DAZY@GENERALI.COM</v>
          </cell>
        </row>
        <row r="813">
          <cell r="B813">
            <v>305226</v>
          </cell>
          <cell r="C813">
            <v>20220101</v>
          </cell>
          <cell r="E813" t="str">
            <v>GPA</v>
          </cell>
          <cell r="F813" t="str">
            <v>COMMERCIALE</v>
          </cell>
          <cell r="G813" t="str">
            <v>REGION GRAND OUEST</v>
          </cell>
          <cell r="H813" t="str">
            <v>OD YVELINES - EURE ET LOIR</v>
          </cell>
          <cell r="I813">
            <v>440</v>
          </cell>
          <cell r="J813" t="str">
            <v>CCT</v>
          </cell>
          <cell r="K813" t="str">
            <v>Conseiller Commercial Titulaire</v>
          </cell>
          <cell r="L813">
            <v>105</v>
          </cell>
          <cell r="M813" t="str">
            <v>M.</v>
          </cell>
          <cell r="N813" t="str">
            <v>DAUNOU</v>
          </cell>
          <cell r="O813" t="str">
            <v>LUDOVIC</v>
          </cell>
          <cell r="P813" t="str">
            <v>10 RUE DE LA MARE</v>
          </cell>
          <cell r="Q813" t="str">
            <v>LES PATIS</v>
          </cell>
          <cell r="S813">
            <v>78125</v>
          </cell>
          <cell r="T813" t="str">
            <v>MITTAINVILLE</v>
          </cell>
          <cell r="U813" t="str">
            <v>LES PATIS</v>
          </cell>
          <cell r="V813">
            <v>765187663</v>
          </cell>
          <cell r="W813" t="str">
            <v>LUDOVIC.DAUNOU@GENERALI.COM</v>
          </cell>
        </row>
        <row r="814">
          <cell r="B814">
            <v>305227</v>
          </cell>
          <cell r="C814">
            <v>20220101</v>
          </cell>
          <cell r="E814" t="str">
            <v>GPA</v>
          </cell>
          <cell r="F814" t="str">
            <v>COMMERCIALE</v>
          </cell>
          <cell r="G814" t="str">
            <v>REGION GRAND OUEST</v>
          </cell>
          <cell r="H814" t="str">
            <v>OD LOIRE ATLANTIQUE - VENDEE</v>
          </cell>
          <cell r="I814">
            <v>440</v>
          </cell>
          <cell r="J814" t="str">
            <v>CCT</v>
          </cell>
          <cell r="K814" t="str">
            <v>Conseiller Commercial Titulaire</v>
          </cell>
          <cell r="L814">
            <v>105</v>
          </cell>
          <cell r="M814" t="str">
            <v>M.</v>
          </cell>
          <cell r="N814" t="str">
            <v>SOUALHI</v>
          </cell>
          <cell r="O814" t="str">
            <v>MAYEDI</v>
          </cell>
          <cell r="P814" t="str">
            <v>30 RUE ANITA CONTI</v>
          </cell>
          <cell r="S814">
            <v>44300</v>
          </cell>
          <cell r="T814" t="str">
            <v>NANTES</v>
          </cell>
          <cell r="V814">
            <v>765187664</v>
          </cell>
          <cell r="W814" t="str">
            <v>MAYEDI.SOUALHI@GENERALI.COM</v>
          </cell>
        </row>
        <row r="815">
          <cell r="B815">
            <v>305233</v>
          </cell>
          <cell r="C815">
            <v>20220101</v>
          </cell>
          <cell r="E815" t="str">
            <v>GPA</v>
          </cell>
          <cell r="F815" t="str">
            <v>COMMERCIALE</v>
          </cell>
          <cell r="G815" t="str">
            <v>REGION ILE DE FRANCE NORD EST</v>
          </cell>
          <cell r="H815" t="str">
            <v>OD ARDENNES - MARNE - MEUSE - AUBE</v>
          </cell>
          <cell r="I815">
            <v>440</v>
          </cell>
          <cell r="J815" t="str">
            <v>CCT</v>
          </cell>
          <cell r="K815" t="str">
            <v>Conseiller Commercial Titulaire</v>
          </cell>
          <cell r="L815">
            <v>105</v>
          </cell>
          <cell r="M815" t="str">
            <v>Mme</v>
          </cell>
          <cell r="N815" t="str">
            <v>TRAN</v>
          </cell>
          <cell r="O815" t="str">
            <v>JULIETTE</v>
          </cell>
          <cell r="P815" t="str">
            <v>289 RUE SAINT VINCENT</v>
          </cell>
          <cell r="S815">
            <v>51420</v>
          </cell>
          <cell r="T815" t="str">
            <v>NOGENT L ABBESSE</v>
          </cell>
          <cell r="V815">
            <v>761040103</v>
          </cell>
          <cell r="W815" t="str">
            <v>JULIETTE.TRAN@GENERALI.COM</v>
          </cell>
        </row>
        <row r="816">
          <cell r="B816">
            <v>305235</v>
          </cell>
          <cell r="C816">
            <v>20220101</v>
          </cell>
          <cell r="E816" t="str">
            <v>GPA</v>
          </cell>
          <cell r="F816" t="str">
            <v>COMMERCIALE</v>
          </cell>
          <cell r="G816" t="str">
            <v>REGION GRAND OUEST</v>
          </cell>
          <cell r="H816" t="str">
            <v>OD LOIRE ATLANTIQUE - VENDEE</v>
          </cell>
          <cell r="I816">
            <v>440</v>
          </cell>
          <cell r="J816" t="str">
            <v>CCT</v>
          </cell>
          <cell r="K816" t="str">
            <v>Conseiller Commercial Titulaire</v>
          </cell>
          <cell r="L816">
            <v>105</v>
          </cell>
          <cell r="M816" t="str">
            <v>Mme</v>
          </cell>
          <cell r="N816" t="str">
            <v>VOILLET</v>
          </cell>
          <cell r="O816" t="str">
            <v>MANON</v>
          </cell>
          <cell r="P816" t="str">
            <v>4 ALLEE DU BOIS DE LA NOUELLE</v>
          </cell>
          <cell r="S816">
            <v>44140</v>
          </cell>
          <cell r="T816" t="str">
            <v>GENESTON</v>
          </cell>
          <cell r="V816">
            <v>763502269</v>
          </cell>
          <cell r="W816" t="str">
            <v>MANON.VOILLET@GENERALI.COM</v>
          </cell>
        </row>
        <row r="817">
          <cell r="B817">
            <v>305237</v>
          </cell>
          <cell r="C817">
            <v>20220101</v>
          </cell>
          <cell r="E817" t="str">
            <v>GPA</v>
          </cell>
          <cell r="F817" t="str">
            <v>COMMERCIALE</v>
          </cell>
          <cell r="G817" t="str">
            <v>REGION ILE DE FRANCE NORD EST</v>
          </cell>
          <cell r="H817" t="str">
            <v>OD BAS RHIN - MOSELLE</v>
          </cell>
          <cell r="I817">
            <v>440</v>
          </cell>
          <cell r="J817" t="str">
            <v>CCT</v>
          </cell>
          <cell r="K817" t="str">
            <v>Conseiller Commercial Titulaire</v>
          </cell>
          <cell r="L817">
            <v>105</v>
          </cell>
          <cell r="M817" t="str">
            <v>Mme</v>
          </cell>
          <cell r="N817" t="str">
            <v>GROELL</v>
          </cell>
          <cell r="O817" t="str">
            <v>PAULINE</v>
          </cell>
          <cell r="P817" t="str">
            <v>31 RUE DU MARECHAL LECLERC</v>
          </cell>
          <cell r="S817">
            <v>68630</v>
          </cell>
          <cell r="T817" t="str">
            <v>BENNWIHR MITTELWIHR</v>
          </cell>
          <cell r="V817">
            <v>764140838</v>
          </cell>
          <cell r="W817" t="str">
            <v>PAULINE.GROELL@GENERALI.COM</v>
          </cell>
        </row>
        <row r="818">
          <cell r="B818">
            <v>305239</v>
          </cell>
          <cell r="C818">
            <v>20220101</v>
          </cell>
          <cell r="E818" t="str">
            <v>GPA</v>
          </cell>
          <cell r="F818" t="str">
            <v>COMMERCIALE</v>
          </cell>
          <cell r="G818" t="str">
            <v>REGION ILE DE FRANCE NORD EST</v>
          </cell>
          <cell r="H818" t="str">
            <v>OD ARDENNES - MARNE - MEUSE - AUBE</v>
          </cell>
          <cell r="I818">
            <v>440</v>
          </cell>
          <cell r="J818" t="str">
            <v>CCT</v>
          </cell>
          <cell r="K818" t="str">
            <v>Conseiller Commercial Titulaire</v>
          </cell>
          <cell r="L818">
            <v>105</v>
          </cell>
          <cell r="M818" t="str">
            <v>Mme</v>
          </cell>
          <cell r="N818" t="str">
            <v>NONNON</v>
          </cell>
          <cell r="O818" t="str">
            <v>KARINE</v>
          </cell>
          <cell r="P818" t="str">
            <v>186 AVENUE CHARLES DE GAULLE</v>
          </cell>
          <cell r="S818">
            <v>8000</v>
          </cell>
          <cell r="T818" t="str">
            <v>CHARLEVILLE MEZIERES</v>
          </cell>
          <cell r="V818">
            <v>764140794</v>
          </cell>
          <cell r="W818" t="str">
            <v>KARINE.NONNON@GENERALI.COM</v>
          </cell>
        </row>
        <row r="819">
          <cell r="B819">
            <v>305242</v>
          </cell>
          <cell r="C819">
            <v>20220201</v>
          </cell>
          <cell r="E819" t="str">
            <v>GPA</v>
          </cell>
          <cell r="F819" t="str">
            <v>COMMERCIALE</v>
          </cell>
          <cell r="G819" t="str">
            <v>REGION ILE DE FRANCE NORD EST</v>
          </cell>
          <cell r="H819" t="str">
            <v>OD SEINE ET MARNE - YONNE</v>
          </cell>
          <cell r="I819">
            <v>441</v>
          </cell>
          <cell r="J819" t="str">
            <v>CCTM</v>
          </cell>
          <cell r="K819" t="str">
            <v>Conseiller Commercial Titulaire Moniteur</v>
          </cell>
          <cell r="L819">
            <v>105</v>
          </cell>
          <cell r="M819" t="str">
            <v>M.</v>
          </cell>
          <cell r="N819" t="str">
            <v>EL BENNA</v>
          </cell>
          <cell r="O819" t="str">
            <v>MOHAMED</v>
          </cell>
          <cell r="P819" t="str">
            <v>11 RUE DES ROSES</v>
          </cell>
          <cell r="S819">
            <v>77270</v>
          </cell>
          <cell r="T819" t="str">
            <v>VILLEPARISIS</v>
          </cell>
          <cell r="V819">
            <v>764709416</v>
          </cell>
          <cell r="W819" t="str">
            <v>MOHAMED.ELBENNA@GENERALI.COM</v>
          </cell>
        </row>
        <row r="820">
          <cell r="B820">
            <v>305243</v>
          </cell>
          <cell r="C820">
            <v>20220201</v>
          </cell>
          <cell r="E820" t="str">
            <v>GPA</v>
          </cell>
          <cell r="F820" t="str">
            <v>COMMERCIALE</v>
          </cell>
          <cell r="G820" t="str">
            <v>REGION GRAND OUEST</v>
          </cell>
          <cell r="H820" t="str">
            <v>OD FINISTERE - MORBIHAN</v>
          </cell>
          <cell r="I820">
            <v>440</v>
          </cell>
          <cell r="J820" t="str">
            <v>CCT</v>
          </cell>
          <cell r="K820" t="str">
            <v>Conseiller Commercial Titulaire</v>
          </cell>
          <cell r="L820">
            <v>105</v>
          </cell>
          <cell r="M820" t="str">
            <v>M.</v>
          </cell>
          <cell r="N820" t="str">
            <v>LE BELLEC</v>
          </cell>
          <cell r="O820" t="str">
            <v>BAPTISTE</v>
          </cell>
          <cell r="P820" t="str">
            <v>3 LOTISSEMENT DE LA MAIRIE</v>
          </cell>
          <cell r="S820">
            <v>29270</v>
          </cell>
          <cell r="T820" t="str">
            <v>PLOUNEVEZEL</v>
          </cell>
          <cell r="V820">
            <v>764709419</v>
          </cell>
          <cell r="W820" t="str">
            <v>BAPTISTE.LEBELLEC@GENERALI.COM</v>
          </cell>
        </row>
        <row r="821">
          <cell r="B821">
            <v>305244</v>
          </cell>
          <cell r="C821">
            <v>20220201</v>
          </cell>
          <cell r="E821" t="str">
            <v>GPA</v>
          </cell>
          <cell r="F821" t="str">
            <v>COMMERCIALE</v>
          </cell>
          <cell r="G821" t="str">
            <v>REGION GRAND OUEST</v>
          </cell>
          <cell r="H821" t="str">
            <v>OD LOIRE ATLANTIQUE - VENDEE</v>
          </cell>
          <cell r="I821">
            <v>440</v>
          </cell>
          <cell r="J821" t="str">
            <v>CCT</v>
          </cell>
          <cell r="K821" t="str">
            <v>Conseiller Commercial Titulaire</v>
          </cell>
          <cell r="L821">
            <v>105</v>
          </cell>
          <cell r="M821" t="str">
            <v>Mme</v>
          </cell>
          <cell r="N821" t="str">
            <v>NOUVEL</v>
          </cell>
          <cell r="O821" t="str">
            <v>PAULINE</v>
          </cell>
          <cell r="P821" t="str">
            <v>3 ALLEE DES GIROLLES</v>
          </cell>
          <cell r="S821">
            <v>44240</v>
          </cell>
          <cell r="T821" t="str">
            <v>LA CHAPELLE SUR ERDRE</v>
          </cell>
          <cell r="V821">
            <v>659379370</v>
          </cell>
          <cell r="W821" t="str">
            <v>PAULINE.NOUVEL@GENERALI.COM</v>
          </cell>
        </row>
        <row r="822">
          <cell r="B822">
            <v>305247</v>
          </cell>
          <cell r="C822">
            <v>20220201</v>
          </cell>
          <cell r="E822" t="str">
            <v>GPA</v>
          </cell>
          <cell r="F822" t="str">
            <v>COMMERCIALE</v>
          </cell>
          <cell r="G822" t="str">
            <v>REGION ILE DE FRANCE NORD EST</v>
          </cell>
          <cell r="H822" t="str">
            <v>OD SEINE ET MARNE - YONNE</v>
          </cell>
          <cell r="I822">
            <v>440</v>
          </cell>
          <cell r="J822" t="str">
            <v>CCT</v>
          </cell>
          <cell r="K822" t="str">
            <v>Conseiller Commercial Titulaire</v>
          </cell>
          <cell r="L822">
            <v>105</v>
          </cell>
          <cell r="M822" t="str">
            <v>Mme</v>
          </cell>
          <cell r="N822" t="str">
            <v>CHILLOUX</v>
          </cell>
          <cell r="O822" t="str">
            <v>LAETITIA</v>
          </cell>
          <cell r="P822" t="str">
            <v>22 RUE DU COMMERCE</v>
          </cell>
          <cell r="S822">
            <v>77131</v>
          </cell>
          <cell r="T822" t="str">
            <v>TOUQUIN</v>
          </cell>
          <cell r="V822">
            <v>659442894</v>
          </cell>
          <cell r="W822" t="str">
            <v>LAETITIA.CHILLOUX@GENERALI.COM</v>
          </cell>
        </row>
        <row r="823">
          <cell r="B823">
            <v>305251</v>
          </cell>
          <cell r="C823">
            <v>20220201</v>
          </cell>
          <cell r="E823" t="str">
            <v>GPA</v>
          </cell>
          <cell r="F823" t="str">
            <v>COMMERCIALE</v>
          </cell>
          <cell r="G823" t="str">
            <v>REGION GRAND EST</v>
          </cell>
          <cell r="H823" t="str">
            <v>OD RHONE</v>
          </cell>
          <cell r="I823">
            <v>440</v>
          </cell>
          <cell r="J823" t="str">
            <v>CCT</v>
          </cell>
          <cell r="K823" t="str">
            <v>Conseiller Commercial Titulaire</v>
          </cell>
          <cell r="L823">
            <v>105</v>
          </cell>
          <cell r="M823" t="str">
            <v>Mme</v>
          </cell>
          <cell r="N823" t="str">
            <v>BLANC</v>
          </cell>
          <cell r="O823" t="str">
            <v>JESSICA</v>
          </cell>
          <cell r="P823" t="str">
            <v>54 CHEMIN DU CASARD</v>
          </cell>
          <cell r="S823">
            <v>1120</v>
          </cell>
          <cell r="T823" t="str">
            <v>MONTLUEL</v>
          </cell>
          <cell r="V823">
            <v>659379142</v>
          </cell>
          <cell r="W823" t="str">
            <v>JESSICA.BLANC@GENERALI.COM</v>
          </cell>
        </row>
        <row r="824">
          <cell r="B824">
            <v>305252</v>
          </cell>
          <cell r="C824">
            <v>20220201</v>
          </cell>
          <cell r="E824" t="str">
            <v>GPA</v>
          </cell>
          <cell r="F824" t="str">
            <v>COMMERCIALE</v>
          </cell>
          <cell r="G824" t="str">
            <v>REGION GRAND EST</v>
          </cell>
          <cell r="H824" t="str">
            <v>OD VAUCLUSE - DROME - ARDECHE - GARD</v>
          </cell>
          <cell r="I824">
            <v>441</v>
          </cell>
          <cell r="J824" t="str">
            <v>CCTM</v>
          </cell>
          <cell r="K824" t="str">
            <v>Conseiller Commercial Titulaire Moniteur</v>
          </cell>
          <cell r="L824">
            <v>105</v>
          </cell>
          <cell r="M824" t="str">
            <v>M.</v>
          </cell>
          <cell r="N824" t="str">
            <v>CHAMBON</v>
          </cell>
          <cell r="O824" t="str">
            <v>JULIEN</v>
          </cell>
          <cell r="P824" t="str">
            <v>5 FAUBOURG SAINT JACQUES</v>
          </cell>
          <cell r="S824">
            <v>26000</v>
          </cell>
          <cell r="T824" t="str">
            <v>VALENCE</v>
          </cell>
          <cell r="V824">
            <v>659379136</v>
          </cell>
          <cell r="W824" t="str">
            <v>JULIEN.CHAMBON@GENERALI.COM</v>
          </cell>
        </row>
        <row r="825">
          <cell r="B825">
            <v>305253</v>
          </cell>
          <cell r="C825">
            <v>20220201</v>
          </cell>
          <cell r="E825" t="str">
            <v>GPA</v>
          </cell>
          <cell r="F825" t="str">
            <v>COMMERCIALE</v>
          </cell>
          <cell r="G825" t="str">
            <v>REGION GRAND EST</v>
          </cell>
          <cell r="H825" t="str">
            <v>OD RHONE</v>
          </cell>
          <cell r="I825">
            <v>440</v>
          </cell>
          <cell r="J825" t="str">
            <v>CCT</v>
          </cell>
          <cell r="K825" t="str">
            <v>Conseiller Commercial Titulaire</v>
          </cell>
          <cell r="L825">
            <v>105</v>
          </cell>
          <cell r="M825" t="str">
            <v>M.</v>
          </cell>
          <cell r="N825" t="str">
            <v>BOCCACCIO</v>
          </cell>
          <cell r="O825" t="str">
            <v>FLORENT</v>
          </cell>
          <cell r="P825" t="str">
            <v>53 B RUE DU VILLAGE</v>
          </cell>
          <cell r="S825">
            <v>38230</v>
          </cell>
          <cell r="T825" t="str">
            <v>CHARVIEU CHAVAGNEUX</v>
          </cell>
          <cell r="V825">
            <v>659509686</v>
          </cell>
          <cell r="W825" t="str">
            <v>FLORENT.BOCCACCIO@GENERALI.COM</v>
          </cell>
        </row>
        <row r="826">
          <cell r="B826">
            <v>305254</v>
          </cell>
          <cell r="C826">
            <v>20220201</v>
          </cell>
          <cell r="E826" t="str">
            <v>GPA</v>
          </cell>
          <cell r="F826" t="str">
            <v>COMMERCIALE</v>
          </cell>
          <cell r="G826" t="str">
            <v>REGION GRAND OUEST</v>
          </cell>
          <cell r="H826" t="str">
            <v>OD ILLE ET VILAINE-COTES D'ARMOR</v>
          </cell>
          <cell r="I826">
            <v>440</v>
          </cell>
          <cell r="J826" t="str">
            <v>CCT</v>
          </cell>
          <cell r="K826" t="str">
            <v>Conseiller Commercial Titulaire</v>
          </cell>
          <cell r="L826">
            <v>105</v>
          </cell>
          <cell r="M826" t="str">
            <v>Mme</v>
          </cell>
          <cell r="N826" t="str">
            <v>HERAULT</v>
          </cell>
          <cell r="O826" t="str">
            <v>SERVANE</v>
          </cell>
          <cell r="P826" t="str">
            <v>2 LA RENAUDAIS</v>
          </cell>
          <cell r="S826">
            <v>35320</v>
          </cell>
          <cell r="T826" t="str">
            <v>CREVIN</v>
          </cell>
          <cell r="V826">
            <v>659513443</v>
          </cell>
          <cell r="W826" t="str">
            <v>SERVANE.HERAULT@GENERALI.COM</v>
          </cell>
        </row>
        <row r="827">
          <cell r="B827">
            <v>305257</v>
          </cell>
          <cell r="C827">
            <v>20220201</v>
          </cell>
          <cell r="E827" t="str">
            <v>GPA</v>
          </cell>
          <cell r="F827" t="str">
            <v>COMMERCIALE</v>
          </cell>
          <cell r="G827" t="str">
            <v>REGION GRAND OUEST</v>
          </cell>
          <cell r="H827" t="str">
            <v>OD LOIRE ATLANTIQUE - VENDEE</v>
          </cell>
          <cell r="I827">
            <v>440</v>
          </cell>
          <cell r="J827" t="str">
            <v>CCT</v>
          </cell>
          <cell r="K827" t="str">
            <v>Conseiller Commercial Titulaire</v>
          </cell>
          <cell r="L827">
            <v>105</v>
          </cell>
          <cell r="M827" t="str">
            <v>M.</v>
          </cell>
          <cell r="N827" t="str">
            <v>ARMANDE</v>
          </cell>
          <cell r="O827" t="str">
            <v>CHARLES EDOUARD</v>
          </cell>
          <cell r="P827" t="str">
            <v>1 RUE FREDUREAU</v>
          </cell>
          <cell r="S827">
            <v>44000</v>
          </cell>
          <cell r="T827" t="str">
            <v>NANTES</v>
          </cell>
          <cell r="V827">
            <v>659370235</v>
          </cell>
          <cell r="W827" t="str">
            <v>CHARLESEDOUARD.ARMANDE@GENERALI.COM</v>
          </cell>
        </row>
        <row r="828">
          <cell r="B828">
            <v>305259</v>
          </cell>
          <cell r="C828">
            <v>20220201</v>
          </cell>
          <cell r="E828" t="str">
            <v>GPA</v>
          </cell>
          <cell r="F828" t="str">
            <v>COMMERCIALE</v>
          </cell>
          <cell r="G828" t="str">
            <v>REGION GRAND EST</v>
          </cell>
          <cell r="H828" t="str">
            <v>OD ISERE ALBERTVILLE</v>
          </cell>
          <cell r="I828">
            <v>440</v>
          </cell>
          <cell r="J828" t="str">
            <v>CCT</v>
          </cell>
          <cell r="K828" t="str">
            <v>Conseiller Commercial Titulaire</v>
          </cell>
          <cell r="L828">
            <v>105</v>
          </cell>
          <cell r="M828" t="str">
            <v>M.</v>
          </cell>
          <cell r="N828" t="str">
            <v>DELHOMME</v>
          </cell>
          <cell r="O828" t="str">
            <v>ANTHONY</v>
          </cell>
          <cell r="P828" t="str">
            <v>1 SQUARE DU CHAMP DE LA ROUSSE</v>
          </cell>
          <cell r="S828">
            <v>38130</v>
          </cell>
          <cell r="T828" t="str">
            <v>ECHIROLLES</v>
          </cell>
          <cell r="V828">
            <v>659704530</v>
          </cell>
          <cell r="W828" t="str">
            <v>ANTHONY.DELHOMME@GENERALI.COM</v>
          </cell>
        </row>
        <row r="829">
          <cell r="B829">
            <v>305260</v>
          </cell>
          <cell r="C829">
            <v>20220301</v>
          </cell>
          <cell r="E829" t="str">
            <v>GPA</v>
          </cell>
          <cell r="F829" t="str">
            <v>COMMERCIALE</v>
          </cell>
          <cell r="G829" t="str">
            <v>REGION GRAND OUEST</v>
          </cell>
          <cell r="H829" t="str">
            <v>OD LOT-TARN-TARN ET GARONNE-HTE GARONNE</v>
          </cell>
          <cell r="I829">
            <v>440</v>
          </cell>
          <cell r="J829" t="str">
            <v>CCT</v>
          </cell>
          <cell r="K829" t="str">
            <v>Conseiller Commercial Titulaire</v>
          </cell>
          <cell r="L829">
            <v>105</v>
          </cell>
          <cell r="M829" t="str">
            <v>Mme</v>
          </cell>
          <cell r="N829" t="str">
            <v>VAYSSE</v>
          </cell>
          <cell r="O829" t="str">
            <v>ALEXIA</v>
          </cell>
          <cell r="P829" t="str">
            <v>221 CHEMIN DE BRAMESOIF</v>
          </cell>
          <cell r="S829">
            <v>31330</v>
          </cell>
          <cell r="T829" t="str">
            <v>LARRA</v>
          </cell>
          <cell r="V829">
            <v>764743872</v>
          </cell>
          <cell r="W829" t="str">
            <v>ALEXIA.VAYSSE@GENERALI.COM</v>
          </cell>
        </row>
        <row r="830">
          <cell r="B830">
            <v>305262</v>
          </cell>
          <cell r="C830">
            <v>20220301</v>
          </cell>
          <cell r="E830" t="str">
            <v>GPA</v>
          </cell>
          <cell r="F830" t="str">
            <v>COMMERCIALE</v>
          </cell>
          <cell r="G830" t="str">
            <v>REGION ILE DE FRANCE NORD EST</v>
          </cell>
          <cell r="H830" t="str">
            <v>OD GRAND PARIS 75-92-93-94</v>
          </cell>
          <cell r="I830">
            <v>440</v>
          </cell>
          <cell r="J830" t="str">
            <v>CCT</v>
          </cell>
          <cell r="K830" t="str">
            <v>Conseiller Commercial Titulaire</v>
          </cell>
          <cell r="L830">
            <v>105</v>
          </cell>
          <cell r="M830" t="str">
            <v>M.</v>
          </cell>
          <cell r="N830" t="str">
            <v>CAMARA</v>
          </cell>
          <cell r="O830" t="str">
            <v>ABDOU</v>
          </cell>
          <cell r="P830" t="str">
            <v>16 RUE VICTOR HUGO</v>
          </cell>
          <cell r="S830">
            <v>95200</v>
          </cell>
          <cell r="T830" t="str">
            <v>SARCELLES</v>
          </cell>
          <cell r="V830">
            <v>764753480</v>
          </cell>
          <cell r="W830" t="str">
            <v>ABDOU.CAMARA@GENERALI.COM</v>
          </cell>
        </row>
        <row r="831">
          <cell r="B831">
            <v>305263</v>
          </cell>
          <cell r="C831">
            <v>20220301</v>
          </cell>
          <cell r="E831" t="str">
            <v>GPA</v>
          </cell>
          <cell r="F831" t="str">
            <v>COMMERCIALE</v>
          </cell>
          <cell r="G831" t="str">
            <v>REGION GRAND OUEST</v>
          </cell>
          <cell r="H831" t="str">
            <v>OD MANCHE - CALVADOS - ORNE - MAYENNE</v>
          </cell>
          <cell r="I831">
            <v>440</v>
          </cell>
          <cell r="J831" t="str">
            <v>CCT</v>
          </cell>
          <cell r="K831" t="str">
            <v>Conseiller Commercial Titulaire</v>
          </cell>
          <cell r="L831">
            <v>105</v>
          </cell>
          <cell r="M831" t="str">
            <v>M.</v>
          </cell>
          <cell r="N831" t="str">
            <v>PERROUAULT</v>
          </cell>
          <cell r="O831" t="str">
            <v>DAMIEN</v>
          </cell>
          <cell r="P831" t="str">
            <v>15 RUE DU COMMANDANT DE L ORZA</v>
          </cell>
          <cell r="S831">
            <v>14970</v>
          </cell>
          <cell r="T831" t="str">
            <v>ST AUBIN D ARQUENAY</v>
          </cell>
          <cell r="V831">
            <v>764753628</v>
          </cell>
          <cell r="W831" t="str">
            <v>DAMIEN.PERROUAULT@GENERALI.COM</v>
          </cell>
        </row>
        <row r="832">
          <cell r="B832">
            <v>305266</v>
          </cell>
          <cell r="C832">
            <v>20220301</v>
          </cell>
          <cell r="E832" t="str">
            <v>GPA</v>
          </cell>
          <cell r="F832" t="str">
            <v>COMMERCIALE</v>
          </cell>
          <cell r="G832" t="str">
            <v>REGION ILE DE FRANCE NORD EST</v>
          </cell>
          <cell r="H832" t="str">
            <v>OD ARDENNES - MARNE - MEUSE - AUBE</v>
          </cell>
          <cell r="I832">
            <v>440</v>
          </cell>
          <cell r="J832" t="str">
            <v>CCT</v>
          </cell>
          <cell r="K832" t="str">
            <v>Conseiller Commercial Titulaire</v>
          </cell>
          <cell r="L832">
            <v>105</v>
          </cell>
          <cell r="M832" t="str">
            <v>M.</v>
          </cell>
          <cell r="N832" t="str">
            <v>MEUNIER</v>
          </cell>
          <cell r="O832" t="str">
            <v>MIKAEL</v>
          </cell>
          <cell r="P832" t="str">
            <v>20 AVENUE DU BOIS DU ROI</v>
          </cell>
          <cell r="S832">
            <v>51340</v>
          </cell>
          <cell r="T832" t="str">
            <v>PARGNY SUR SAULX</v>
          </cell>
          <cell r="V832">
            <v>764758115</v>
          </cell>
          <cell r="W832" t="str">
            <v>MIKAEL.MEUNIER@GENERALI.COM</v>
          </cell>
        </row>
        <row r="833">
          <cell r="B833">
            <v>305270</v>
          </cell>
          <cell r="C833">
            <v>20220301</v>
          </cell>
          <cell r="E833" t="str">
            <v>GPA</v>
          </cell>
          <cell r="F833" t="str">
            <v>COMMERCIALE</v>
          </cell>
          <cell r="G833" t="str">
            <v>REGION ILE DE FRANCE NORD EST</v>
          </cell>
          <cell r="H833" t="str">
            <v>OD NORD LILLE</v>
          </cell>
          <cell r="I833">
            <v>441</v>
          </cell>
          <cell r="J833" t="str">
            <v>CCTM</v>
          </cell>
          <cell r="K833" t="str">
            <v>Conseiller Commercial Titulaire Moniteur</v>
          </cell>
          <cell r="L833">
            <v>105</v>
          </cell>
          <cell r="M833" t="str">
            <v>M.</v>
          </cell>
          <cell r="N833" t="str">
            <v>BOURGOIS</v>
          </cell>
          <cell r="O833" t="str">
            <v>LAURENT</v>
          </cell>
          <cell r="P833" t="str">
            <v>6 T RUE JULES GUESDES</v>
          </cell>
          <cell r="S833">
            <v>59224</v>
          </cell>
          <cell r="T833" t="str">
            <v>THIANT</v>
          </cell>
          <cell r="V833">
            <v>764761967</v>
          </cell>
          <cell r="W833" t="str">
            <v>LAURENT.BOURGOIS@GENERALI.COM</v>
          </cell>
        </row>
        <row r="834">
          <cell r="B834">
            <v>305276</v>
          </cell>
          <cell r="C834">
            <v>20220401</v>
          </cell>
          <cell r="E834" t="str">
            <v>GPA</v>
          </cell>
          <cell r="F834" t="str">
            <v>COMMERCIALE</v>
          </cell>
          <cell r="G834" t="str">
            <v>REGION GRAND EST</v>
          </cell>
          <cell r="H834" t="str">
            <v>OD ALPES MARITIMES</v>
          </cell>
          <cell r="I834">
            <v>441</v>
          </cell>
          <cell r="J834" t="str">
            <v>CCTM</v>
          </cell>
          <cell r="K834" t="str">
            <v>Conseiller Commercial Titulaire Moniteur</v>
          </cell>
          <cell r="L834">
            <v>105</v>
          </cell>
          <cell r="M834" t="str">
            <v>M.</v>
          </cell>
          <cell r="N834" t="str">
            <v>GALIPO</v>
          </cell>
          <cell r="O834" t="str">
            <v>CHRISTOPHE</v>
          </cell>
          <cell r="P834" t="str">
            <v>31 AVENUE FLORES</v>
          </cell>
          <cell r="S834">
            <v>6000</v>
          </cell>
          <cell r="T834" t="str">
            <v>NICE</v>
          </cell>
          <cell r="V834">
            <v>660487714</v>
          </cell>
          <cell r="W834" t="str">
            <v>CHRISTOPHE.GALIPO@GENERALI.COM</v>
          </cell>
        </row>
        <row r="835">
          <cell r="B835">
            <v>305277</v>
          </cell>
          <cell r="C835">
            <v>20220401</v>
          </cell>
          <cell r="E835" t="str">
            <v>GPA</v>
          </cell>
          <cell r="F835" t="str">
            <v>COMMERCIALE</v>
          </cell>
          <cell r="G835" t="str">
            <v>REGION ILE DE FRANCE NORD EST</v>
          </cell>
          <cell r="H835" t="str">
            <v>OD NORD ARTOIS</v>
          </cell>
          <cell r="I835">
            <v>440</v>
          </cell>
          <cell r="J835" t="str">
            <v>CCT</v>
          </cell>
          <cell r="K835" t="str">
            <v>Conseiller Commercial Titulaire</v>
          </cell>
          <cell r="L835">
            <v>105</v>
          </cell>
          <cell r="M835" t="str">
            <v>Mme</v>
          </cell>
          <cell r="N835" t="str">
            <v>KASPRZYK</v>
          </cell>
          <cell r="O835" t="str">
            <v>LAETITIA</v>
          </cell>
          <cell r="P835" t="str">
            <v>16 RUE LEON BLUM</v>
          </cell>
          <cell r="S835">
            <v>62620</v>
          </cell>
          <cell r="T835" t="str">
            <v>BARLIN</v>
          </cell>
          <cell r="V835">
            <v>660488056</v>
          </cell>
          <cell r="W835" t="str">
            <v>LAETITIA.KASPRZYK@GENERALI.COM</v>
          </cell>
        </row>
        <row r="836">
          <cell r="B836">
            <v>305284</v>
          </cell>
          <cell r="C836">
            <v>20220401</v>
          </cell>
          <cell r="E836" t="str">
            <v>GPA</v>
          </cell>
          <cell r="F836" t="str">
            <v>COMMERCIALE</v>
          </cell>
          <cell r="G836" t="str">
            <v>REGION GRAND OUEST</v>
          </cell>
          <cell r="H836" t="str">
            <v>OD VAL D'OISE - EURE</v>
          </cell>
          <cell r="I836">
            <v>440</v>
          </cell>
          <cell r="J836" t="str">
            <v>CCT</v>
          </cell>
          <cell r="K836" t="str">
            <v>Conseiller Commercial Titulaire</v>
          </cell>
          <cell r="L836">
            <v>105</v>
          </cell>
          <cell r="M836" t="str">
            <v>M.</v>
          </cell>
          <cell r="N836" t="str">
            <v>GURY</v>
          </cell>
          <cell r="O836" t="str">
            <v>LUDOVIC</v>
          </cell>
          <cell r="P836" t="str">
            <v>22 HAMEAU LA FORET</v>
          </cell>
          <cell r="S836">
            <v>27240</v>
          </cell>
          <cell r="T836" t="str">
            <v>MESNILS SUR ITON</v>
          </cell>
          <cell r="V836">
            <v>658663197</v>
          </cell>
          <cell r="W836" t="str">
            <v>LUDOVIC.GURY@GENERALI.COM</v>
          </cell>
        </row>
        <row r="837">
          <cell r="B837">
            <v>305286</v>
          </cell>
          <cell r="C837">
            <v>20220401</v>
          </cell>
          <cell r="E837" t="str">
            <v>GPA</v>
          </cell>
          <cell r="F837" t="str">
            <v>COMMERCIALE</v>
          </cell>
          <cell r="G837" t="str">
            <v>REGION GRAND EST</v>
          </cell>
          <cell r="H837" t="str">
            <v>OD VAUCLUSE - DROME - ARDECHE - GARD</v>
          </cell>
          <cell r="I837">
            <v>440</v>
          </cell>
          <cell r="J837" t="str">
            <v>CCT</v>
          </cell>
          <cell r="K837" t="str">
            <v>Conseiller Commercial Titulaire</v>
          </cell>
          <cell r="L837">
            <v>105</v>
          </cell>
          <cell r="M837" t="str">
            <v>M.</v>
          </cell>
          <cell r="N837" t="str">
            <v>BARKAT</v>
          </cell>
          <cell r="O837" t="str">
            <v>SAID</v>
          </cell>
          <cell r="P837" t="str">
            <v>48 IMPASSE ROMAINE</v>
          </cell>
          <cell r="Q837" t="str">
            <v>LOT LA VIA ROMANA</v>
          </cell>
          <cell r="S837">
            <v>30126</v>
          </cell>
          <cell r="T837" t="str">
            <v>TAVEL</v>
          </cell>
          <cell r="U837" t="str">
            <v>LOT LA VIA ROMANA</v>
          </cell>
          <cell r="V837">
            <v>660478411</v>
          </cell>
          <cell r="W837" t="str">
            <v>SAID.BARKAT@GENERALI.COM</v>
          </cell>
        </row>
        <row r="838">
          <cell r="B838">
            <v>305301</v>
          </cell>
          <cell r="C838">
            <v>20220501</v>
          </cell>
          <cell r="E838" t="str">
            <v>GPA</v>
          </cell>
          <cell r="F838" t="str">
            <v>COMMERCIALE</v>
          </cell>
          <cell r="G838" t="str">
            <v>REGION ILE DE FRANCE NORD EST</v>
          </cell>
          <cell r="H838" t="str">
            <v>OD ARDENNES - MARNE - MEUSE - AUBE</v>
          </cell>
          <cell r="I838">
            <v>440</v>
          </cell>
          <cell r="J838" t="str">
            <v>CCT</v>
          </cell>
          <cell r="K838" t="str">
            <v>Conseiller Commercial Titulaire</v>
          </cell>
          <cell r="L838">
            <v>105</v>
          </cell>
          <cell r="M838" t="str">
            <v>Mme</v>
          </cell>
          <cell r="N838" t="str">
            <v>DEBRIE</v>
          </cell>
          <cell r="O838" t="str">
            <v>EMELINE</v>
          </cell>
          <cell r="P838" t="str">
            <v>13 VOIE DE CHAMPIGNY</v>
          </cell>
          <cell r="S838">
            <v>10220</v>
          </cell>
          <cell r="T838" t="str">
            <v>MESNIL SELLIERES</v>
          </cell>
          <cell r="V838">
            <v>698191328</v>
          </cell>
          <cell r="W838" t="str">
            <v>EMELINE.DEBRIE@GENERALI.COM</v>
          </cell>
        </row>
        <row r="839">
          <cell r="B839">
            <v>305302</v>
          </cell>
          <cell r="C839">
            <v>20220501</v>
          </cell>
          <cell r="E839" t="str">
            <v>GPA</v>
          </cell>
          <cell r="F839" t="str">
            <v>COMMERCIALE</v>
          </cell>
          <cell r="G839" t="str">
            <v>REGION ILE DE FRANCE NORD EST</v>
          </cell>
          <cell r="H839" t="str">
            <v>OD SEINE ET MARNE - YONNE</v>
          </cell>
          <cell r="I839">
            <v>440</v>
          </cell>
          <cell r="J839" t="str">
            <v>CCT</v>
          </cell>
          <cell r="K839" t="str">
            <v>Conseiller Commercial Titulaire</v>
          </cell>
          <cell r="L839">
            <v>105</v>
          </cell>
          <cell r="M839" t="str">
            <v>M.</v>
          </cell>
          <cell r="N839" t="str">
            <v>RABEHASY</v>
          </cell>
          <cell r="O839" t="str">
            <v>OLIVIER</v>
          </cell>
          <cell r="P839" t="str">
            <v>30 AVENUE VICTOR HUGO</v>
          </cell>
          <cell r="S839">
            <v>77290</v>
          </cell>
          <cell r="T839" t="str">
            <v>MITRY MORY</v>
          </cell>
          <cell r="V839">
            <v>659676685</v>
          </cell>
          <cell r="W839" t="str">
            <v>OLIVIER.RABEHASY@GENERALI.COM</v>
          </cell>
        </row>
        <row r="840">
          <cell r="B840">
            <v>305306</v>
          </cell>
          <cell r="C840">
            <v>20220501</v>
          </cell>
          <cell r="E840" t="str">
            <v>GPA</v>
          </cell>
          <cell r="F840" t="str">
            <v>COMMERCIALE</v>
          </cell>
          <cell r="G840" t="str">
            <v>REGION GRAND OUEST</v>
          </cell>
          <cell r="H840" t="str">
            <v>OD VAL D'OISE - EURE</v>
          </cell>
          <cell r="I840">
            <v>440</v>
          </cell>
          <cell r="J840" t="str">
            <v>CCT</v>
          </cell>
          <cell r="K840" t="str">
            <v>Conseiller Commercial Titulaire</v>
          </cell>
          <cell r="L840">
            <v>105</v>
          </cell>
          <cell r="M840" t="str">
            <v>M.</v>
          </cell>
          <cell r="N840" t="str">
            <v>FAUCHER</v>
          </cell>
          <cell r="O840" t="str">
            <v>SEBASTIEN</v>
          </cell>
          <cell r="P840" t="str">
            <v>1 CHEMIN DES BUISSONNETS</v>
          </cell>
          <cell r="S840">
            <v>60590</v>
          </cell>
          <cell r="T840" t="str">
            <v>LE VAUMAIN</v>
          </cell>
          <cell r="V840">
            <v>698191301</v>
          </cell>
          <cell r="W840" t="str">
            <v>SEBASTIEN.FAUCHER@GENERALI.COM</v>
          </cell>
        </row>
        <row r="841">
          <cell r="B841">
            <v>305308</v>
          </cell>
          <cell r="C841">
            <v>20220501</v>
          </cell>
          <cell r="E841" t="str">
            <v>GPA</v>
          </cell>
          <cell r="F841" t="str">
            <v>COMMERCIALE</v>
          </cell>
          <cell r="G841" t="str">
            <v>REGION GRAND EST</v>
          </cell>
          <cell r="H841" t="str">
            <v>OD ISERE ALBERTVILLE</v>
          </cell>
          <cell r="I841">
            <v>440</v>
          </cell>
          <cell r="J841" t="str">
            <v>CCT</v>
          </cell>
          <cell r="K841" t="str">
            <v>Conseiller Commercial Titulaire</v>
          </cell>
          <cell r="L841">
            <v>105</v>
          </cell>
          <cell r="M841" t="str">
            <v>Mme</v>
          </cell>
          <cell r="N841" t="str">
            <v>TROPEL</v>
          </cell>
          <cell r="O841" t="str">
            <v>CHARLINE</v>
          </cell>
          <cell r="P841" t="str">
            <v>485 CHEMIN DE LA CARRA</v>
          </cell>
          <cell r="S841">
            <v>38780</v>
          </cell>
          <cell r="T841" t="str">
            <v>PONT EVEQUE</v>
          </cell>
          <cell r="V841">
            <v>698366906</v>
          </cell>
          <cell r="W841" t="str">
            <v>CHARLINE.TROPEL@GENERALI.COM</v>
          </cell>
        </row>
        <row r="842">
          <cell r="B842">
            <v>305309</v>
          </cell>
          <cell r="C842">
            <v>20220501</v>
          </cell>
          <cell r="E842" t="str">
            <v>GPA</v>
          </cell>
          <cell r="F842" t="str">
            <v>COMMERCIALE</v>
          </cell>
          <cell r="G842" t="str">
            <v>REGION GRAND OUEST</v>
          </cell>
          <cell r="H842" t="str">
            <v>OD VAL D'OISE - EURE</v>
          </cell>
          <cell r="I842">
            <v>440</v>
          </cell>
          <cell r="J842" t="str">
            <v>CCT</v>
          </cell>
          <cell r="K842" t="str">
            <v>Conseiller Commercial Titulaire</v>
          </cell>
          <cell r="L842">
            <v>105</v>
          </cell>
          <cell r="M842" t="str">
            <v>Mme</v>
          </cell>
          <cell r="N842" t="str">
            <v>DAVENEL</v>
          </cell>
          <cell r="O842" t="str">
            <v>VALERIE</v>
          </cell>
          <cell r="P842" t="str">
            <v>30 B RUE DES MARCHIS</v>
          </cell>
          <cell r="S842">
            <v>27120</v>
          </cell>
          <cell r="T842" t="str">
            <v>PACY SUR EURE</v>
          </cell>
          <cell r="V842">
            <v>698366944</v>
          </cell>
          <cell r="W842" t="str">
            <v>VALERIE.DAVENEL@GENERALI.COM</v>
          </cell>
        </row>
        <row r="843">
          <cell r="B843">
            <v>305312</v>
          </cell>
          <cell r="C843">
            <v>20220501</v>
          </cell>
          <cell r="E843" t="str">
            <v>GPA</v>
          </cell>
          <cell r="F843" t="str">
            <v>COMMERCIALE</v>
          </cell>
          <cell r="G843" t="str">
            <v>REGION GRAND EST</v>
          </cell>
          <cell r="H843" t="str">
            <v>OD AVEYRON-HERAULT-AUDE-PYRENEES ORIENT.</v>
          </cell>
          <cell r="I843">
            <v>441</v>
          </cell>
          <cell r="J843" t="str">
            <v>CCTM</v>
          </cell>
          <cell r="K843" t="str">
            <v>Conseiller Commercial Titulaire Moniteur</v>
          </cell>
          <cell r="L843">
            <v>105</v>
          </cell>
          <cell r="M843" t="str">
            <v>M.</v>
          </cell>
          <cell r="N843" t="str">
            <v>BOUDES</v>
          </cell>
          <cell r="O843" t="str">
            <v>BENJAMIN</v>
          </cell>
          <cell r="P843" t="str">
            <v>407 RUE DE LADOUX</v>
          </cell>
          <cell r="S843">
            <v>12100</v>
          </cell>
          <cell r="T843" t="str">
            <v>MILLAU</v>
          </cell>
          <cell r="V843">
            <v>698366642</v>
          </cell>
          <cell r="W843" t="str">
            <v>BENJAMIN.BOUDES@GENERALI.COM</v>
          </cell>
        </row>
        <row r="844">
          <cell r="B844">
            <v>305315</v>
          </cell>
          <cell r="C844">
            <v>20220501</v>
          </cell>
          <cell r="E844" t="str">
            <v>GPA</v>
          </cell>
          <cell r="F844" t="str">
            <v>COMMERCIALE</v>
          </cell>
          <cell r="G844" t="str">
            <v>REGION ILE DE FRANCE NORD EST</v>
          </cell>
          <cell r="H844" t="str">
            <v>OD ARDENNES - MARNE - MEUSE - AUBE</v>
          </cell>
          <cell r="I844">
            <v>440</v>
          </cell>
          <cell r="J844" t="str">
            <v>CCT</v>
          </cell>
          <cell r="K844" t="str">
            <v>Conseiller Commercial Titulaire</v>
          </cell>
          <cell r="L844">
            <v>105</v>
          </cell>
          <cell r="M844" t="str">
            <v>Mme</v>
          </cell>
          <cell r="N844" t="str">
            <v>BOUARIF</v>
          </cell>
          <cell r="O844" t="str">
            <v>LAMIA</v>
          </cell>
          <cell r="P844" t="str">
            <v>98 AVENUE JEAN JAURES</v>
          </cell>
          <cell r="S844">
            <v>10150</v>
          </cell>
          <cell r="T844" t="str">
            <v>PONT STE MARIE</v>
          </cell>
          <cell r="V844">
            <v>661847825</v>
          </cell>
          <cell r="W844" t="str">
            <v>LAMIA.BOUARIF@GENERALI.COM</v>
          </cell>
        </row>
        <row r="845">
          <cell r="B845">
            <v>305323</v>
          </cell>
          <cell r="C845">
            <v>20220601</v>
          </cell>
          <cell r="E845" t="str">
            <v>GPA</v>
          </cell>
          <cell r="F845" t="str">
            <v>COMMERCIALE</v>
          </cell>
          <cell r="G845" t="str">
            <v>REGION GRAND OUEST</v>
          </cell>
          <cell r="H845" t="str">
            <v>OD SARTHE - MAINE ET LOIRE</v>
          </cell>
          <cell r="I845">
            <v>440</v>
          </cell>
          <cell r="J845" t="str">
            <v>CCT</v>
          </cell>
          <cell r="K845" t="str">
            <v>Conseiller Commercial Titulaire</v>
          </cell>
          <cell r="L845">
            <v>105</v>
          </cell>
          <cell r="M845" t="str">
            <v>M.</v>
          </cell>
          <cell r="N845" t="str">
            <v>FILLON</v>
          </cell>
          <cell r="O845" t="str">
            <v>FLORENT</v>
          </cell>
          <cell r="P845" t="str">
            <v>3 ALLEE DES TILLEULS</v>
          </cell>
          <cell r="S845">
            <v>49170</v>
          </cell>
          <cell r="T845" t="str">
            <v>ST AUGUSTIN DES BOIS</v>
          </cell>
          <cell r="V845">
            <v>658589654</v>
          </cell>
          <cell r="W845" t="str">
            <v>FLORENT.FILLON@GENERALI.COM</v>
          </cell>
        </row>
        <row r="846">
          <cell r="B846">
            <v>305324</v>
          </cell>
          <cell r="C846">
            <v>20220601</v>
          </cell>
          <cell r="E846" t="str">
            <v>GPA</v>
          </cell>
          <cell r="F846" t="str">
            <v>COMMERCIALE</v>
          </cell>
          <cell r="G846" t="str">
            <v>REGION ILE DE FRANCE NORD EST</v>
          </cell>
          <cell r="H846" t="str">
            <v>OD SEINE MARITIME</v>
          </cell>
          <cell r="I846">
            <v>440</v>
          </cell>
          <cell r="J846" t="str">
            <v>CCT</v>
          </cell>
          <cell r="K846" t="str">
            <v>Conseiller Commercial Titulaire</v>
          </cell>
          <cell r="L846">
            <v>105</v>
          </cell>
          <cell r="M846" t="str">
            <v>M.</v>
          </cell>
          <cell r="N846" t="str">
            <v>WEHRLE</v>
          </cell>
          <cell r="O846" t="str">
            <v>PETER</v>
          </cell>
          <cell r="P846" t="str">
            <v>6 RUE REVEL</v>
          </cell>
          <cell r="S846">
            <v>76320</v>
          </cell>
          <cell r="T846" t="str">
            <v>CAUDEBEC LES ELBEUF</v>
          </cell>
          <cell r="V846">
            <v>658548041</v>
          </cell>
          <cell r="W846" t="str">
            <v>PETER.WEHRLE@GENERALI.COM</v>
          </cell>
        </row>
        <row r="847">
          <cell r="B847">
            <v>305325</v>
          </cell>
          <cell r="C847">
            <v>20220601</v>
          </cell>
          <cell r="E847" t="str">
            <v>GPA</v>
          </cell>
          <cell r="F847" t="str">
            <v>COMMERCIALE</v>
          </cell>
          <cell r="G847" t="str">
            <v>REGION ILE DE FRANCE NORD EST</v>
          </cell>
          <cell r="H847" t="str">
            <v>OD GRAND PARIS 75-92-93-94</v>
          </cell>
          <cell r="I847">
            <v>440</v>
          </cell>
          <cell r="J847" t="str">
            <v>CCT</v>
          </cell>
          <cell r="K847" t="str">
            <v>Conseiller Commercial Titulaire</v>
          </cell>
          <cell r="L847">
            <v>105</v>
          </cell>
          <cell r="M847" t="str">
            <v>Mme</v>
          </cell>
          <cell r="N847" t="str">
            <v>THIRION</v>
          </cell>
          <cell r="O847" t="str">
            <v>TIAMANE</v>
          </cell>
          <cell r="P847" t="str">
            <v>8 ALLEE DE L ODYSSEE</v>
          </cell>
          <cell r="S847">
            <v>77600</v>
          </cell>
          <cell r="T847" t="str">
            <v>BUSSY ST GEORGES</v>
          </cell>
          <cell r="V847">
            <v>662763294</v>
          </cell>
          <cell r="W847" t="str">
            <v>TIAMANE.THIRION@GENERALI.COM</v>
          </cell>
        </row>
        <row r="848">
          <cell r="B848">
            <v>305328</v>
          </cell>
          <cell r="C848">
            <v>20220601</v>
          </cell>
          <cell r="E848" t="str">
            <v>GPA</v>
          </cell>
          <cell r="F848" t="str">
            <v>COMMERCIALE</v>
          </cell>
          <cell r="G848" t="str">
            <v>REGION GRAND EST</v>
          </cell>
          <cell r="H848" t="str">
            <v>OD VOSGES-HT RHIN-TR BEL-DOUBS-HTE MARNE</v>
          </cell>
          <cell r="I848">
            <v>440</v>
          </cell>
          <cell r="J848" t="str">
            <v>CCT</v>
          </cell>
          <cell r="K848" t="str">
            <v>Conseiller Commercial Titulaire</v>
          </cell>
          <cell r="L848">
            <v>105</v>
          </cell>
          <cell r="M848" t="str">
            <v>M.</v>
          </cell>
          <cell r="N848" t="str">
            <v>SEVE</v>
          </cell>
          <cell r="O848" t="str">
            <v>MATHIEU</v>
          </cell>
          <cell r="P848" t="str">
            <v>26 RUE DE HECKEN</v>
          </cell>
          <cell r="S848">
            <v>68780</v>
          </cell>
          <cell r="T848" t="str">
            <v>DIEFMATTEN</v>
          </cell>
          <cell r="V848">
            <v>662762320</v>
          </cell>
          <cell r="W848" t="str">
            <v>MATHIEU.SEVE@GENERALI.COM</v>
          </cell>
        </row>
        <row r="849">
          <cell r="B849">
            <v>305330</v>
          </cell>
          <cell r="C849">
            <v>20220601</v>
          </cell>
          <cell r="E849" t="str">
            <v>GPA</v>
          </cell>
          <cell r="F849" t="str">
            <v>COMMERCIALE</v>
          </cell>
          <cell r="G849" t="str">
            <v>REGION ILE DE FRANCE NORD EST</v>
          </cell>
          <cell r="H849" t="str">
            <v>OD NORD ARTOIS</v>
          </cell>
          <cell r="I849">
            <v>100</v>
          </cell>
          <cell r="J849" t="str">
            <v>IMD</v>
          </cell>
          <cell r="K849" t="str">
            <v>Inspecteur Manager Developpement</v>
          </cell>
          <cell r="L849">
            <v>103</v>
          </cell>
          <cell r="M849" t="str">
            <v>M.</v>
          </cell>
          <cell r="N849" t="str">
            <v>PHILIPPE</v>
          </cell>
          <cell r="O849" t="str">
            <v>NICOLAS</v>
          </cell>
          <cell r="P849" t="str">
            <v>31 rue Pierre et Marie Curie</v>
          </cell>
          <cell r="Q849" t="str">
            <v>Generali, ZAL du 14 Juillet</v>
          </cell>
          <cell r="S849">
            <v>62223</v>
          </cell>
          <cell r="T849" t="str">
            <v>ST LAURENT BLANGY</v>
          </cell>
          <cell r="U849" t="str">
            <v>Generali, ZAL du 14 Juillet</v>
          </cell>
          <cell r="V849">
            <v>662985431</v>
          </cell>
          <cell r="W849" t="str">
            <v>NICOLAS.PHILIPPE@GENERALI.COM</v>
          </cell>
        </row>
        <row r="850">
          <cell r="B850">
            <v>305332</v>
          </cell>
          <cell r="C850">
            <v>20220601</v>
          </cell>
          <cell r="E850" t="str">
            <v>GPA</v>
          </cell>
          <cell r="F850" t="str">
            <v>COMMERCIALE</v>
          </cell>
          <cell r="G850" t="str">
            <v>REGION GRAND OUEST</v>
          </cell>
          <cell r="H850" t="str">
            <v>OD CHARENTES-VIENNES-DEUX SEVRES</v>
          </cell>
          <cell r="I850">
            <v>440</v>
          </cell>
          <cell r="J850" t="str">
            <v>CCT</v>
          </cell>
          <cell r="K850" t="str">
            <v>Conseiller Commercial Titulaire</v>
          </cell>
          <cell r="L850">
            <v>105</v>
          </cell>
          <cell r="M850" t="str">
            <v>M.</v>
          </cell>
          <cell r="N850" t="str">
            <v>AMARI</v>
          </cell>
          <cell r="O850" t="str">
            <v>BENJAMIN</v>
          </cell>
          <cell r="P850" t="str">
            <v>2 CHEMIN DU VIEUX CHENE</v>
          </cell>
          <cell r="S850">
            <v>17400</v>
          </cell>
          <cell r="T850" t="str">
            <v>ASNIERES LA GIRAUD</v>
          </cell>
          <cell r="V850">
            <v>698476237</v>
          </cell>
          <cell r="W850" t="str">
            <v>BENJAMIN.AMARI@GENERALI.COM</v>
          </cell>
        </row>
        <row r="851">
          <cell r="B851">
            <v>305333</v>
          </cell>
          <cell r="C851">
            <v>20220601</v>
          </cell>
          <cell r="E851" t="str">
            <v>GPA</v>
          </cell>
          <cell r="F851" t="str">
            <v>COMMERCIALE</v>
          </cell>
          <cell r="G851" t="str">
            <v>REGION GRAND OUEST</v>
          </cell>
          <cell r="H851" t="str">
            <v>OD LOT-TARN-TARN ET GARONNE-HTE GARONNE</v>
          </cell>
          <cell r="I851">
            <v>200</v>
          </cell>
          <cell r="J851" t="str">
            <v>IMP</v>
          </cell>
          <cell r="K851" t="str">
            <v>Inspecteur Manager Performance</v>
          </cell>
          <cell r="L851">
            <v>104</v>
          </cell>
          <cell r="M851" t="str">
            <v>M.</v>
          </cell>
          <cell r="N851" t="str">
            <v>BALARDY</v>
          </cell>
          <cell r="O851" t="str">
            <v>ALEXANDRE</v>
          </cell>
          <cell r="P851" t="str">
            <v>574 IMPASSE DU RIVALET</v>
          </cell>
          <cell r="S851">
            <v>81370</v>
          </cell>
          <cell r="T851" t="str">
            <v>ST SULPICE LA POINTE</v>
          </cell>
          <cell r="V851">
            <v>699245024</v>
          </cell>
          <cell r="W851" t="str">
            <v>ALEXANDRE.BALARDY@GENERALI.COM</v>
          </cell>
        </row>
        <row r="852">
          <cell r="B852">
            <v>305334</v>
          </cell>
          <cell r="C852">
            <v>20220601</v>
          </cell>
          <cell r="E852" t="str">
            <v>GPA</v>
          </cell>
          <cell r="F852" t="str">
            <v>COMMERCIALE</v>
          </cell>
          <cell r="G852" t="str">
            <v>REGION GRAND OUEST</v>
          </cell>
          <cell r="H852" t="str">
            <v>OD LOT-TARN-TARN ET GARONNE-HTE GARONNE</v>
          </cell>
          <cell r="I852">
            <v>200</v>
          </cell>
          <cell r="J852" t="str">
            <v>IMP</v>
          </cell>
          <cell r="K852" t="str">
            <v>Inspecteur Manager Performance</v>
          </cell>
          <cell r="L852">
            <v>104</v>
          </cell>
          <cell r="M852" t="str">
            <v>M.</v>
          </cell>
          <cell r="N852" t="str">
            <v>LECAS</v>
          </cell>
          <cell r="O852" t="str">
            <v>BASILE</v>
          </cell>
          <cell r="P852" t="str">
            <v>53 FAUBOURG DU MOUSTIER</v>
          </cell>
          <cell r="S852">
            <v>82000</v>
          </cell>
          <cell r="T852" t="str">
            <v>MONTAUBAN</v>
          </cell>
          <cell r="V852">
            <v>699245976</v>
          </cell>
          <cell r="W852" t="str">
            <v>BASILE.LECAS@GENERALI.COM</v>
          </cell>
        </row>
        <row r="853">
          <cell r="B853">
            <v>305335</v>
          </cell>
          <cell r="C853">
            <v>20220601</v>
          </cell>
          <cell r="E853" t="str">
            <v>GPA</v>
          </cell>
          <cell r="F853" t="str">
            <v>COMMERCIALE</v>
          </cell>
          <cell r="G853" t="str">
            <v>REGION GRAND OUEST</v>
          </cell>
          <cell r="H853" t="str">
            <v>OD SARTHE - MAINE ET LOIRE</v>
          </cell>
          <cell r="I853">
            <v>440</v>
          </cell>
          <cell r="J853" t="str">
            <v>CCT</v>
          </cell>
          <cell r="K853" t="str">
            <v>Conseiller Commercial Titulaire</v>
          </cell>
          <cell r="L853">
            <v>105</v>
          </cell>
          <cell r="M853" t="str">
            <v>M.</v>
          </cell>
          <cell r="N853" t="str">
            <v>BAUNE</v>
          </cell>
          <cell r="O853" t="str">
            <v>MARTIN</v>
          </cell>
          <cell r="P853" t="str">
            <v>27 RUE FRANCOIS RABELAIS</v>
          </cell>
          <cell r="S853">
            <v>49170</v>
          </cell>
          <cell r="T853" t="str">
            <v>ST GEORGES SUR LOIRE</v>
          </cell>
          <cell r="V853">
            <v>699244514</v>
          </cell>
          <cell r="W853" t="str">
            <v>MARTIN.BAUNE@GENERALI.COM</v>
          </cell>
        </row>
        <row r="854">
          <cell r="B854">
            <v>305346</v>
          </cell>
          <cell r="C854">
            <v>20220901</v>
          </cell>
          <cell r="E854" t="str">
            <v>GPA</v>
          </cell>
          <cell r="F854" t="str">
            <v>COMMERCIALE</v>
          </cell>
          <cell r="G854" t="str">
            <v>REGION GRAND EST</v>
          </cell>
          <cell r="H854" t="str">
            <v>OD ALLIER-SAONE &amp; LOIRE-NIEVRE-COTE D'OR</v>
          </cell>
          <cell r="I854">
            <v>441</v>
          </cell>
          <cell r="J854" t="str">
            <v>CCTM</v>
          </cell>
          <cell r="K854" t="str">
            <v>Conseiller Commercial Titulaire Moniteur</v>
          </cell>
          <cell r="L854">
            <v>105</v>
          </cell>
          <cell r="M854" t="str">
            <v>Mme</v>
          </cell>
          <cell r="N854" t="str">
            <v>MAZUE TAKOUACHET</v>
          </cell>
          <cell r="O854" t="str">
            <v>PAULINE</v>
          </cell>
          <cell r="P854" t="str">
            <v>10 RUE DES FORGERONS</v>
          </cell>
          <cell r="S854">
            <v>71100</v>
          </cell>
          <cell r="T854" t="str">
            <v>ST REMY</v>
          </cell>
          <cell r="V854">
            <v>669912926</v>
          </cell>
          <cell r="W854" t="str">
            <v>PAULINE.MAZUETAKOUACHET@GENERALI.COM</v>
          </cell>
        </row>
        <row r="855">
          <cell r="B855">
            <v>305347</v>
          </cell>
          <cell r="C855">
            <v>20220901</v>
          </cell>
          <cell r="E855" t="str">
            <v>GPA</v>
          </cell>
          <cell r="F855" t="str">
            <v>COMMERCIALE</v>
          </cell>
          <cell r="G855" t="str">
            <v>REGION GRAND OUEST</v>
          </cell>
          <cell r="H855" t="str">
            <v>OD SARTHE - MAINE ET LOIRE</v>
          </cell>
          <cell r="I855">
            <v>440</v>
          </cell>
          <cell r="J855" t="str">
            <v>CCT</v>
          </cell>
          <cell r="K855" t="str">
            <v>Conseiller Commercial Titulaire</v>
          </cell>
          <cell r="L855">
            <v>105</v>
          </cell>
          <cell r="M855" t="str">
            <v>M.</v>
          </cell>
          <cell r="N855" t="str">
            <v>CHAUVET</v>
          </cell>
          <cell r="O855" t="str">
            <v>MAXIME</v>
          </cell>
          <cell r="P855" t="str">
            <v>26 RUE DES VICTIMES DU NAZISME</v>
          </cell>
          <cell r="S855">
            <v>72000</v>
          </cell>
          <cell r="T855" t="str">
            <v>LE MANS</v>
          </cell>
          <cell r="V855">
            <v>669912767</v>
          </cell>
          <cell r="W855" t="str">
            <v>MAXIME.CHAUVET@GENERALI.COM</v>
          </cell>
        </row>
        <row r="856">
          <cell r="B856">
            <v>305349</v>
          </cell>
          <cell r="C856">
            <v>20220901</v>
          </cell>
          <cell r="E856" t="str">
            <v>GPA</v>
          </cell>
          <cell r="F856" t="str">
            <v>COMMERCIALE</v>
          </cell>
          <cell r="G856" t="str">
            <v>REGION ILE DE FRANCE NORD EST</v>
          </cell>
          <cell r="H856" t="str">
            <v>OD NORD LITTORAL</v>
          </cell>
          <cell r="I856">
            <v>441</v>
          </cell>
          <cell r="J856" t="str">
            <v>CCTM</v>
          </cell>
          <cell r="K856" t="str">
            <v>Conseiller Commercial Titulaire Moniteur</v>
          </cell>
          <cell r="L856">
            <v>105</v>
          </cell>
          <cell r="M856" t="str">
            <v>M.</v>
          </cell>
          <cell r="N856" t="str">
            <v>CHOPIN</v>
          </cell>
          <cell r="O856" t="str">
            <v>JEAN</v>
          </cell>
          <cell r="P856" t="str">
            <v>14 ROUTE D ARRAS</v>
          </cell>
          <cell r="S856">
            <v>62320</v>
          </cell>
          <cell r="T856" t="str">
            <v>ROUVROY</v>
          </cell>
          <cell r="V856">
            <v>663315396</v>
          </cell>
          <cell r="W856" t="str">
            <v>JEAN.CHOPIN@GENERALI.COM</v>
          </cell>
        </row>
        <row r="857">
          <cell r="B857">
            <v>305352</v>
          </cell>
          <cell r="C857">
            <v>20220901</v>
          </cell>
          <cell r="E857" t="str">
            <v>GPA</v>
          </cell>
          <cell r="F857" t="str">
            <v>COMMERCIALE</v>
          </cell>
          <cell r="G857" t="str">
            <v>REGION GRAND OUEST</v>
          </cell>
          <cell r="H857" t="str">
            <v>OD FINISTERE - MORBIHAN</v>
          </cell>
          <cell r="I857">
            <v>441</v>
          </cell>
          <cell r="J857" t="str">
            <v>CCTM</v>
          </cell>
          <cell r="K857" t="str">
            <v>Conseiller Commercial Titulaire Moniteur</v>
          </cell>
          <cell r="L857">
            <v>105</v>
          </cell>
          <cell r="M857" t="str">
            <v>M.</v>
          </cell>
          <cell r="N857" t="str">
            <v>INIZAN</v>
          </cell>
          <cell r="O857" t="str">
            <v>THIBAUT</v>
          </cell>
          <cell r="P857" t="str">
            <v>11 LOTISSEMENT DE KERGOFF</v>
          </cell>
          <cell r="S857">
            <v>29260</v>
          </cell>
          <cell r="T857" t="str">
            <v>ST FREGANT</v>
          </cell>
          <cell r="V857">
            <v>663315506</v>
          </cell>
          <cell r="W857" t="str">
            <v>THIBAUT.INIZAN@GENERALI.COM</v>
          </cell>
        </row>
        <row r="858">
          <cell r="B858">
            <v>305355</v>
          </cell>
          <cell r="C858">
            <v>20220901</v>
          </cell>
          <cell r="E858" t="str">
            <v>GPA</v>
          </cell>
          <cell r="F858" t="str">
            <v>COMMERCIALE</v>
          </cell>
          <cell r="G858" t="str">
            <v>REGION GRAND EST</v>
          </cell>
          <cell r="H858" t="str">
            <v>OD ALLIER-SAONE &amp; LOIRE-NIEVRE-COTE D'OR</v>
          </cell>
          <cell r="I858">
            <v>441</v>
          </cell>
          <cell r="J858" t="str">
            <v>CCTM</v>
          </cell>
          <cell r="K858" t="str">
            <v>Conseiller Commercial Titulaire Moniteur</v>
          </cell>
          <cell r="L858">
            <v>105</v>
          </cell>
          <cell r="M858" t="str">
            <v>M.</v>
          </cell>
          <cell r="N858" t="str">
            <v>ZUNINO</v>
          </cell>
          <cell r="O858" t="str">
            <v>SAMUEL</v>
          </cell>
          <cell r="P858" t="str">
            <v>15 RUE DU PONT D ARCHON</v>
          </cell>
          <cell r="S858">
            <v>52190</v>
          </cell>
          <cell r="T858" t="str">
            <v>CUSEY</v>
          </cell>
          <cell r="V858">
            <v>662891147</v>
          </cell>
          <cell r="W858" t="str">
            <v>SAMUEL.ZUNINO@GENERALI.COM</v>
          </cell>
        </row>
        <row r="859">
          <cell r="B859">
            <v>305356</v>
          </cell>
          <cell r="C859">
            <v>20220901</v>
          </cell>
          <cell r="E859" t="str">
            <v>GPA</v>
          </cell>
          <cell r="F859" t="str">
            <v>COMMERCIALE</v>
          </cell>
          <cell r="G859" t="str">
            <v>REGION GRAND EST</v>
          </cell>
          <cell r="H859" t="str">
            <v>OD HAUTE SAVOIE AIN JURA AIX LES BAINS</v>
          </cell>
          <cell r="I859">
            <v>441</v>
          </cell>
          <cell r="J859" t="str">
            <v>CCTM</v>
          </cell>
          <cell r="K859" t="str">
            <v>Conseiller Commercial Titulaire Moniteur</v>
          </cell>
          <cell r="L859">
            <v>105</v>
          </cell>
          <cell r="M859" t="str">
            <v>M.</v>
          </cell>
          <cell r="N859" t="str">
            <v>GUERY</v>
          </cell>
          <cell r="O859" t="str">
            <v>ANTHONY</v>
          </cell>
          <cell r="P859" t="str">
            <v>105 ALLEE DES ALOUETTES</v>
          </cell>
          <cell r="S859">
            <v>1240</v>
          </cell>
          <cell r="T859" t="str">
            <v>DOMPIERRE SUR VEYLE</v>
          </cell>
          <cell r="V859">
            <v>662891795</v>
          </cell>
          <cell r="W859" t="str">
            <v>ANTHONY.GUERY@GENERALI.COM</v>
          </cell>
        </row>
        <row r="860">
          <cell r="B860">
            <v>305361</v>
          </cell>
          <cell r="C860">
            <v>20220901</v>
          </cell>
          <cell r="E860" t="str">
            <v>GPA</v>
          </cell>
          <cell r="F860" t="str">
            <v>COMMERCIALE</v>
          </cell>
          <cell r="G860" t="str">
            <v>REGION GRAND OUEST</v>
          </cell>
          <cell r="H860" t="str">
            <v>OD MANCHE - CALVADOS - ORNE - MAYENNE</v>
          </cell>
          <cell r="I860">
            <v>440</v>
          </cell>
          <cell r="J860" t="str">
            <v>CCT</v>
          </cell>
          <cell r="K860" t="str">
            <v>Conseiller Commercial Titulaire</v>
          </cell>
          <cell r="L860">
            <v>105</v>
          </cell>
          <cell r="M860" t="str">
            <v>M.</v>
          </cell>
          <cell r="N860" t="str">
            <v>NEILL</v>
          </cell>
          <cell r="O860" t="str">
            <v>LOGAN</v>
          </cell>
          <cell r="P860" t="str">
            <v>12 RUE D ATHENES</v>
          </cell>
          <cell r="S860">
            <v>14550</v>
          </cell>
          <cell r="T860" t="str">
            <v>BLAINVILLE SUR ORNE</v>
          </cell>
          <cell r="V860">
            <v>662508583</v>
          </cell>
          <cell r="W860" t="str">
            <v>LOGAN.NEILL@GENERALI.COM</v>
          </cell>
        </row>
        <row r="861">
          <cell r="B861">
            <v>305363</v>
          </cell>
          <cell r="C861">
            <v>20220901</v>
          </cell>
          <cell r="E861" t="str">
            <v>GPA</v>
          </cell>
          <cell r="F861" t="str">
            <v>COMMERCIALE</v>
          </cell>
          <cell r="G861" t="str">
            <v>REGION GRAND OUEST</v>
          </cell>
          <cell r="H861" t="str">
            <v>OD CHARENTES-VIENNES-DEUX SEVRES</v>
          </cell>
          <cell r="I861">
            <v>440</v>
          </cell>
          <cell r="J861" t="str">
            <v>CCT</v>
          </cell>
          <cell r="K861" t="str">
            <v>Conseiller Commercial Titulaire</v>
          </cell>
          <cell r="L861">
            <v>105</v>
          </cell>
          <cell r="M861" t="str">
            <v>M.</v>
          </cell>
          <cell r="N861" t="str">
            <v>OGER</v>
          </cell>
          <cell r="O861" t="str">
            <v>BENJAMIN</v>
          </cell>
          <cell r="P861" t="str">
            <v xml:space="preserve">  CITE BELLE JUDITH</v>
          </cell>
          <cell r="Q861" t="str">
            <v>BATIMENT C5 APPT 29</v>
          </cell>
          <cell r="S861">
            <v>17300</v>
          </cell>
          <cell r="T861" t="str">
            <v>ROCHEFORT</v>
          </cell>
          <cell r="U861" t="str">
            <v>BATIMENT C5 APPT 29</v>
          </cell>
          <cell r="V861">
            <v>662509306</v>
          </cell>
          <cell r="W861" t="str">
            <v>BENJAMIN.OGER@GENERALI.COM</v>
          </cell>
        </row>
        <row r="862">
          <cell r="B862">
            <v>305366</v>
          </cell>
          <cell r="C862">
            <v>20220901</v>
          </cell>
          <cell r="E862" t="str">
            <v>GPA</v>
          </cell>
          <cell r="F862" t="str">
            <v>COMMERCIALE</v>
          </cell>
          <cell r="G862" t="str">
            <v>POLE PILOTAGE DU RESEAU COMMERCIAL</v>
          </cell>
          <cell r="H862" t="str">
            <v>ORGANISATION DE FIDELISATION</v>
          </cell>
          <cell r="I862">
            <v>460</v>
          </cell>
          <cell r="J862" t="str">
            <v>CC</v>
          </cell>
          <cell r="K862" t="str">
            <v>Conseiller Client</v>
          </cell>
          <cell r="L862">
            <v>0</v>
          </cell>
          <cell r="M862" t="str">
            <v>Mme</v>
          </cell>
          <cell r="N862" t="str">
            <v>GRAZIANO</v>
          </cell>
          <cell r="O862" t="str">
            <v>CHRISTELLE</v>
          </cell>
          <cell r="P862" t="str">
            <v>14 RUE DU PLANTY</v>
          </cell>
          <cell r="S862">
            <v>44340</v>
          </cell>
          <cell r="T862" t="str">
            <v>BOUGUENAIS</v>
          </cell>
          <cell r="W862" t="str">
            <v>CHRISTELLE.GRAZIANO@GENERALI.COM</v>
          </cell>
        </row>
        <row r="863">
          <cell r="B863">
            <v>305367</v>
          </cell>
          <cell r="C863">
            <v>20220901</v>
          </cell>
          <cell r="E863" t="str">
            <v>GPA</v>
          </cell>
          <cell r="F863" t="str">
            <v>COMMERCIALE</v>
          </cell>
          <cell r="G863" t="str">
            <v>REGION ILE DE FRANCE NORD EST</v>
          </cell>
          <cell r="H863" t="str">
            <v>OD SEINE MARITIME</v>
          </cell>
          <cell r="I863">
            <v>441</v>
          </cell>
          <cell r="J863" t="str">
            <v>CCTM</v>
          </cell>
          <cell r="K863" t="str">
            <v>Conseiller Commercial Titulaire Moniteur</v>
          </cell>
          <cell r="L863">
            <v>105</v>
          </cell>
          <cell r="M863" t="str">
            <v>M.</v>
          </cell>
          <cell r="N863" t="str">
            <v>CREVEL</v>
          </cell>
          <cell r="O863" t="str">
            <v>MATTHIEU</v>
          </cell>
          <cell r="P863" t="str">
            <v>118 ALLEE DES HORTENSIAS</v>
          </cell>
          <cell r="S863">
            <v>76590</v>
          </cell>
          <cell r="T863" t="str">
            <v>TORCY LE GRAND</v>
          </cell>
          <cell r="V863">
            <v>661849261</v>
          </cell>
          <cell r="W863" t="str">
            <v>MATTHIEU.CREVEL@GENERALI.COM</v>
          </cell>
        </row>
        <row r="864">
          <cell r="B864">
            <v>305371</v>
          </cell>
          <cell r="C864">
            <v>20220901</v>
          </cell>
          <cell r="E864" t="str">
            <v>GPA</v>
          </cell>
          <cell r="F864" t="str">
            <v>COMMERCIALE</v>
          </cell>
          <cell r="G864" t="str">
            <v>REGION GRAND EST</v>
          </cell>
          <cell r="H864" t="str">
            <v>OD ISERE ALBERTVILLE</v>
          </cell>
          <cell r="I864">
            <v>440</v>
          </cell>
          <cell r="J864" t="str">
            <v>CCT</v>
          </cell>
          <cell r="K864" t="str">
            <v>Conseiller Commercial Titulaire</v>
          </cell>
          <cell r="L864">
            <v>105</v>
          </cell>
          <cell r="M864" t="str">
            <v>M.</v>
          </cell>
          <cell r="N864" t="str">
            <v>MASSONNAT</v>
          </cell>
          <cell r="O864" t="str">
            <v>DYLANN</v>
          </cell>
          <cell r="P864" t="str">
            <v>17 CHEMIN DES SOURCES</v>
          </cell>
          <cell r="S864">
            <v>38240</v>
          </cell>
          <cell r="T864" t="str">
            <v>MEYLAN</v>
          </cell>
          <cell r="V864">
            <v>661117556</v>
          </cell>
          <cell r="W864" t="str">
            <v>DYLANN.MASSONNAT@GENERALI.COM</v>
          </cell>
        </row>
        <row r="865">
          <cell r="B865">
            <v>305376</v>
          </cell>
          <cell r="C865">
            <v>20221001</v>
          </cell>
          <cell r="E865" t="str">
            <v>GPA</v>
          </cell>
          <cell r="F865" t="str">
            <v>COMMERCIALE</v>
          </cell>
          <cell r="G865" t="str">
            <v>REGION GRAND EST</v>
          </cell>
          <cell r="H865" t="str">
            <v>OD VAUCLUSE - DROME - ARDECHE - GARD</v>
          </cell>
          <cell r="I865">
            <v>440</v>
          </cell>
          <cell r="J865" t="str">
            <v>CCT</v>
          </cell>
          <cell r="K865" t="str">
            <v>Conseiller Commercial Titulaire</v>
          </cell>
          <cell r="L865">
            <v>105</v>
          </cell>
          <cell r="M865" t="str">
            <v>M.</v>
          </cell>
          <cell r="N865" t="str">
            <v>ENCENAS</v>
          </cell>
          <cell r="O865" t="str">
            <v>QUENTIN</v>
          </cell>
          <cell r="P865" t="str">
            <v>5 RUE DU SOLEIL LEVANT</v>
          </cell>
          <cell r="S865">
            <v>30190</v>
          </cell>
          <cell r="T865" t="str">
            <v>MOUSSAC</v>
          </cell>
          <cell r="V865">
            <v>665827223</v>
          </cell>
          <cell r="W865" t="str">
            <v>QUENTIN.ENCENAS@GENERALI.COM</v>
          </cell>
        </row>
        <row r="866">
          <cell r="B866">
            <v>305378</v>
          </cell>
          <cell r="C866">
            <v>20220901</v>
          </cell>
          <cell r="E866" t="str">
            <v>GPA</v>
          </cell>
          <cell r="F866" t="str">
            <v>COMMERCIALE</v>
          </cell>
          <cell r="G866" t="str">
            <v>REGION GRAND EST</v>
          </cell>
          <cell r="H866" t="str">
            <v>OD VAR - BOUCHES DU RHONE</v>
          </cell>
          <cell r="I866">
            <v>441</v>
          </cell>
          <cell r="J866" t="str">
            <v>CCTM</v>
          </cell>
          <cell r="K866" t="str">
            <v>Conseiller Commercial Titulaire Moniteur</v>
          </cell>
          <cell r="L866">
            <v>105</v>
          </cell>
          <cell r="M866" t="str">
            <v>Mme</v>
          </cell>
          <cell r="N866" t="str">
            <v>MORALES</v>
          </cell>
          <cell r="O866" t="str">
            <v>JENNIFER</v>
          </cell>
          <cell r="P866" t="str">
            <v>8 ALLEE DES GRIVES</v>
          </cell>
          <cell r="S866">
            <v>83390</v>
          </cell>
          <cell r="T866" t="str">
            <v>CUERS</v>
          </cell>
          <cell r="V866">
            <v>665572905</v>
          </cell>
          <cell r="W866" t="str">
            <v>JENNIFER.MORALES@GENERALI.COM</v>
          </cell>
        </row>
        <row r="867">
          <cell r="B867">
            <v>305381</v>
          </cell>
          <cell r="C867">
            <v>20220901</v>
          </cell>
          <cell r="E867" t="str">
            <v>GPA</v>
          </cell>
          <cell r="F867" t="str">
            <v>COMMERCIALE</v>
          </cell>
          <cell r="G867" t="str">
            <v>REGION ILE DE FRANCE NORD EST</v>
          </cell>
          <cell r="H867" t="str">
            <v>OD MOSELLE - MEURTHE ET MOSELLE</v>
          </cell>
          <cell r="I867">
            <v>440</v>
          </cell>
          <cell r="J867" t="str">
            <v>CCT</v>
          </cell>
          <cell r="K867" t="str">
            <v>Conseiller Commercial Titulaire</v>
          </cell>
          <cell r="L867">
            <v>105</v>
          </cell>
          <cell r="M867" t="str">
            <v>Mme</v>
          </cell>
          <cell r="N867" t="str">
            <v>BORR</v>
          </cell>
          <cell r="O867" t="str">
            <v>CARINE</v>
          </cell>
          <cell r="P867" t="str">
            <v>40 RUE DU GENERAL BRION</v>
          </cell>
          <cell r="Q867" t="str">
            <v>40B</v>
          </cell>
          <cell r="S867">
            <v>57050</v>
          </cell>
          <cell r="T867" t="str">
            <v>PLAPPEVILLE</v>
          </cell>
          <cell r="U867" t="str">
            <v>40B</v>
          </cell>
          <cell r="V867">
            <v>659725441</v>
          </cell>
          <cell r="W867" t="str">
            <v>CARINE.BORR@GENERALI.COM</v>
          </cell>
        </row>
        <row r="868">
          <cell r="B868">
            <v>305382</v>
          </cell>
          <cell r="C868">
            <v>20220901</v>
          </cell>
          <cell r="E868" t="str">
            <v>GPA</v>
          </cell>
          <cell r="F868" t="str">
            <v>COMMERCIALE</v>
          </cell>
          <cell r="G868" t="str">
            <v>REGION ILE DE FRANCE NORD EST</v>
          </cell>
          <cell r="H868" t="str">
            <v>OD NORD ARTOIS</v>
          </cell>
          <cell r="I868">
            <v>440</v>
          </cell>
          <cell r="J868" t="str">
            <v>CCT</v>
          </cell>
          <cell r="K868" t="str">
            <v>Conseiller Commercial Titulaire</v>
          </cell>
          <cell r="L868">
            <v>105</v>
          </cell>
          <cell r="M868" t="str">
            <v>Mme</v>
          </cell>
          <cell r="N868" t="str">
            <v>CASTELAIN</v>
          </cell>
          <cell r="O868" t="str">
            <v>DOMINIQUE</v>
          </cell>
          <cell r="P868" t="str">
            <v>7 LEON BLUM</v>
          </cell>
          <cell r="S868">
            <v>59251</v>
          </cell>
          <cell r="T868" t="str">
            <v>ALLENNES LES MARAIS</v>
          </cell>
          <cell r="V868">
            <v>658831184</v>
          </cell>
          <cell r="W868" t="str">
            <v>DOMINIQUE.CASTELAIN@GENERALI.COM</v>
          </cell>
        </row>
        <row r="869">
          <cell r="B869">
            <v>305385</v>
          </cell>
          <cell r="C869">
            <v>20220901</v>
          </cell>
          <cell r="E869" t="str">
            <v>GPA</v>
          </cell>
          <cell r="F869" t="str">
            <v>COMMERCIALE</v>
          </cell>
          <cell r="G869" t="str">
            <v>REGION GRAND EST</v>
          </cell>
          <cell r="H869" t="str">
            <v>OD ALPES MARITIMES</v>
          </cell>
          <cell r="I869">
            <v>440</v>
          </cell>
          <cell r="J869" t="str">
            <v>CCT</v>
          </cell>
          <cell r="K869" t="str">
            <v>Conseiller Commercial Titulaire</v>
          </cell>
          <cell r="L869">
            <v>105</v>
          </cell>
          <cell r="M869" t="str">
            <v>Mme</v>
          </cell>
          <cell r="N869" t="str">
            <v>FERNANDEZ</v>
          </cell>
          <cell r="O869" t="str">
            <v>SOFIA</v>
          </cell>
          <cell r="P869" t="str">
            <v>18 RUE DE MIMONT</v>
          </cell>
          <cell r="S869">
            <v>6400</v>
          </cell>
          <cell r="T869" t="str">
            <v>CANNES</v>
          </cell>
          <cell r="V869">
            <v>658699055</v>
          </cell>
          <cell r="W869" t="str">
            <v>SOFIA.FERNANDEZ@GENERALI.COM</v>
          </cell>
        </row>
        <row r="870">
          <cell r="B870">
            <v>305386</v>
          </cell>
          <cell r="C870">
            <v>20220901</v>
          </cell>
          <cell r="E870" t="str">
            <v>GPA</v>
          </cell>
          <cell r="F870" t="str">
            <v>COMMERCIALE</v>
          </cell>
          <cell r="G870" t="str">
            <v>REGION GRAND EST</v>
          </cell>
          <cell r="H870" t="str">
            <v>OD ALPES MARITIMES</v>
          </cell>
          <cell r="I870">
            <v>200</v>
          </cell>
          <cell r="J870" t="str">
            <v>IMP</v>
          </cell>
          <cell r="K870" t="str">
            <v>Inspecteur Manager Performance</v>
          </cell>
          <cell r="L870">
            <v>104</v>
          </cell>
          <cell r="M870" t="str">
            <v>M.</v>
          </cell>
          <cell r="N870" t="str">
            <v>WALTER MARTIN</v>
          </cell>
          <cell r="O870" t="str">
            <v>JOHAN</v>
          </cell>
          <cell r="P870" t="str">
            <v>12 AVENUE LOUIS CAPPATTI</v>
          </cell>
          <cell r="Q870" t="str">
            <v>BATIMENT A</v>
          </cell>
          <cell r="S870">
            <v>6200</v>
          </cell>
          <cell r="T870" t="str">
            <v>NICE</v>
          </cell>
          <cell r="U870" t="str">
            <v>BATIMENT A</v>
          </cell>
          <cell r="V870">
            <v>658699056</v>
          </cell>
          <cell r="W870" t="str">
            <v>JOHAN.WALTERMARTIN@GENERALI.COM</v>
          </cell>
        </row>
        <row r="871">
          <cell r="B871">
            <v>305387</v>
          </cell>
          <cell r="C871">
            <v>20220901</v>
          </cell>
          <cell r="E871" t="str">
            <v>GPA</v>
          </cell>
          <cell r="F871" t="str">
            <v>COMMERCIALE</v>
          </cell>
          <cell r="G871" t="str">
            <v>REGION GRAND EST</v>
          </cell>
          <cell r="H871" t="str">
            <v>OD VAUCLUSE - DROME - ARDECHE - GARD</v>
          </cell>
          <cell r="I871">
            <v>440</v>
          </cell>
          <cell r="J871" t="str">
            <v>CCT</v>
          </cell>
          <cell r="K871" t="str">
            <v>Conseiller Commercial Titulaire</v>
          </cell>
          <cell r="L871">
            <v>105</v>
          </cell>
          <cell r="M871" t="str">
            <v>M.</v>
          </cell>
          <cell r="N871" t="str">
            <v>DUPARD</v>
          </cell>
          <cell r="O871" t="str">
            <v>VICTOR</v>
          </cell>
          <cell r="P871" t="str">
            <v>98 RUE THOMAS JEFFERSON</v>
          </cell>
          <cell r="Q871" t="str">
            <v>APPT 65</v>
          </cell>
          <cell r="S871">
            <v>30900</v>
          </cell>
          <cell r="T871" t="str">
            <v>NIMES</v>
          </cell>
          <cell r="U871" t="str">
            <v>APPT 65</v>
          </cell>
          <cell r="V871">
            <v>658501796</v>
          </cell>
          <cell r="W871" t="str">
            <v>VICTOR.DUPARD@GENERALI.COM</v>
          </cell>
        </row>
        <row r="872">
          <cell r="B872">
            <v>305388</v>
          </cell>
          <cell r="C872">
            <v>20220901</v>
          </cell>
          <cell r="E872" t="str">
            <v>GPA</v>
          </cell>
          <cell r="F872" t="str">
            <v>COMMERCIALE</v>
          </cell>
          <cell r="G872" t="str">
            <v>REGION GRAND EST</v>
          </cell>
          <cell r="H872" t="str">
            <v>OD VAUCLUSE - DROME - ARDECHE - GARD</v>
          </cell>
          <cell r="I872">
            <v>441</v>
          </cell>
          <cell r="J872" t="str">
            <v>CCTM</v>
          </cell>
          <cell r="K872" t="str">
            <v>Conseiller Commercial Titulaire Moniteur</v>
          </cell>
          <cell r="L872">
            <v>105</v>
          </cell>
          <cell r="M872" t="str">
            <v>M.</v>
          </cell>
          <cell r="N872" t="str">
            <v>PIZARRO</v>
          </cell>
          <cell r="O872" t="str">
            <v>MICHAEL</v>
          </cell>
          <cell r="P872" t="str">
            <v>26 RUE BERNARD LAZARE</v>
          </cell>
          <cell r="S872">
            <v>30740</v>
          </cell>
          <cell r="T872" t="str">
            <v>LE CAILAR</v>
          </cell>
          <cell r="V872">
            <v>658501815</v>
          </cell>
          <cell r="W872" t="str">
            <v>MICHAEL.PIZARRO@GENERALI.COM</v>
          </cell>
        </row>
        <row r="873">
          <cell r="B873">
            <v>305389</v>
          </cell>
          <cell r="C873">
            <v>20220901</v>
          </cell>
          <cell r="E873" t="str">
            <v>GPA</v>
          </cell>
          <cell r="F873" t="str">
            <v>COMMERCIALE</v>
          </cell>
          <cell r="G873" t="str">
            <v>REGION GRAND EST</v>
          </cell>
          <cell r="H873" t="str">
            <v>OD PUY DE DOME - LOIRE - HAUTE LOIRE</v>
          </cell>
          <cell r="I873">
            <v>440</v>
          </cell>
          <cell r="J873" t="str">
            <v>CCT</v>
          </cell>
          <cell r="K873" t="str">
            <v>Conseiller Commercial Titulaire</v>
          </cell>
          <cell r="L873">
            <v>105</v>
          </cell>
          <cell r="M873" t="str">
            <v>M.</v>
          </cell>
          <cell r="N873" t="str">
            <v>BARTHOLIN</v>
          </cell>
          <cell r="O873" t="str">
            <v>ANTHONY</v>
          </cell>
          <cell r="P873" t="str">
            <v>4 ROUTE TRAVERSIERE</v>
          </cell>
          <cell r="Q873" t="str">
            <v>MERIGNEUX</v>
          </cell>
          <cell r="S873">
            <v>42600</v>
          </cell>
          <cell r="T873" t="str">
            <v>LEZIGNEUX</v>
          </cell>
          <cell r="U873" t="str">
            <v>MERIGNEUX</v>
          </cell>
          <cell r="V873">
            <v>662508316</v>
          </cell>
          <cell r="W873" t="str">
            <v>ANTHONY.BARTHOLIN@GENERALI.COM</v>
          </cell>
        </row>
        <row r="874">
          <cell r="B874">
            <v>305391</v>
          </cell>
          <cell r="C874">
            <v>20220901</v>
          </cell>
          <cell r="E874" t="str">
            <v>GPA</v>
          </cell>
          <cell r="F874" t="str">
            <v>COMMERCIALE</v>
          </cell>
          <cell r="G874" t="str">
            <v>REGION GRAND OUEST</v>
          </cell>
          <cell r="H874" t="str">
            <v>OD VAL D'OISE - EURE</v>
          </cell>
          <cell r="I874">
            <v>200</v>
          </cell>
          <cell r="J874" t="str">
            <v>IMP</v>
          </cell>
          <cell r="K874" t="str">
            <v>Inspecteur Manager Performance</v>
          </cell>
          <cell r="L874">
            <v>104</v>
          </cell>
          <cell r="M874" t="str">
            <v>M.</v>
          </cell>
          <cell r="N874" t="str">
            <v>ESTHER</v>
          </cell>
          <cell r="O874" t="str">
            <v>VINCENT</v>
          </cell>
          <cell r="P874" t="str">
            <v>5 ROUTE DE CORMEILLES</v>
          </cell>
          <cell r="S874">
            <v>27500</v>
          </cell>
          <cell r="T874" t="str">
            <v>PONT AUDEMER</v>
          </cell>
          <cell r="V874">
            <v>664577168</v>
          </cell>
          <cell r="W874" t="str">
            <v>VINCENT.ESTHER@GENERALI.COM</v>
          </cell>
        </row>
        <row r="875">
          <cell r="B875">
            <v>305393</v>
          </cell>
          <cell r="C875">
            <v>20220901</v>
          </cell>
          <cell r="E875" t="str">
            <v>GPA</v>
          </cell>
          <cell r="F875" t="str">
            <v>COMMERCIALE</v>
          </cell>
          <cell r="G875" t="str">
            <v>REGION GRAND EST</v>
          </cell>
          <cell r="H875" t="str">
            <v>OD BOUCHES DU RHONE</v>
          </cell>
          <cell r="I875">
            <v>440</v>
          </cell>
          <cell r="J875" t="str">
            <v>CCT</v>
          </cell>
          <cell r="K875" t="str">
            <v>Conseiller Commercial Titulaire</v>
          </cell>
          <cell r="L875">
            <v>105</v>
          </cell>
          <cell r="M875" t="str">
            <v>Mme</v>
          </cell>
          <cell r="N875" t="str">
            <v>PICHON</v>
          </cell>
          <cell r="O875" t="str">
            <v>AMELIE</v>
          </cell>
          <cell r="P875" t="str">
            <v>20 TRAVERSE DES RAYMONDS</v>
          </cell>
          <cell r="S875">
            <v>13011</v>
          </cell>
          <cell r="T875" t="str">
            <v>MARSEILLE</v>
          </cell>
          <cell r="V875">
            <v>659546838</v>
          </cell>
          <cell r="W875" t="str">
            <v>AMELIE.PICHON@GENERALI.COM</v>
          </cell>
        </row>
        <row r="876">
          <cell r="B876">
            <v>305394</v>
          </cell>
          <cell r="C876">
            <v>20220901</v>
          </cell>
          <cell r="E876" t="str">
            <v>GPA</v>
          </cell>
          <cell r="F876" t="str">
            <v>COMMERCIALE</v>
          </cell>
          <cell r="G876" t="str">
            <v>REGION GRAND OUEST</v>
          </cell>
          <cell r="H876" t="str">
            <v>OD CHARENTES-VIENNES-DEUX SEVRES</v>
          </cell>
          <cell r="I876">
            <v>440</v>
          </cell>
          <cell r="J876" t="str">
            <v>CCT</v>
          </cell>
          <cell r="K876" t="str">
            <v>Conseiller Commercial Titulaire</v>
          </cell>
          <cell r="L876">
            <v>105</v>
          </cell>
          <cell r="M876" t="str">
            <v>M.</v>
          </cell>
          <cell r="N876" t="str">
            <v>CHIDAINE</v>
          </cell>
          <cell r="O876" t="str">
            <v>JULIEN</v>
          </cell>
          <cell r="P876" t="str">
            <v>RUE DES QUATRE RIVIERES</v>
          </cell>
          <cell r="S876">
            <v>86130</v>
          </cell>
          <cell r="T876" t="str">
            <v>JAUNAY MARIGNY</v>
          </cell>
          <cell r="V876">
            <v>659547940</v>
          </cell>
          <cell r="W876" t="str">
            <v>JULIEN.CHIDAINE@GENERALI.COM</v>
          </cell>
        </row>
        <row r="877">
          <cell r="B877">
            <v>305395</v>
          </cell>
          <cell r="C877">
            <v>20220901</v>
          </cell>
          <cell r="E877" t="str">
            <v>GPA</v>
          </cell>
          <cell r="F877" t="str">
            <v>COMMERCIALE</v>
          </cell>
          <cell r="G877" t="str">
            <v>REGION GRAND OUEST</v>
          </cell>
          <cell r="H877" t="str">
            <v>OD LOT-TARN-TARN ET GARONNE-HTE GARONNE</v>
          </cell>
          <cell r="I877">
            <v>200</v>
          </cell>
          <cell r="J877" t="str">
            <v>IMP</v>
          </cell>
          <cell r="K877" t="str">
            <v>Inspecteur Manager Performance</v>
          </cell>
          <cell r="L877">
            <v>104</v>
          </cell>
          <cell r="M877" t="str">
            <v>M.</v>
          </cell>
          <cell r="N877" t="str">
            <v>LE VERGE</v>
          </cell>
          <cell r="O877" t="str">
            <v>LUDOVIC</v>
          </cell>
          <cell r="P877" t="str">
            <v>39 ALLEE GABRIEL FAURE</v>
          </cell>
          <cell r="S877">
            <v>31770</v>
          </cell>
          <cell r="T877" t="str">
            <v>COLOMIERS</v>
          </cell>
          <cell r="V877">
            <v>659548069</v>
          </cell>
          <cell r="W877" t="str">
            <v>LUDOVIC.LEVERGE@GENERALI.COM</v>
          </cell>
        </row>
        <row r="878">
          <cell r="B878">
            <v>305397</v>
          </cell>
          <cell r="C878">
            <v>20220901</v>
          </cell>
          <cell r="E878" t="str">
            <v>GPA</v>
          </cell>
          <cell r="F878" t="str">
            <v>COMMERCIALE</v>
          </cell>
          <cell r="G878" t="str">
            <v>REGION GRAND OUEST</v>
          </cell>
          <cell r="H878" t="str">
            <v>OD SARTHE - MAINE ET LOIRE</v>
          </cell>
          <cell r="I878">
            <v>440</v>
          </cell>
          <cell r="J878" t="str">
            <v>CCT</v>
          </cell>
          <cell r="K878" t="str">
            <v>Conseiller Commercial Titulaire</v>
          </cell>
          <cell r="L878">
            <v>105</v>
          </cell>
          <cell r="M878" t="str">
            <v>M.</v>
          </cell>
          <cell r="N878" t="str">
            <v>LACROIX</v>
          </cell>
          <cell r="O878" t="str">
            <v>DIMITRI</v>
          </cell>
          <cell r="P878" t="str">
            <v>100 AVENUE FELIX GENESLAY</v>
          </cell>
          <cell r="S878">
            <v>72100</v>
          </cell>
          <cell r="T878" t="str">
            <v>LE MANS</v>
          </cell>
          <cell r="V878">
            <v>659548063</v>
          </cell>
          <cell r="W878" t="str">
            <v>DIMITRI.LACROIX@GENERALI.COM</v>
          </cell>
        </row>
        <row r="879">
          <cell r="B879">
            <v>305401</v>
          </cell>
          <cell r="C879">
            <v>20221001</v>
          </cell>
          <cell r="E879" t="str">
            <v>GPA</v>
          </cell>
          <cell r="F879" t="str">
            <v>COMMERCIALE</v>
          </cell>
          <cell r="G879" t="str">
            <v>REGION ILE DE FRANCE NORD EST</v>
          </cell>
          <cell r="H879" t="str">
            <v>OD ESSONNE - LOIRET</v>
          </cell>
          <cell r="I879">
            <v>440</v>
          </cell>
          <cell r="J879" t="str">
            <v>CCT</v>
          </cell>
          <cell r="K879" t="str">
            <v>Conseiller Commercial Titulaire</v>
          </cell>
          <cell r="L879">
            <v>105</v>
          </cell>
          <cell r="M879" t="str">
            <v>Mme</v>
          </cell>
          <cell r="N879" t="str">
            <v>DUCASTEL</v>
          </cell>
          <cell r="O879" t="str">
            <v>SEVERINE</v>
          </cell>
          <cell r="P879" t="str">
            <v>10 RUE FRETEL</v>
          </cell>
          <cell r="S879">
            <v>77173</v>
          </cell>
          <cell r="T879" t="str">
            <v>CHEVRY COSSIGNY</v>
          </cell>
          <cell r="V879">
            <v>664832137</v>
          </cell>
          <cell r="W879" t="str">
            <v>SEVERINE.LECORRE@GENERALI.COM</v>
          </cell>
        </row>
        <row r="880">
          <cell r="B880">
            <v>305403</v>
          </cell>
          <cell r="C880">
            <v>20221001</v>
          </cell>
          <cell r="E880" t="str">
            <v>GPA</v>
          </cell>
          <cell r="F880" t="str">
            <v>COMMERCIALE</v>
          </cell>
          <cell r="G880" t="str">
            <v>REGION ILE DE FRANCE NORD EST</v>
          </cell>
          <cell r="H880" t="str">
            <v>OD SEINE MARITIME</v>
          </cell>
          <cell r="I880">
            <v>441</v>
          </cell>
          <cell r="J880" t="str">
            <v>CCTM</v>
          </cell>
          <cell r="K880" t="str">
            <v>Conseiller Commercial Titulaire Moniteur</v>
          </cell>
          <cell r="L880">
            <v>105</v>
          </cell>
          <cell r="M880" t="str">
            <v>M.</v>
          </cell>
          <cell r="N880" t="str">
            <v>CANTREL</v>
          </cell>
          <cell r="O880" t="str">
            <v>FLORIAN</v>
          </cell>
          <cell r="P880" t="str">
            <v>22 RUE HENRI ROCQUIGNY</v>
          </cell>
          <cell r="S880">
            <v>76450</v>
          </cell>
          <cell r="T880" t="str">
            <v>AUBERVILLE LA MANUEL</v>
          </cell>
          <cell r="V880">
            <v>665798939</v>
          </cell>
          <cell r="W880" t="str">
            <v>FLORIAN.CANTREL@GENERALI.COM</v>
          </cell>
        </row>
        <row r="881">
          <cell r="B881">
            <v>305408</v>
          </cell>
          <cell r="C881">
            <v>20221001</v>
          </cell>
          <cell r="E881" t="str">
            <v>GPA</v>
          </cell>
          <cell r="F881" t="str">
            <v>COMMERCIALE</v>
          </cell>
          <cell r="G881" t="str">
            <v>REGION GRAND OUEST</v>
          </cell>
          <cell r="H881" t="str">
            <v>OD CHARENTES-VIENNES-DEUX SEVRES</v>
          </cell>
          <cell r="I881">
            <v>440</v>
          </cell>
          <cell r="J881" t="str">
            <v>CCT</v>
          </cell>
          <cell r="K881" t="str">
            <v>Conseiller Commercial Titulaire</v>
          </cell>
          <cell r="L881">
            <v>105</v>
          </cell>
          <cell r="M881" t="str">
            <v>Mme</v>
          </cell>
          <cell r="N881" t="str">
            <v>RENAUD</v>
          </cell>
          <cell r="O881" t="str">
            <v>SABRINA</v>
          </cell>
          <cell r="P881" t="str">
            <v>8 RUE DU TELEGRAPHE</v>
          </cell>
          <cell r="S881">
            <v>86240</v>
          </cell>
          <cell r="T881" t="str">
            <v>CROUTELLE</v>
          </cell>
          <cell r="V881">
            <v>664829403</v>
          </cell>
          <cell r="W881" t="str">
            <v>SABRINA.RENAUD@GENERALI.COM</v>
          </cell>
        </row>
        <row r="882">
          <cell r="B882">
            <v>305409</v>
          </cell>
          <cell r="C882">
            <v>20221001</v>
          </cell>
          <cell r="E882" t="str">
            <v>GPA</v>
          </cell>
          <cell r="F882" t="str">
            <v>COMMERCIALE</v>
          </cell>
          <cell r="G882" t="str">
            <v>REGION GRAND EST</v>
          </cell>
          <cell r="H882" t="str">
            <v>OD PUY DE DOME - LOIRE - HAUTE LOIRE</v>
          </cell>
          <cell r="I882">
            <v>200</v>
          </cell>
          <cell r="J882" t="str">
            <v>IMP</v>
          </cell>
          <cell r="K882" t="str">
            <v>Inspecteur Manager Performance</v>
          </cell>
          <cell r="L882">
            <v>104</v>
          </cell>
          <cell r="M882" t="str">
            <v>Mme</v>
          </cell>
          <cell r="N882" t="str">
            <v>CONDELLO</v>
          </cell>
          <cell r="O882" t="str">
            <v>SAMIA</v>
          </cell>
          <cell r="P882" t="str">
            <v>887 HAMEAU MAISON NEUVE</v>
          </cell>
          <cell r="S882">
            <v>42320</v>
          </cell>
          <cell r="T882" t="str">
            <v>ST CHRISTO EN JAREZ</v>
          </cell>
          <cell r="V882">
            <v>664835458</v>
          </cell>
          <cell r="W882" t="str">
            <v>SAMIA.CONDELLO@GENERALI.COM</v>
          </cell>
        </row>
        <row r="883">
          <cell r="B883">
            <v>305410</v>
          </cell>
          <cell r="C883">
            <v>20221001</v>
          </cell>
          <cell r="E883" t="str">
            <v>GPA</v>
          </cell>
          <cell r="F883" t="str">
            <v>COMMERCIALE</v>
          </cell>
          <cell r="G883" t="str">
            <v>REGION GRAND OUEST</v>
          </cell>
          <cell r="H883" t="str">
            <v>OD INDRE-INDRE &amp; LOIRE-CHER-LOIR &amp; CHER</v>
          </cell>
          <cell r="I883">
            <v>200</v>
          </cell>
          <cell r="J883" t="str">
            <v>IMP</v>
          </cell>
          <cell r="K883" t="str">
            <v>Inspecteur Manager Performance</v>
          </cell>
          <cell r="L883">
            <v>104</v>
          </cell>
          <cell r="M883" t="str">
            <v>Mme</v>
          </cell>
          <cell r="N883" t="str">
            <v>GIGER</v>
          </cell>
          <cell r="O883" t="str">
            <v>MANON</v>
          </cell>
          <cell r="P883" t="str">
            <v>6 CHEMIN DES BOIS</v>
          </cell>
          <cell r="Q883" t="str">
            <v>B</v>
          </cell>
          <cell r="S883">
            <v>37390</v>
          </cell>
          <cell r="T883" t="str">
            <v>CHANCEAUX SUR CHOISILLE</v>
          </cell>
          <cell r="U883" t="str">
            <v>B</v>
          </cell>
          <cell r="V883">
            <v>664829063</v>
          </cell>
          <cell r="W883" t="str">
            <v>MANON.GIGER@GENERALI.COM</v>
          </cell>
        </row>
        <row r="884">
          <cell r="B884">
            <v>305411</v>
          </cell>
          <cell r="C884">
            <v>20221001</v>
          </cell>
          <cell r="E884" t="str">
            <v>GPA</v>
          </cell>
          <cell r="F884" t="str">
            <v>COMMERCIALE</v>
          </cell>
          <cell r="G884" t="str">
            <v>REGION GRAND OUEST</v>
          </cell>
          <cell r="H884" t="str">
            <v>OD CHARENTES-VIENNES-DEUX SEVRES</v>
          </cell>
          <cell r="I884">
            <v>440</v>
          </cell>
          <cell r="J884" t="str">
            <v>CCT</v>
          </cell>
          <cell r="K884" t="str">
            <v>Conseiller Commercial Titulaire</v>
          </cell>
          <cell r="L884">
            <v>105</v>
          </cell>
          <cell r="M884" t="str">
            <v>Mme</v>
          </cell>
          <cell r="N884" t="str">
            <v>EUDELINE TRIBOT</v>
          </cell>
          <cell r="O884" t="str">
            <v>NOEMIE</v>
          </cell>
          <cell r="P884" t="str">
            <v>1 RUE DU FONT PION</v>
          </cell>
          <cell r="Q884" t="str">
            <v>MONTIGNE</v>
          </cell>
          <cell r="S884">
            <v>79370</v>
          </cell>
          <cell r="T884" t="str">
            <v>CELLES SUR BELLE</v>
          </cell>
          <cell r="U884" t="str">
            <v>MONTIGNE</v>
          </cell>
          <cell r="V884">
            <v>664827103</v>
          </cell>
          <cell r="W884" t="str">
            <v>NOEMIE.EUDELINETRIBOT@GENERALI.COM</v>
          </cell>
        </row>
        <row r="885">
          <cell r="B885">
            <v>305412</v>
          </cell>
          <cell r="C885">
            <v>20221001</v>
          </cell>
          <cell r="E885" t="str">
            <v>GPA</v>
          </cell>
          <cell r="F885" t="str">
            <v>COMMERCIALE</v>
          </cell>
          <cell r="G885" t="str">
            <v>REGION GRAND OUEST</v>
          </cell>
          <cell r="H885" t="str">
            <v>OD FINISTERE - MORBIHAN</v>
          </cell>
          <cell r="I885">
            <v>440</v>
          </cell>
          <cell r="J885" t="str">
            <v>CCT</v>
          </cell>
          <cell r="K885" t="str">
            <v>Conseiller Commercial Titulaire</v>
          </cell>
          <cell r="L885">
            <v>105</v>
          </cell>
          <cell r="M885" t="str">
            <v>M.</v>
          </cell>
          <cell r="N885" t="str">
            <v>PEUCAT</v>
          </cell>
          <cell r="O885" t="str">
            <v>CHRISTOPHE</v>
          </cell>
          <cell r="P885" t="str">
            <v>12 IMPASSE DES FLANDRES</v>
          </cell>
          <cell r="S885">
            <v>29490</v>
          </cell>
          <cell r="T885" t="str">
            <v>GUIPAVAS</v>
          </cell>
          <cell r="V885">
            <v>664827961</v>
          </cell>
          <cell r="W885" t="str">
            <v>CHRISTOPHE.PEUCAT@GENERALI.COM</v>
          </cell>
        </row>
        <row r="886">
          <cell r="B886">
            <v>305413</v>
          </cell>
          <cell r="C886">
            <v>20221001</v>
          </cell>
          <cell r="E886" t="str">
            <v>GPA</v>
          </cell>
          <cell r="F886" t="str">
            <v>COMMERCIALE</v>
          </cell>
          <cell r="G886" t="str">
            <v>POLE PILOTAGE DU RESEAU COMMERCIAL</v>
          </cell>
          <cell r="H886" t="str">
            <v>ORGANISATION DE FIDELISATION</v>
          </cell>
          <cell r="I886">
            <v>460</v>
          </cell>
          <cell r="J886" t="str">
            <v>CC</v>
          </cell>
          <cell r="K886" t="str">
            <v>Conseiller Client</v>
          </cell>
          <cell r="L886">
            <v>0</v>
          </cell>
          <cell r="M886" t="str">
            <v>Mme</v>
          </cell>
          <cell r="N886" t="str">
            <v>VALLEE</v>
          </cell>
          <cell r="O886" t="str">
            <v>ENOLHA</v>
          </cell>
          <cell r="P886" t="str">
            <v>70 RUE SOPHIE GERMAIN</v>
          </cell>
          <cell r="Q886" t="str">
            <v>BATIMENT E1</v>
          </cell>
          <cell r="S886">
            <v>44300</v>
          </cell>
          <cell r="T886" t="str">
            <v>NANTES</v>
          </cell>
          <cell r="U886" t="str">
            <v>BATIMENT E1</v>
          </cell>
          <cell r="W886" t="str">
            <v>ENOLHA.VALLEE@GENERALI.COM</v>
          </cell>
        </row>
        <row r="887">
          <cell r="B887">
            <v>305414</v>
          </cell>
          <cell r="C887">
            <v>20221001</v>
          </cell>
          <cell r="E887" t="str">
            <v>GPA</v>
          </cell>
          <cell r="F887" t="str">
            <v>COMMERCIALE</v>
          </cell>
          <cell r="G887" t="str">
            <v>POLE PILOTAGE DU RESEAU COMMERCIAL</v>
          </cell>
          <cell r="H887" t="str">
            <v>ORGANISATION DE FIDELISATION</v>
          </cell>
          <cell r="I887">
            <v>460</v>
          </cell>
          <cell r="J887" t="str">
            <v>CC</v>
          </cell>
          <cell r="K887" t="str">
            <v>Conseiller Client</v>
          </cell>
          <cell r="L887">
            <v>0</v>
          </cell>
          <cell r="M887" t="str">
            <v>Mme</v>
          </cell>
          <cell r="N887" t="str">
            <v>NDIAYE</v>
          </cell>
          <cell r="O887" t="str">
            <v>AICHA</v>
          </cell>
          <cell r="P887" t="str">
            <v>4 ALLEE CONSTANCE GALLOT</v>
          </cell>
          <cell r="S887">
            <v>44300</v>
          </cell>
          <cell r="T887" t="str">
            <v>NANTES</v>
          </cell>
          <cell r="W887" t="str">
            <v>AICHA.NDIAYE@GENERALI.COM</v>
          </cell>
        </row>
        <row r="888">
          <cell r="B888">
            <v>305416</v>
          </cell>
          <cell r="C888">
            <v>20221001</v>
          </cell>
          <cell r="E888" t="str">
            <v>GPA</v>
          </cell>
          <cell r="F888" t="str">
            <v>COMMERCIALE</v>
          </cell>
          <cell r="G888" t="str">
            <v>REGION GRAND OUEST</v>
          </cell>
          <cell r="H888" t="str">
            <v>OD FINISTERE - MORBIHAN</v>
          </cell>
          <cell r="I888">
            <v>440</v>
          </cell>
          <cell r="J888" t="str">
            <v>CCT</v>
          </cell>
          <cell r="K888" t="str">
            <v>Conseiller Commercial Titulaire</v>
          </cell>
          <cell r="L888">
            <v>105</v>
          </cell>
          <cell r="M888" t="str">
            <v>Mme</v>
          </cell>
          <cell r="N888" t="str">
            <v>MADEC</v>
          </cell>
          <cell r="O888" t="str">
            <v>MAEVA</v>
          </cell>
          <cell r="P888" t="str">
            <v>14 B PENANPRAT</v>
          </cell>
          <cell r="S888">
            <v>29300</v>
          </cell>
          <cell r="T888" t="str">
            <v>MELLAC</v>
          </cell>
          <cell r="V888">
            <v>662328073</v>
          </cell>
          <cell r="W888" t="str">
            <v>MAEVA.MADEC@GENERALI.COM</v>
          </cell>
        </row>
        <row r="889">
          <cell r="B889">
            <v>305420</v>
          </cell>
          <cell r="C889">
            <v>20221001</v>
          </cell>
          <cell r="E889" t="str">
            <v>GPA</v>
          </cell>
          <cell r="F889" t="str">
            <v>COMMERCIALE</v>
          </cell>
          <cell r="G889" t="str">
            <v>REGION GRAND OUEST</v>
          </cell>
          <cell r="H889" t="str">
            <v>OD YVELINES - EURE ET LOIR</v>
          </cell>
          <cell r="I889">
            <v>440</v>
          </cell>
          <cell r="J889" t="str">
            <v>CCT</v>
          </cell>
          <cell r="K889" t="str">
            <v>Conseiller Commercial Titulaire</v>
          </cell>
          <cell r="L889">
            <v>105</v>
          </cell>
          <cell r="M889" t="str">
            <v>Mme</v>
          </cell>
          <cell r="N889" t="str">
            <v>PINCHEDE</v>
          </cell>
          <cell r="O889" t="str">
            <v>VALERIE</v>
          </cell>
          <cell r="P889" t="str">
            <v>13 RUE DE LA LIBERATION</v>
          </cell>
          <cell r="S889">
            <v>28300</v>
          </cell>
          <cell r="T889" t="str">
            <v>ST AUBIN DES BOIS</v>
          </cell>
          <cell r="V889">
            <v>665833305</v>
          </cell>
          <cell r="W889" t="str">
            <v>VALERIE.PINCHEDE@GENERALI.COM</v>
          </cell>
        </row>
        <row r="890">
          <cell r="B890">
            <v>305425</v>
          </cell>
          <cell r="C890">
            <v>20221101</v>
          </cell>
          <cell r="E890" t="str">
            <v>GPA</v>
          </cell>
          <cell r="F890" t="str">
            <v>COMMERCIALE</v>
          </cell>
          <cell r="G890" t="str">
            <v>REGION GRAND EST</v>
          </cell>
          <cell r="H890" t="str">
            <v>OD RHONE</v>
          </cell>
          <cell r="I890">
            <v>440</v>
          </cell>
          <cell r="J890" t="str">
            <v>CCT</v>
          </cell>
          <cell r="K890" t="str">
            <v>Conseiller Commercial Titulaire</v>
          </cell>
          <cell r="L890">
            <v>105</v>
          </cell>
          <cell r="M890" t="str">
            <v>M.</v>
          </cell>
          <cell r="N890" t="str">
            <v>RECCHIA</v>
          </cell>
          <cell r="O890" t="str">
            <v>KEVIN</v>
          </cell>
          <cell r="P890" t="str">
            <v>46 - 48 chemin des Bruyères</v>
          </cell>
          <cell r="Q890" t="str">
            <v>Centre Innovalia, bâtiment G</v>
          </cell>
          <cell r="S890">
            <v>69570</v>
          </cell>
          <cell r="T890" t="str">
            <v>DARDILLY</v>
          </cell>
          <cell r="U890" t="str">
            <v>Centre Innovalia, bâtiment G</v>
          </cell>
          <cell r="V890">
            <v>658291978</v>
          </cell>
          <cell r="W890" t="str">
            <v>KEVIN.RECCHIA@GENERALI.COM</v>
          </cell>
        </row>
        <row r="891">
          <cell r="B891">
            <v>305426</v>
          </cell>
          <cell r="C891">
            <v>20221101</v>
          </cell>
          <cell r="E891" t="str">
            <v>GPA</v>
          </cell>
          <cell r="F891" t="str">
            <v>COMMERCIALE</v>
          </cell>
          <cell r="G891" t="str">
            <v>REGION GRAND EST</v>
          </cell>
          <cell r="H891" t="str">
            <v>OD VOSGES-HT RHIN-TR BEL-DOUBS-HTE MARNE</v>
          </cell>
          <cell r="I891">
            <v>440</v>
          </cell>
          <cell r="J891" t="str">
            <v>CCT</v>
          </cell>
          <cell r="K891" t="str">
            <v>Conseiller Commercial Titulaire</v>
          </cell>
          <cell r="L891">
            <v>105</v>
          </cell>
          <cell r="M891" t="str">
            <v>Mme</v>
          </cell>
          <cell r="N891" t="str">
            <v>GAILLARD</v>
          </cell>
          <cell r="O891" t="str">
            <v>ANGELIQUE</v>
          </cell>
          <cell r="P891" t="str">
            <v>7 rue Gustave Hirn</v>
          </cell>
          <cell r="Q891" t="str">
            <v>Generali, bât B5 RDC Droite</v>
          </cell>
          <cell r="S891">
            <v>68100</v>
          </cell>
          <cell r="T891" t="str">
            <v>MULHOUSE</v>
          </cell>
          <cell r="U891" t="str">
            <v>Generali, bât B5 RDC Droite</v>
          </cell>
          <cell r="V891">
            <v>658291922</v>
          </cell>
          <cell r="W891" t="str">
            <v>ANGELIQUE.GAILLARD@GENERALI.COM</v>
          </cell>
        </row>
        <row r="892">
          <cell r="B892">
            <v>305427</v>
          </cell>
          <cell r="C892">
            <v>20221101</v>
          </cell>
          <cell r="E892" t="str">
            <v>GPA</v>
          </cell>
          <cell r="F892" t="str">
            <v>COMMERCIALE</v>
          </cell>
          <cell r="G892" t="str">
            <v>REGION ILE DE FRANCE NORD EST</v>
          </cell>
          <cell r="H892" t="str">
            <v>OD NORD LILLE</v>
          </cell>
          <cell r="I892">
            <v>440</v>
          </cell>
          <cell r="J892" t="str">
            <v>CCT</v>
          </cell>
          <cell r="K892" t="str">
            <v>Conseiller Commercial Titulaire</v>
          </cell>
          <cell r="L892">
            <v>105</v>
          </cell>
          <cell r="M892" t="str">
            <v>Mme</v>
          </cell>
          <cell r="N892" t="str">
            <v>COPIN</v>
          </cell>
          <cell r="O892" t="str">
            <v>ODILE</v>
          </cell>
          <cell r="P892" t="str">
            <v>15 RUE LEVERRIER</v>
          </cell>
          <cell r="S892">
            <v>59200</v>
          </cell>
          <cell r="T892" t="str">
            <v>TOURCOING</v>
          </cell>
          <cell r="V892">
            <v>658520293</v>
          </cell>
          <cell r="W892" t="str">
            <v>ODILE.COPIN@GENERALI.COM</v>
          </cell>
        </row>
        <row r="893">
          <cell r="B893">
            <v>305428</v>
          </cell>
          <cell r="C893">
            <v>20221101</v>
          </cell>
          <cell r="E893" t="str">
            <v>GPA</v>
          </cell>
          <cell r="F893" t="str">
            <v>COMMERCIALE</v>
          </cell>
          <cell r="G893" t="str">
            <v>REGION GRAND OUEST</v>
          </cell>
          <cell r="H893" t="str">
            <v>OD MANCHE - CALVADOS - ORNE - MAYENNE</v>
          </cell>
          <cell r="I893">
            <v>440</v>
          </cell>
          <cell r="J893" t="str">
            <v>CCT</v>
          </cell>
          <cell r="K893" t="str">
            <v>Conseiller Commercial Titulaire</v>
          </cell>
          <cell r="L893">
            <v>105</v>
          </cell>
          <cell r="M893" t="str">
            <v>M.</v>
          </cell>
          <cell r="N893" t="str">
            <v>BAREL</v>
          </cell>
          <cell r="O893" t="str">
            <v>CEDRIC</v>
          </cell>
          <cell r="P893" t="str">
            <v>538 ROUTE DES ISLES</v>
          </cell>
          <cell r="S893">
            <v>27230</v>
          </cell>
          <cell r="T893" t="str">
            <v>THIBERVILLE</v>
          </cell>
          <cell r="V893">
            <v>658519799</v>
          </cell>
          <cell r="W893" t="str">
            <v>CEDRIC.BAREL@GENERALI.COM</v>
          </cell>
        </row>
        <row r="894">
          <cell r="B894">
            <v>305430</v>
          </cell>
          <cell r="C894">
            <v>20221101</v>
          </cell>
          <cell r="E894" t="str">
            <v>GPA</v>
          </cell>
          <cell r="F894" t="str">
            <v>COMMERCIALE</v>
          </cell>
          <cell r="G894" t="str">
            <v>REGION GRAND OUEST</v>
          </cell>
          <cell r="H894" t="str">
            <v>OD INDRE-INDRE &amp; LOIRE-CHER-LOIR &amp; CHER</v>
          </cell>
          <cell r="I894">
            <v>440</v>
          </cell>
          <cell r="J894" t="str">
            <v>CCT</v>
          </cell>
          <cell r="K894" t="str">
            <v>Conseiller Commercial Titulaire</v>
          </cell>
          <cell r="L894">
            <v>105</v>
          </cell>
          <cell r="M894" t="str">
            <v>M.</v>
          </cell>
          <cell r="N894" t="str">
            <v>DUMONT</v>
          </cell>
          <cell r="O894" t="str">
            <v>EMMANUEL</v>
          </cell>
          <cell r="P894" t="str">
            <v>98 AVENUE GABRIELLE D ESTREES</v>
          </cell>
          <cell r="S894">
            <v>37270</v>
          </cell>
          <cell r="T894" t="str">
            <v>MONTLOUIS SUR LOIRE</v>
          </cell>
          <cell r="V894">
            <v>660228294</v>
          </cell>
          <cell r="W894" t="str">
            <v>EMMANUEL.DUMONT@GENERALI.COM</v>
          </cell>
        </row>
        <row r="895">
          <cell r="B895">
            <v>305431</v>
          </cell>
          <cell r="C895">
            <v>20221101</v>
          </cell>
          <cell r="E895" t="str">
            <v>GPA</v>
          </cell>
          <cell r="F895" t="str">
            <v>COMMERCIALE</v>
          </cell>
          <cell r="G895" t="str">
            <v>REGION ILE DE FRANCE NORD EST</v>
          </cell>
          <cell r="H895" t="str">
            <v>OD NORD LILLE</v>
          </cell>
          <cell r="I895">
            <v>441</v>
          </cell>
          <cell r="J895" t="str">
            <v>CCTM</v>
          </cell>
          <cell r="K895" t="str">
            <v>Conseiller Commercial Titulaire Moniteur</v>
          </cell>
          <cell r="L895">
            <v>105</v>
          </cell>
          <cell r="M895" t="str">
            <v>Mme</v>
          </cell>
          <cell r="N895" t="str">
            <v>LEGRAND</v>
          </cell>
          <cell r="O895" t="str">
            <v>MAUD</v>
          </cell>
          <cell r="P895" t="str">
            <v>34 RUE GRANDE</v>
          </cell>
          <cell r="S895">
            <v>59870</v>
          </cell>
          <cell r="T895" t="str">
            <v>WARLAING</v>
          </cell>
          <cell r="V895">
            <v>659540633</v>
          </cell>
          <cell r="W895" t="str">
            <v>MAUD.LEGRAND@GENERALI.COM</v>
          </cell>
        </row>
        <row r="896">
          <cell r="B896">
            <v>305432</v>
          </cell>
          <cell r="C896">
            <v>20221101</v>
          </cell>
          <cell r="E896" t="str">
            <v>GPA</v>
          </cell>
          <cell r="F896" t="str">
            <v>COMMERCIALE</v>
          </cell>
          <cell r="G896" t="str">
            <v>REGION ILE DE FRANCE NORD EST</v>
          </cell>
          <cell r="H896" t="str">
            <v>OD NORD ARTOIS</v>
          </cell>
          <cell r="I896">
            <v>440</v>
          </cell>
          <cell r="J896" t="str">
            <v>CCT</v>
          </cell>
          <cell r="K896" t="str">
            <v>Conseiller Commercial Titulaire</v>
          </cell>
          <cell r="L896">
            <v>105</v>
          </cell>
          <cell r="M896" t="str">
            <v>M.</v>
          </cell>
          <cell r="N896" t="str">
            <v>LEFRANC</v>
          </cell>
          <cell r="O896" t="str">
            <v>VINCENT</v>
          </cell>
          <cell r="P896" t="str">
            <v>27 CHEMIN DES PRES</v>
          </cell>
          <cell r="S896">
            <v>59660</v>
          </cell>
          <cell r="T896" t="str">
            <v>MERVILLE</v>
          </cell>
          <cell r="V896">
            <v>660375002</v>
          </cell>
          <cell r="W896" t="str">
            <v>VINCENT.LEFRANC@GENERALI.COM</v>
          </cell>
        </row>
        <row r="897">
          <cell r="B897">
            <v>305437</v>
          </cell>
          <cell r="C897">
            <v>20221101</v>
          </cell>
          <cell r="E897" t="str">
            <v>GPA</v>
          </cell>
          <cell r="F897" t="str">
            <v>COMMERCIALE</v>
          </cell>
          <cell r="G897" t="str">
            <v>REGION GRAND OUEST</v>
          </cell>
          <cell r="H897" t="str">
            <v>OD LANDES-PYRENEES-GERS-HTE GARONNE SUD</v>
          </cell>
          <cell r="I897">
            <v>440</v>
          </cell>
          <cell r="J897" t="str">
            <v>CCT</v>
          </cell>
          <cell r="K897" t="str">
            <v>Conseiller Commercial Titulaire</v>
          </cell>
          <cell r="L897">
            <v>105</v>
          </cell>
          <cell r="M897" t="str">
            <v>Mme</v>
          </cell>
          <cell r="N897" t="str">
            <v>CORMON</v>
          </cell>
          <cell r="O897" t="str">
            <v>OPHELIE</v>
          </cell>
          <cell r="P897" t="str">
            <v>6 RUE DES GEMMEURS</v>
          </cell>
          <cell r="S897">
            <v>40560</v>
          </cell>
          <cell r="T897" t="str">
            <v>VIELLE ST GIRONS</v>
          </cell>
          <cell r="V897">
            <v>660228453</v>
          </cell>
          <cell r="W897" t="str">
            <v>OPHELIE.CORMON@GENERALI.COM</v>
          </cell>
        </row>
        <row r="898">
          <cell r="B898">
            <v>305442</v>
          </cell>
          <cell r="C898">
            <v>20221101</v>
          </cell>
          <cell r="E898" t="str">
            <v>GPA</v>
          </cell>
          <cell r="F898" t="str">
            <v>COMMERCIALE</v>
          </cell>
          <cell r="G898" t="str">
            <v>REGION GRAND OUEST</v>
          </cell>
          <cell r="H898" t="str">
            <v>OD YVELINES - EURE ET LOIR</v>
          </cell>
          <cell r="I898">
            <v>440</v>
          </cell>
          <cell r="J898" t="str">
            <v>CCT</v>
          </cell>
          <cell r="K898" t="str">
            <v>Conseiller Commercial Titulaire</v>
          </cell>
          <cell r="L898">
            <v>105</v>
          </cell>
          <cell r="M898" t="str">
            <v>M.</v>
          </cell>
          <cell r="N898" t="str">
            <v>BOUTICOURT</v>
          </cell>
          <cell r="O898" t="str">
            <v>DAMIEN</v>
          </cell>
          <cell r="P898" t="str">
            <v>3 IMPASSE SAINT NICOLAS</v>
          </cell>
          <cell r="S898">
            <v>28190</v>
          </cell>
          <cell r="T898" t="str">
            <v>MITTAINVILLIERS VERIGNY</v>
          </cell>
          <cell r="V898">
            <v>660281521</v>
          </cell>
          <cell r="W898" t="str">
            <v>DAMIEN.BOUTICOURT@GENERALI.COM</v>
          </cell>
        </row>
        <row r="899">
          <cell r="B899">
            <v>305443</v>
          </cell>
          <cell r="C899">
            <v>20221101</v>
          </cell>
          <cell r="E899" t="str">
            <v>GPA</v>
          </cell>
          <cell r="F899" t="str">
            <v>COMMERCIALE</v>
          </cell>
          <cell r="G899" t="str">
            <v>REGION GRAND OUEST</v>
          </cell>
          <cell r="H899" t="str">
            <v>OD FINISTERE - MORBIHAN</v>
          </cell>
          <cell r="I899">
            <v>440</v>
          </cell>
          <cell r="J899" t="str">
            <v>CCT</v>
          </cell>
          <cell r="K899" t="str">
            <v>Conseiller Commercial Titulaire</v>
          </cell>
          <cell r="L899">
            <v>105</v>
          </cell>
          <cell r="M899" t="str">
            <v>M.</v>
          </cell>
          <cell r="N899" t="str">
            <v>CHEVALIER</v>
          </cell>
          <cell r="O899" t="str">
            <v>EMMANUEL</v>
          </cell>
          <cell r="P899" t="str">
            <v>1 IMPASSE DE LERVILY</v>
          </cell>
          <cell r="S899">
            <v>29770</v>
          </cell>
          <cell r="T899" t="str">
            <v>AUDIERNE</v>
          </cell>
          <cell r="V899">
            <v>660280669</v>
          </cell>
          <cell r="W899" t="str">
            <v>EMMANUEL.CHEVALIER@GENERALI.COM</v>
          </cell>
        </row>
        <row r="900">
          <cell r="B900">
            <v>305445</v>
          </cell>
          <cell r="C900">
            <v>20221201</v>
          </cell>
          <cell r="E900" t="str">
            <v>GPA</v>
          </cell>
          <cell r="F900" t="str">
            <v>COMMERCIALE</v>
          </cell>
          <cell r="G900" t="str">
            <v>REGION GRAND OUEST</v>
          </cell>
          <cell r="H900" t="str">
            <v>OD MANCHE - CALVADOS - ORNE - MAYENNE</v>
          </cell>
          <cell r="I900">
            <v>440</v>
          </cell>
          <cell r="J900" t="str">
            <v>CCT</v>
          </cell>
          <cell r="K900" t="str">
            <v>Conseiller Commercial Titulaire</v>
          </cell>
          <cell r="L900">
            <v>105</v>
          </cell>
          <cell r="M900" t="str">
            <v>M.</v>
          </cell>
          <cell r="N900" t="str">
            <v>DUBOIS</v>
          </cell>
          <cell r="O900" t="str">
            <v>MAEL</v>
          </cell>
          <cell r="P900" t="str">
            <v>3 RUE DES ACACIAS</v>
          </cell>
          <cell r="S900">
            <v>53970</v>
          </cell>
          <cell r="T900" t="str">
            <v>L HUISSERIE</v>
          </cell>
          <cell r="V900">
            <v>659693234</v>
          </cell>
          <cell r="W900" t="str">
            <v>MAEL.DUBOIS@GENERALI.COM</v>
          </cell>
        </row>
        <row r="901">
          <cell r="B901">
            <v>305448</v>
          </cell>
          <cell r="C901">
            <v>20221201</v>
          </cell>
          <cell r="E901" t="str">
            <v>GPA</v>
          </cell>
          <cell r="F901" t="str">
            <v>COMMERCIALE</v>
          </cell>
          <cell r="G901" t="str">
            <v>REGION GRAND OUEST</v>
          </cell>
          <cell r="H901" t="str">
            <v>OD MANCHE - CALVADOS - ORNE - MAYENNE</v>
          </cell>
          <cell r="I901">
            <v>440</v>
          </cell>
          <cell r="J901" t="str">
            <v>CCT</v>
          </cell>
          <cell r="K901" t="str">
            <v>Conseiller Commercial Titulaire</v>
          </cell>
          <cell r="L901">
            <v>105</v>
          </cell>
          <cell r="M901" t="str">
            <v>M.</v>
          </cell>
          <cell r="N901" t="str">
            <v>COTTEBRUNE</v>
          </cell>
          <cell r="O901" t="str">
            <v>JULIEN</v>
          </cell>
          <cell r="P901" t="str">
            <v>25 PLACE LOUIS DARINOT</v>
          </cell>
          <cell r="Q901" t="str">
            <v>F17</v>
          </cell>
          <cell r="S901">
            <v>50100</v>
          </cell>
          <cell r="T901" t="str">
            <v>CHERBOURG EN COTENTIN</v>
          </cell>
          <cell r="U901" t="str">
            <v>F17</v>
          </cell>
          <cell r="V901">
            <v>662423054</v>
          </cell>
          <cell r="W901" t="str">
            <v>JULIEN.COTTEBRUNE@GENERALI.COM</v>
          </cell>
        </row>
        <row r="902">
          <cell r="B902">
            <v>305450</v>
          </cell>
          <cell r="C902">
            <v>20221201</v>
          </cell>
          <cell r="E902" t="str">
            <v>GPA</v>
          </cell>
          <cell r="F902" t="str">
            <v>COMMERCIALE</v>
          </cell>
          <cell r="G902" t="str">
            <v>REGION GRAND OUEST</v>
          </cell>
          <cell r="H902" t="str">
            <v>OD ILLE ET VILAINE-COTES D'ARMOR</v>
          </cell>
          <cell r="I902">
            <v>440</v>
          </cell>
          <cell r="J902" t="str">
            <v>CCT</v>
          </cell>
          <cell r="K902" t="str">
            <v>Conseiller Commercial Titulaire</v>
          </cell>
          <cell r="L902">
            <v>105</v>
          </cell>
          <cell r="M902" t="str">
            <v>M.</v>
          </cell>
          <cell r="N902" t="str">
            <v>IDJEDD</v>
          </cell>
          <cell r="O902" t="str">
            <v>STEVE</v>
          </cell>
          <cell r="P902" t="str">
            <v>1 ALLEE DES ROCHETTES</v>
          </cell>
          <cell r="S902">
            <v>22950</v>
          </cell>
          <cell r="T902" t="str">
            <v>TREGUEUX</v>
          </cell>
          <cell r="V902">
            <v>662422748</v>
          </cell>
          <cell r="W902" t="str">
            <v>STEVE.IDJEDD@GENERALI.COM</v>
          </cell>
        </row>
        <row r="903">
          <cell r="B903">
            <v>305451</v>
          </cell>
          <cell r="C903">
            <v>20221201</v>
          </cell>
          <cell r="E903" t="str">
            <v>GPA</v>
          </cell>
          <cell r="F903" t="str">
            <v>COMMERCIALE</v>
          </cell>
          <cell r="G903" t="str">
            <v>REGION GRAND OUEST</v>
          </cell>
          <cell r="H903" t="str">
            <v>OD SARTHE - MAINE ET LOIRE</v>
          </cell>
          <cell r="I903">
            <v>440</v>
          </cell>
          <cell r="J903" t="str">
            <v>CCT</v>
          </cell>
          <cell r="K903" t="str">
            <v>Conseiller Commercial Titulaire</v>
          </cell>
          <cell r="L903">
            <v>105</v>
          </cell>
          <cell r="M903" t="str">
            <v>Mme</v>
          </cell>
          <cell r="N903" t="str">
            <v>CRESSOL</v>
          </cell>
          <cell r="O903" t="str">
            <v>FRANCOISE</v>
          </cell>
          <cell r="P903" t="str">
            <v>2912 ROUTE DE LA CHENAIE</v>
          </cell>
          <cell r="S903">
            <v>72510</v>
          </cell>
          <cell r="T903" t="str">
            <v>MANSIGNE</v>
          </cell>
          <cell r="V903">
            <v>662422973</v>
          </cell>
          <cell r="W903" t="str">
            <v>FRANCOISE.CRESSOL@GENERALI.COM</v>
          </cell>
        </row>
        <row r="904">
          <cell r="B904">
            <v>305453</v>
          </cell>
          <cell r="C904">
            <v>20230101</v>
          </cell>
          <cell r="E904" t="str">
            <v>GPA</v>
          </cell>
          <cell r="F904" t="str">
            <v>COMMERCIALE</v>
          </cell>
          <cell r="G904" t="str">
            <v>REGION GRAND OUEST</v>
          </cell>
          <cell r="H904" t="str">
            <v>OD INDRE-INDRE &amp; LOIRE-CHER-LOIR &amp; CHER</v>
          </cell>
          <cell r="I904">
            <v>440</v>
          </cell>
          <cell r="J904" t="str">
            <v>CCT</v>
          </cell>
          <cell r="K904" t="str">
            <v>Conseiller Commercial Titulaire</v>
          </cell>
          <cell r="L904">
            <v>105</v>
          </cell>
          <cell r="M904" t="str">
            <v>Mme</v>
          </cell>
          <cell r="N904" t="str">
            <v>OBRECHT</v>
          </cell>
          <cell r="O904" t="str">
            <v>CELINE</v>
          </cell>
          <cell r="P904" t="str">
            <v>LA LOCATURE DES CHENUETS</v>
          </cell>
          <cell r="S904">
            <v>18260</v>
          </cell>
          <cell r="T904" t="str">
            <v>JARS</v>
          </cell>
          <cell r="V904">
            <v>662603563</v>
          </cell>
          <cell r="W904" t="str">
            <v>CELINE.OBRECHT@GENERALI.COM</v>
          </cell>
        </row>
        <row r="905">
          <cell r="B905">
            <v>305456</v>
          </cell>
          <cell r="C905">
            <v>20230101</v>
          </cell>
          <cell r="E905" t="str">
            <v>GPA</v>
          </cell>
          <cell r="F905" t="str">
            <v>COMMERCIALE</v>
          </cell>
          <cell r="G905" t="str">
            <v>REGION GRAND EST</v>
          </cell>
          <cell r="H905" t="str">
            <v>OD ISERE ALBERTVILLE</v>
          </cell>
          <cell r="I905">
            <v>441</v>
          </cell>
          <cell r="J905" t="str">
            <v>CCTM</v>
          </cell>
          <cell r="K905" t="str">
            <v>Conseiller Commercial Titulaire Moniteur</v>
          </cell>
          <cell r="L905">
            <v>105</v>
          </cell>
          <cell r="M905" t="str">
            <v>M.</v>
          </cell>
          <cell r="N905" t="str">
            <v>BABILLAUD</v>
          </cell>
          <cell r="O905" t="str">
            <v>BENJAMIN</v>
          </cell>
          <cell r="P905" t="str">
            <v>110 rue Blaise Pascal</v>
          </cell>
          <cell r="Q905" t="str">
            <v>Generali, bât D2, 2ème étage</v>
          </cell>
          <cell r="S905">
            <v>38330</v>
          </cell>
          <cell r="T905" t="str">
            <v>MONTBONNOT SAINT MARTIN</v>
          </cell>
          <cell r="U905" t="str">
            <v>Generali, bât D2, 2ème étage</v>
          </cell>
          <cell r="V905">
            <v>662688748</v>
          </cell>
          <cell r="W905" t="str">
            <v>BENJAMIN.BABILLAUD@GENERALI.COM</v>
          </cell>
        </row>
        <row r="906">
          <cell r="B906">
            <v>305459</v>
          </cell>
          <cell r="C906">
            <v>20221201</v>
          </cell>
          <cell r="E906" t="str">
            <v>GPA</v>
          </cell>
          <cell r="F906" t="str">
            <v>COMMERCIALE</v>
          </cell>
          <cell r="G906" t="str">
            <v>REGION GRAND EST</v>
          </cell>
          <cell r="H906" t="str">
            <v>OD HAUTE SAVOIE AIN JURA AIX LES BAINS</v>
          </cell>
          <cell r="I906">
            <v>441</v>
          </cell>
          <cell r="J906" t="str">
            <v>CCTM</v>
          </cell>
          <cell r="K906" t="str">
            <v>Conseiller Commercial Titulaire Moniteur</v>
          </cell>
          <cell r="L906">
            <v>105</v>
          </cell>
          <cell r="M906" t="str">
            <v>M.</v>
          </cell>
          <cell r="N906" t="str">
            <v>MERMET</v>
          </cell>
          <cell r="O906" t="str">
            <v>ALEXIS</v>
          </cell>
          <cell r="P906" t="str">
            <v>49 BD COSTA DE BEAUREGARD SEYNOD</v>
          </cell>
          <cell r="Q906" t="str">
            <v>3ème étage</v>
          </cell>
          <cell r="S906">
            <v>74600</v>
          </cell>
          <cell r="T906" t="str">
            <v>ANNECY</v>
          </cell>
          <cell r="U906" t="str">
            <v>3ème étage</v>
          </cell>
          <cell r="V906">
            <v>662840283</v>
          </cell>
          <cell r="W906" t="str">
            <v>ALEXIS.MERMET@GENERALI.COM</v>
          </cell>
        </row>
        <row r="907">
          <cell r="B907">
            <v>305462</v>
          </cell>
          <cell r="C907">
            <v>20230101</v>
          </cell>
          <cell r="E907" t="str">
            <v>GPA</v>
          </cell>
          <cell r="F907" t="str">
            <v>COMMERCIALE</v>
          </cell>
          <cell r="G907" t="str">
            <v>REGION GRAND OUEST</v>
          </cell>
          <cell r="H907" t="str">
            <v>OD LOIRE ATLANTIQUE - VENDEE</v>
          </cell>
          <cell r="I907">
            <v>440</v>
          </cell>
          <cell r="J907" t="str">
            <v>CCT</v>
          </cell>
          <cell r="K907" t="str">
            <v>Conseiller Commercial Titulaire</v>
          </cell>
          <cell r="L907">
            <v>105</v>
          </cell>
          <cell r="M907" t="str">
            <v>M.</v>
          </cell>
          <cell r="N907" t="str">
            <v>CASTIER</v>
          </cell>
          <cell r="O907" t="str">
            <v>BAPTISTE</v>
          </cell>
          <cell r="P907" t="str">
            <v>71 RUE DE LA BERGERIE</v>
          </cell>
          <cell r="S907">
            <v>44850</v>
          </cell>
          <cell r="T907" t="str">
            <v>LIGNE</v>
          </cell>
          <cell r="V907">
            <v>669425666</v>
          </cell>
          <cell r="W907" t="str">
            <v>BAPTISTE.CASTIER@GENERALI.COM</v>
          </cell>
        </row>
        <row r="908">
          <cell r="B908">
            <v>305465</v>
          </cell>
          <cell r="C908">
            <v>20230101</v>
          </cell>
          <cell r="E908" t="str">
            <v>GPA</v>
          </cell>
          <cell r="F908" t="str">
            <v>COMMERCIALE</v>
          </cell>
          <cell r="G908" t="str">
            <v>REGION GRAND OUEST</v>
          </cell>
          <cell r="H908" t="str">
            <v>OD VAL D'OISE - EURE</v>
          </cell>
          <cell r="I908">
            <v>441</v>
          </cell>
          <cell r="J908" t="str">
            <v>CCTM</v>
          </cell>
          <cell r="K908" t="str">
            <v>Conseiller Commercial Titulaire Moniteur</v>
          </cell>
          <cell r="L908">
            <v>105</v>
          </cell>
          <cell r="M908" t="str">
            <v>M.</v>
          </cell>
          <cell r="N908" t="str">
            <v>SOUFIR</v>
          </cell>
          <cell r="O908" t="str">
            <v>YOANN</v>
          </cell>
          <cell r="P908" t="str">
            <v>4 ALLEE DES MURIERS</v>
          </cell>
          <cell r="S908">
            <v>95350</v>
          </cell>
          <cell r="T908" t="str">
            <v>ST BRICE SOUS FORET</v>
          </cell>
          <cell r="V908">
            <v>669425689</v>
          </cell>
          <cell r="W908" t="str">
            <v>YOANN.SOUFIR@GENERALI.COM</v>
          </cell>
        </row>
        <row r="909">
          <cell r="B909">
            <v>305466</v>
          </cell>
          <cell r="C909">
            <v>20230101</v>
          </cell>
          <cell r="E909" t="str">
            <v>GPA</v>
          </cell>
          <cell r="F909" t="str">
            <v>COMMERCIALE</v>
          </cell>
          <cell r="G909" t="str">
            <v>REGION ILE DE FRANCE NORD EST</v>
          </cell>
          <cell r="H909" t="str">
            <v>OD ESSONNE - LOIRET</v>
          </cell>
          <cell r="I909">
            <v>200</v>
          </cell>
          <cell r="J909" t="str">
            <v>IMP</v>
          </cell>
          <cell r="K909" t="str">
            <v>Inspecteur Manager Performance</v>
          </cell>
          <cell r="L909">
            <v>104</v>
          </cell>
          <cell r="M909" t="str">
            <v>M.</v>
          </cell>
          <cell r="N909" t="str">
            <v>COLAS</v>
          </cell>
          <cell r="O909" t="str">
            <v>ANTHONY</v>
          </cell>
          <cell r="P909" t="str">
            <v>226 RUE DE CORQUILLEROY</v>
          </cell>
          <cell r="S909">
            <v>45700</v>
          </cell>
          <cell r="T909" t="str">
            <v>PANNES</v>
          </cell>
          <cell r="V909">
            <v>668734705</v>
          </cell>
          <cell r="W909" t="str">
            <v>ANTHONY.COLAS@GENERALI.COM</v>
          </cell>
        </row>
        <row r="910">
          <cell r="B910">
            <v>305471</v>
          </cell>
          <cell r="C910">
            <v>20230101</v>
          </cell>
          <cell r="E910" t="str">
            <v>GPA</v>
          </cell>
          <cell r="F910" t="str">
            <v>COMMERCIALE</v>
          </cell>
          <cell r="G910" t="str">
            <v>REGION GRAND OUEST</v>
          </cell>
          <cell r="H910" t="str">
            <v>OD SARTHE - MAINE ET LOIRE</v>
          </cell>
          <cell r="I910">
            <v>440</v>
          </cell>
          <cell r="J910" t="str">
            <v>CCT</v>
          </cell>
          <cell r="K910" t="str">
            <v>Conseiller Commercial Titulaire</v>
          </cell>
          <cell r="L910">
            <v>105</v>
          </cell>
          <cell r="M910" t="str">
            <v>M.</v>
          </cell>
          <cell r="N910" t="str">
            <v>THOMAS</v>
          </cell>
          <cell r="O910" t="str">
            <v>BRANDON</v>
          </cell>
          <cell r="P910" t="str">
            <v>10 RUE RAOUL DUFY</v>
          </cell>
          <cell r="S910">
            <v>49100</v>
          </cell>
          <cell r="T910" t="str">
            <v>ANGERS</v>
          </cell>
          <cell r="V910">
            <v>761077917</v>
          </cell>
          <cell r="W910" t="str">
            <v>BRANDON.THOMAS@GENERALI.COM</v>
          </cell>
        </row>
        <row r="911">
          <cell r="B911">
            <v>305474</v>
          </cell>
          <cell r="C911">
            <v>20230101</v>
          </cell>
          <cell r="E911" t="str">
            <v>GPA</v>
          </cell>
          <cell r="F911" t="str">
            <v>COMMERCIALE</v>
          </cell>
          <cell r="G911" t="str">
            <v>REGION GRAND OUEST</v>
          </cell>
          <cell r="H911" t="str">
            <v>OD ILLE ET VILAINE-COTES D'ARMOR</v>
          </cell>
          <cell r="I911">
            <v>440</v>
          </cell>
          <cell r="J911" t="str">
            <v>CCT</v>
          </cell>
          <cell r="K911" t="str">
            <v>Conseiller Commercial Titulaire</v>
          </cell>
          <cell r="L911">
            <v>105</v>
          </cell>
          <cell r="M911" t="str">
            <v>M.</v>
          </cell>
          <cell r="N911" t="str">
            <v>LETACONNOUX</v>
          </cell>
          <cell r="O911" t="str">
            <v>MARTIN</v>
          </cell>
          <cell r="P911" t="str">
            <v>13 LOTISSEMENT LA PETITE VALLEE</v>
          </cell>
          <cell r="S911">
            <v>22100</v>
          </cell>
          <cell r="T911" t="str">
            <v>AUCALEUC</v>
          </cell>
          <cell r="V911">
            <v>761077856</v>
          </cell>
          <cell r="W911" t="str">
            <v>MARTIN.LETACONNOUX@GENERALI.COM</v>
          </cell>
        </row>
        <row r="912">
          <cell r="B912">
            <v>305475</v>
          </cell>
          <cell r="C912">
            <v>20230101</v>
          </cell>
          <cell r="E912" t="str">
            <v>GPA</v>
          </cell>
          <cell r="F912" t="str">
            <v>COMMERCIALE</v>
          </cell>
          <cell r="G912" t="str">
            <v>REGION GRAND OUEST</v>
          </cell>
          <cell r="H912" t="str">
            <v>OD ILLE ET VILAINE-COTES D'ARMOR</v>
          </cell>
          <cell r="I912">
            <v>440</v>
          </cell>
          <cell r="J912" t="str">
            <v>CCT</v>
          </cell>
          <cell r="K912" t="str">
            <v>Conseiller Commercial Titulaire</v>
          </cell>
          <cell r="L912">
            <v>105</v>
          </cell>
          <cell r="M912" t="str">
            <v>M.</v>
          </cell>
          <cell r="N912" t="str">
            <v>DUPUY</v>
          </cell>
          <cell r="O912" t="str">
            <v>SEBASTIEN</v>
          </cell>
          <cell r="P912" t="str">
            <v>48 LA VILLE ES DENIS</v>
          </cell>
          <cell r="S912">
            <v>22130</v>
          </cell>
          <cell r="T912" t="str">
            <v>CORSEUL</v>
          </cell>
          <cell r="V912">
            <v>761077880</v>
          </cell>
          <cell r="W912" t="str">
            <v>SEBASTIEN.DUPUY@GENERALI.COM</v>
          </cell>
        </row>
        <row r="913">
          <cell r="B913">
            <v>305476</v>
          </cell>
          <cell r="C913">
            <v>20230101</v>
          </cell>
          <cell r="E913" t="str">
            <v>GPA</v>
          </cell>
          <cell r="F913" t="str">
            <v>COMMERCIALE</v>
          </cell>
          <cell r="G913" t="str">
            <v>REGION GRAND EST</v>
          </cell>
          <cell r="H913" t="str">
            <v>OD RHONE</v>
          </cell>
          <cell r="I913">
            <v>440</v>
          </cell>
          <cell r="J913" t="str">
            <v>CCT</v>
          </cell>
          <cell r="K913" t="str">
            <v>Conseiller Commercial Titulaire</v>
          </cell>
          <cell r="L913">
            <v>105</v>
          </cell>
          <cell r="M913" t="str">
            <v>M.</v>
          </cell>
          <cell r="N913" t="str">
            <v>RUBIN</v>
          </cell>
          <cell r="O913" t="str">
            <v>TIMOTHEE</v>
          </cell>
          <cell r="P913" t="str">
            <v>46 - 48 chemin des Bruyères</v>
          </cell>
          <cell r="Q913" t="str">
            <v>Centre Innovalia, bâtiment G</v>
          </cell>
          <cell r="S913">
            <v>69570</v>
          </cell>
          <cell r="T913" t="str">
            <v>DARDILLY</v>
          </cell>
          <cell r="U913" t="str">
            <v>Centre Innovalia, bâtiment G</v>
          </cell>
          <cell r="V913">
            <v>761077876</v>
          </cell>
          <cell r="W913" t="str">
            <v>TIMOTHEE.RUBIN@GENERALI.COM</v>
          </cell>
        </row>
        <row r="914">
          <cell r="B914">
            <v>305477</v>
          </cell>
          <cell r="C914">
            <v>20230101</v>
          </cell>
          <cell r="E914" t="str">
            <v>GPA</v>
          </cell>
          <cell r="F914" t="str">
            <v>COMMERCIALE</v>
          </cell>
          <cell r="G914" t="str">
            <v>REGION GRAND EST</v>
          </cell>
          <cell r="H914" t="str">
            <v>OD VAR - BOUCHES DU RHONE</v>
          </cell>
          <cell r="I914">
            <v>440</v>
          </cell>
          <cell r="J914" t="str">
            <v>CCT</v>
          </cell>
          <cell r="K914" t="str">
            <v>Conseiller Commercial Titulaire</v>
          </cell>
          <cell r="L914">
            <v>105</v>
          </cell>
          <cell r="M914" t="str">
            <v>Mme</v>
          </cell>
          <cell r="N914" t="str">
            <v>BOSQUET</v>
          </cell>
          <cell r="O914" t="str">
            <v>KARINE</v>
          </cell>
          <cell r="P914" t="str">
            <v>245 avenue de l'Université</v>
          </cell>
          <cell r="Q914" t="str">
            <v>Generali, parc Ste Claire Imm le Goudon</v>
          </cell>
          <cell r="S914">
            <v>83160</v>
          </cell>
          <cell r="T914" t="str">
            <v>LA VALETTE DU VAR</v>
          </cell>
          <cell r="U914" t="str">
            <v>Generali, parc Ste Claire Imm le Goudon</v>
          </cell>
          <cell r="V914">
            <v>761077922</v>
          </cell>
          <cell r="W914" t="str">
            <v>KARINE.BOSQUET@GENERALI.COM</v>
          </cell>
        </row>
        <row r="915">
          <cell r="B915">
            <v>305482</v>
          </cell>
          <cell r="C915">
            <v>20230101</v>
          </cell>
          <cell r="E915" t="str">
            <v>GPA</v>
          </cell>
          <cell r="F915" t="str">
            <v>COMMERCIALE</v>
          </cell>
          <cell r="G915" t="str">
            <v>REGION ILE DE FRANCE NORD EST</v>
          </cell>
          <cell r="H915" t="str">
            <v>OD NORD LITTORAL</v>
          </cell>
          <cell r="I915">
            <v>440</v>
          </cell>
          <cell r="J915" t="str">
            <v>CCT</v>
          </cell>
          <cell r="K915" t="str">
            <v>Conseiller Commercial Titulaire</v>
          </cell>
          <cell r="L915">
            <v>105</v>
          </cell>
          <cell r="M915" t="str">
            <v>Mme</v>
          </cell>
          <cell r="N915" t="str">
            <v>BOLLANGYER</v>
          </cell>
          <cell r="O915" t="str">
            <v>ANGELIQUE</v>
          </cell>
          <cell r="P915" t="str">
            <v>4 rue Conrad Adenauer</v>
          </cell>
          <cell r="Q915" t="str">
            <v>Generali, le Grand Cottignies</v>
          </cell>
          <cell r="S915">
            <v>59290</v>
          </cell>
          <cell r="T915" t="str">
            <v>WASQUEHAL</v>
          </cell>
          <cell r="U915" t="str">
            <v>Generali, le Grand Cottignies</v>
          </cell>
          <cell r="V915">
            <v>762761176</v>
          </cell>
          <cell r="W915" t="str">
            <v>ANGELIQUE.BOLLANGYER@GENERALI.COM</v>
          </cell>
        </row>
        <row r="916">
          <cell r="B916">
            <v>305484</v>
          </cell>
          <cell r="C916">
            <v>20230101</v>
          </cell>
          <cell r="E916" t="str">
            <v>GPA</v>
          </cell>
          <cell r="F916" t="str">
            <v>COMMERCIALE</v>
          </cell>
          <cell r="G916" t="str">
            <v>REGION ILE DE FRANCE NORD EST</v>
          </cell>
          <cell r="H916" t="str">
            <v>OD SEINE MARITIME</v>
          </cell>
          <cell r="I916">
            <v>440</v>
          </cell>
          <cell r="J916" t="str">
            <v>CCT</v>
          </cell>
          <cell r="K916" t="str">
            <v>Conseiller Commercial Titulaire</v>
          </cell>
          <cell r="L916">
            <v>105</v>
          </cell>
          <cell r="M916" t="str">
            <v>M.</v>
          </cell>
          <cell r="N916" t="str">
            <v>MUDIE</v>
          </cell>
          <cell r="O916" t="str">
            <v>SIDNEY</v>
          </cell>
          <cell r="P916" t="str">
            <v>20 passage de la Luciline</v>
          </cell>
          <cell r="Q916" t="str">
            <v>Generali, bâtiment B</v>
          </cell>
          <cell r="S916">
            <v>76000</v>
          </cell>
          <cell r="T916" t="str">
            <v>ROUEN</v>
          </cell>
          <cell r="U916" t="str">
            <v>Generali, bâtiment B</v>
          </cell>
          <cell r="V916">
            <v>699275974</v>
          </cell>
          <cell r="W916" t="str">
            <v>SIDNEY.MUDIE@GENERALI.COM</v>
          </cell>
        </row>
        <row r="917">
          <cell r="B917">
            <v>305485</v>
          </cell>
          <cell r="C917">
            <v>20230101</v>
          </cell>
          <cell r="E917" t="str">
            <v>GPA</v>
          </cell>
          <cell r="F917" t="str">
            <v>COMMERCIALE</v>
          </cell>
          <cell r="G917" t="str">
            <v>REGION ILE DE FRANCE NORD EST</v>
          </cell>
          <cell r="H917" t="str">
            <v>OD SEINE MARITIME</v>
          </cell>
          <cell r="I917">
            <v>440</v>
          </cell>
          <cell r="J917" t="str">
            <v>CCT</v>
          </cell>
          <cell r="K917" t="str">
            <v>Conseiller Commercial Titulaire</v>
          </cell>
          <cell r="L917">
            <v>105</v>
          </cell>
          <cell r="M917" t="str">
            <v>M.</v>
          </cell>
          <cell r="N917" t="str">
            <v>VERVERKEN</v>
          </cell>
          <cell r="O917" t="str">
            <v>KEVIN</v>
          </cell>
          <cell r="P917" t="str">
            <v>20 passage de la Luciline</v>
          </cell>
          <cell r="Q917" t="str">
            <v>Generali, bâtiment B</v>
          </cell>
          <cell r="S917">
            <v>76000</v>
          </cell>
          <cell r="T917" t="str">
            <v>ROUEN</v>
          </cell>
          <cell r="U917" t="str">
            <v>Generali, bâtiment B</v>
          </cell>
          <cell r="V917">
            <v>699276643</v>
          </cell>
          <cell r="W917" t="str">
            <v>KEVIN.VERVERKEN@GENERALI.COM</v>
          </cell>
        </row>
        <row r="918">
          <cell r="B918">
            <v>305486</v>
          </cell>
          <cell r="C918">
            <v>20230101</v>
          </cell>
          <cell r="E918" t="str">
            <v>GPA</v>
          </cell>
          <cell r="F918" t="str">
            <v>COMMERCIALE</v>
          </cell>
          <cell r="G918" t="str">
            <v>REGION ILE DE FRANCE NORD EST</v>
          </cell>
          <cell r="H918" t="str">
            <v>OD NORD ARTOIS</v>
          </cell>
          <cell r="I918">
            <v>445</v>
          </cell>
          <cell r="J918" t="str">
            <v>CCA</v>
          </cell>
          <cell r="K918" t="str">
            <v>Conseiller Commercial Auxiliaire</v>
          </cell>
          <cell r="L918">
            <v>105</v>
          </cell>
          <cell r="M918" t="str">
            <v>Mme</v>
          </cell>
          <cell r="N918" t="str">
            <v>SEDDAR</v>
          </cell>
          <cell r="O918" t="str">
            <v>KENZA</v>
          </cell>
          <cell r="P918" t="str">
            <v>31 rue Pierre et Marie Curie</v>
          </cell>
          <cell r="Q918" t="str">
            <v>Generali, ZAL du 14 Juillet</v>
          </cell>
          <cell r="S918">
            <v>62223</v>
          </cell>
          <cell r="T918" t="str">
            <v>ST LAURENT BLANGY</v>
          </cell>
          <cell r="U918" t="str">
            <v>Generali, ZAL du 14 Juillet</v>
          </cell>
          <cell r="V918">
            <v>699276682</v>
          </cell>
          <cell r="W918" t="str">
            <v>KENZA.SEDDAR@GENERALI.COM</v>
          </cell>
        </row>
        <row r="919">
          <cell r="B919">
            <v>305489</v>
          </cell>
          <cell r="C919">
            <v>20230201</v>
          </cell>
          <cell r="E919" t="str">
            <v>GPA</v>
          </cell>
          <cell r="F919" t="str">
            <v>COMMERCIALE</v>
          </cell>
          <cell r="G919" t="str">
            <v>REGION ILE DE FRANCE NORD EST</v>
          </cell>
          <cell r="H919" t="str">
            <v>OD SOMME - OISE - AISNE</v>
          </cell>
          <cell r="I919">
            <v>371</v>
          </cell>
          <cell r="J919" t="str">
            <v>CCM.E</v>
          </cell>
          <cell r="K919" t="str">
            <v>Conseiller Commercial Moniteur Expert</v>
          </cell>
          <cell r="L919">
            <v>105</v>
          </cell>
          <cell r="M919" t="str">
            <v>Mme</v>
          </cell>
          <cell r="N919" t="str">
            <v>FACQUIER</v>
          </cell>
          <cell r="O919" t="str">
            <v>ELODIE</v>
          </cell>
          <cell r="P919" t="str">
            <v>Centre Oasis AlL de ma Pépinière</v>
          </cell>
          <cell r="Q919" t="str">
            <v>Bat Les Cytises</v>
          </cell>
          <cell r="S919">
            <v>80480</v>
          </cell>
          <cell r="T919" t="str">
            <v>DURY</v>
          </cell>
          <cell r="U919" t="str">
            <v>Bat Les Cytises</v>
          </cell>
          <cell r="V919">
            <v>622473083</v>
          </cell>
          <cell r="W919" t="str">
            <v>ELODIE.FACQUIER@GENERALI.COM</v>
          </cell>
        </row>
        <row r="920">
          <cell r="B920">
            <v>305490</v>
          </cell>
          <cell r="C920">
            <v>20230201</v>
          </cell>
          <cell r="E920" t="str">
            <v>GPA</v>
          </cell>
          <cell r="F920" t="str">
            <v>COMMERCIALE</v>
          </cell>
          <cell r="G920" t="str">
            <v>REGION ILE DE FRANCE NORD EST</v>
          </cell>
          <cell r="H920" t="str">
            <v>OD NORD ARTOIS</v>
          </cell>
          <cell r="I920">
            <v>200</v>
          </cell>
          <cell r="J920" t="str">
            <v>IMP</v>
          </cell>
          <cell r="K920" t="str">
            <v>Inspecteur Manager Performance</v>
          </cell>
          <cell r="L920">
            <v>104</v>
          </cell>
          <cell r="M920" t="str">
            <v>M.</v>
          </cell>
          <cell r="N920" t="str">
            <v>CARLIER</v>
          </cell>
          <cell r="O920" t="str">
            <v>JOHANN</v>
          </cell>
          <cell r="P920" t="str">
            <v>31 rue Pierre et Marie Curie</v>
          </cell>
          <cell r="Q920" t="str">
            <v>Generali, ZAL du 14 Juillet</v>
          </cell>
          <cell r="S920">
            <v>62223</v>
          </cell>
          <cell r="T920" t="str">
            <v>ST LAURENT BLANGY</v>
          </cell>
          <cell r="U920" t="str">
            <v>Generali, ZAL du 14 Juillet</v>
          </cell>
          <cell r="V920">
            <v>658873787</v>
          </cell>
          <cell r="W920" t="str">
            <v>JOHANN.CARLIER@GENERALI.COM</v>
          </cell>
        </row>
        <row r="921">
          <cell r="B921">
            <v>305491</v>
          </cell>
          <cell r="C921">
            <v>20230201</v>
          </cell>
          <cell r="E921" t="str">
            <v>GPA</v>
          </cell>
          <cell r="F921" t="str">
            <v>COMMERCIALE</v>
          </cell>
          <cell r="G921" t="str">
            <v>REGION GRAND OUEST</v>
          </cell>
          <cell r="H921" t="str">
            <v>OD GIRONDE - DORDOGNE</v>
          </cell>
          <cell r="I921">
            <v>440</v>
          </cell>
          <cell r="J921" t="str">
            <v>CCT</v>
          </cell>
          <cell r="K921" t="str">
            <v>Conseiller Commercial Titulaire</v>
          </cell>
          <cell r="L921">
            <v>105</v>
          </cell>
          <cell r="M921" t="str">
            <v>M.</v>
          </cell>
          <cell r="N921" t="str">
            <v>USCAIN</v>
          </cell>
          <cell r="O921" t="str">
            <v>SYLVAIN</v>
          </cell>
          <cell r="P921" t="str">
            <v>2 rue Pablo Neruda</v>
          </cell>
          <cell r="Q921" t="str">
            <v>Generali, Central parc ZAC Madère</v>
          </cell>
          <cell r="S921">
            <v>33140</v>
          </cell>
          <cell r="T921" t="str">
            <v>VILLENAVE D ORNON</v>
          </cell>
          <cell r="U921" t="str">
            <v>Generali, Central parc ZAC Madère</v>
          </cell>
          <cell r="V921">
            <v>658873820</v>
          </cell>
          <cell r="W921" t="str">
            <v>SYLVAIN.USCAIN@GENERALI.COM</v>
          </cell>
        </row>
        <row r="922">
          <cell r="B922">
            <v>305493</v>
          </cell>
          <cell r="C922">
            <v>20230201</v>
          </cell>
          <cell r="E922" t="str">
            <v>GPA</v>
          </cell>
          <cell r="F922" t="str">
            <v>COMMERCIALE</v>
          </cell>
          <cell r="G922" t="str">
            <v>REGION GRAND OUEST</v>
          </cell>
          <cell r="H922" t="str">
            <v>OD INDRE-INDRE &amp; LOIRE-CHER-LOIR &amp; CHER</v>
          </cell>
          <cell r="I922">
            <v>100</v>
          </cell>
          <cell r="J922" t="str">
            <v>IMD</v>
          </cell>
          <cell r="K922" t="str">
            <v>Inspecteur Manager Developpement</v>
          </cell>
          <cell r="L922">
            <v>103</v>
          </cell>
          <cell r="M922" t="str">
            <v>Mme</v>
          </cell>
          <cell r="N922" t="str">
            <v>DEVILLIER</v>
          </cell>
          <cell r="O922" t="str">
            <v>AURELIE</v>
          </cell>
          <cell r="P922" t="str">
            <v>27 rue James Watt</v>
          </cell>
          <cell r="Q922" t="str">
            <v>les Lions d'Azur bât C</v>
          </cell>
          <cell r="S922">
            <v>37200</v>
          </cell>
          <cell r="T922" t="str">
            <v>TOURS</v>
          </cell>
          <cell r="U922" t="str">
            <v>les Lions d'Azur bât C</v>
          </cell>
          <cell r="V922">
            <v>658877787</v>
          </cell>
          <cell r="W922" t="str">
            <v>AURELIE.DEVILLIER@GENERALI.COM</v>
          </cell>
        </row>
        <row r="923">
          <cell r="B923">
            <v>305494</v>
          </cell>
          <cell r="C923">
            <v>20230201</v>
          </cell>
          <cell r="E923" t="str">
            <v>GPA</v>
          </cell>
          <cell r="F923" t="str">
            <v>COMMERCIALE</v>
          </cell>
          <cell r="G923" t="str">
            <v>REGION GRAND OUEST</v>
          </cell>
          <cell r="H923" t="str">
            <v>OD SARTHE - MAINE ET LOIRE</v>
          </cell>
          <cell r="I923">
            <v>440</v>
          </cell>
          <cell r="J923" t="str">
            <v>CCT</v>
          </cell>
          <cell r="K923" t="str">
            <v>Conseiller Commercial Titulaire</v>
          </cell>
          <cell r="L923">
            <v>105</v>
          </cell>
          <cell r="M923" t="str">
            <v>M.</v>
          </cell>
          <cell r="N923" t="str">
            <v>DONNE</v>
          </cell>
          <cell r="O923" t="str">
            <v>BENOIST</v>
          </cell>
          <cell r="P923" t="str">
            <v>rue du Landreau</v>
          </cell>
          <cell r="Q923" t="str">
            <v>Generali, centre d'activites du Landreau</v>
          </cell>
          <cell r="S923">
            <v>49070</v>
          </cell>
          <cell r="T923" t="str">
            <v>BEAUCOUZE</v>
          </cell>
          <cell r="U923" t="str">
            <v>Generali, centre d'activites du Landreau</v>
          </cell>
          <cell r="V923">
            <v>658352514</v>
          </cell>
          <cell r="W923" t="str">
            <v>BENOIST.DONNE2@GENERALI.COM</v>
          </cell>
        </row>
        <row r="924">
          <cell r="B924">
            <v>305495</v>
          </cell>
          <cell r="C924">
            <v>20230201</v>
          </cell>
          <cell r="E924" t="str">
            <v>GPA</v>
          </cell>
          <cell r="F924" t="str">
            <v>COMMERCIALE</v>
          </cell>
          <cell r="G924" t="str">
            <v>REGION GRAND OUEST</v>
          </cell>
          <cell r="H924" t="str">
            <v>OD CHARENTES-VIENNES-DEUX SEVRES</v>
          </cell>
          <cell r="I924">
            <v>200</v>
          </cell>
          <cell r="J924" t="str">
            <v>IMP</v>
          </cell>
          <cell r="K924" t="str">
            <v>Inspecteur Manager Performance</v>
          </cell>
          <cell r="L924">
            <v>104</v>
          </cell>
          <cell r="M924" t="str">
            <v>Mme</v>
          </cell>
          <cell r="N924" t="str">
            <v>COUDERT</v>
          </cell>
          <cell r="O924" t="str">
            <v>SEVERINE</v>
          </cell>
          <cell r="P924" t="str">
            <v>112 rue de la Bugellerie</v>
          </cell>
          <cell r="Q924" t="str">
            <v>Generali, pôle République 3</v>
          </cell>
          <cell r="S924">
            <v>86000</v>
          </cell>
          <cell r="T924" t="str">
            <v>POITIERS</v>
          </cell>
          <cell r="U924" t="str">
            <v>Generali, pôle République 3</v>
          </cell>
          <cell r="V924">
            <v>658352585</v>
          </cell>
          <cell r="W924" t="str">
            <v>SEVERINE.COUDERT@GENERALI.COM</v>
          </cell>
        </row>
        <row r="925">
          <cell r="B925">
            <v>305496</v>
          </cell>
          <cell r="C925">
            <v>20230201</v>
          </cell>
          <cell r="E925" t="str">
            <v>GPA</v>
          </cell>
          <cell r="F925" t="str">
            <v>COMMERCIALE</v>
          </cell>
          <cell r="G925" t="str">
            <v>REGION GRAND OUEST</v>
          </cell>
          <cell r="H925" t="str">
            <v>OD GIRONDE - DORDOGNE</v>
          </cell>
          <cell r="I925">
            <v>440</v>
          </cell>
          <cell r="J925" t="str">
            <v>CCT</v>
          </cell>
          <cell r="K925" t="str">
            <v>Conseiller Commercial Titulaire</v>
          </cell>
          <cell r="L925">
            <v>105</v>
          </cell>
          <cell r="M925" t="str">
            <v>M.</v>
          </cell>
          <cell r="N925" t="str">
            <v>DE BATTISTI</v>
          </cell>
          <cell r="O925" t="str">
            <v>DYLAN</v>
          </cell>
          <cell r="P925" t="str">
            <v>2 rue Pablo Neruda</v>
          </cell>
          <cell r="Q925" t="str">
            <v>Generali, Central parc ZAC Madère</v>
          </cell>
          <cell r="S925">
            <v>33140</v>
          </cell>
          <cell r="T925" t="str">
            <v>VILLENAVE D ORNON</v>
          </cell>
          <cell r="U925" t="str">
            <v>Generali, Central parc ZAC Madère</v>
          </cell>
          <cell r="V925">
            <v>658350525</v>
          </cell>
          <cell r="W925" t="str">
            <v>DYLAN.DEBATTISTI@GENERALI.COM</v>
          </cell>
        </row>
        <row r="926">
          <cell r="B926">
            <v>305497</v>
          </cell>
          <cell r="C926">
            <v>20230201</v>
          </cell>
          <cell r="E926" t="str">
            <v>GPA</v>
          </cell>
          <cell r="F926" t="str">
            <v>COMMERCIALE</v>
          </cell>
          <cell r="G926" t="str">
            <v>REGION GRAND OUEST</v>
          </cell>
          <cell r="H926" t="str">
            <v>OD YVELINES - EURE ET LOIR</v>
          </cell>
          <cell r="I926">
            <v>440</v>
          </cell>
          <cell r="J926" t="str">
            <v>CCT</v>
          </cell>
          <cell r="K926" t="str">
            <v>Conseiller Commercial Titulaire</v>
          </cell>
          <cell r="L926">
            <v>105</v>
          </cell>
          <cell r="M926" t="str">
            <v>M.</v>
          </cell>
          <cell r="N926" t="str">
            <v>THEVENOT</v>
          </cell>
          <cell r="O926" t="str">
            <v>NICOLAS</v>
          </cell>
          <cell r="P926" t="str">
            <v>3 boulevard Jean Moulin</v>
          </cell>
          <cell r="Q926" t="str">
            <v>Generali, Omega parc bât 4 1er étage</v>
          </cell>
          <cell r="S926">
            <v>78990</v>
          </cell>
          <cell r="T926" t="str">
            <v>ELANCOURT</v>
          </cell>
          <cell r="U926" t="str">
            <v>Generali, Omega parc bât 4 1er étage</v>
          </cell>
          <cell r="V926">
            <v>658352595</v>
          </cell>
          <cell r="W926" t="str">
            <v>NICOLAS.THEVENOT@GENERALI.COM</v>
          </cell>
        </row>
        <row r="927">
          <cell r="B927">
            <v>305498</v>
          </cell>
          <cell r="C927">
            <v>20230201</v>
          </cell>
          <cell r="E927" t="str">
            <v>GPA</v>
          </cell>
          <cell r="F927" t="str">
            <v>COMMERCIALE</v>
          </cell>
          <cell r="G927" t="str">
            <v>REGION GRAND OUEST</v>
          </cell>
          <cell r="H927" t="str">
            <v>OD GIRONDE - DORDOGNE</v>
          </cell>
          <cell r="I927">
            <v>440</v>
          </cell>
          <cell r="J927" t="str">
            <v>CCT</v>
          </cell>
          <cell r="K927" t="str">
            <v>Conseiller Commercial Titulaire</v>
          </cell>
          <cell r="L927">
            <v>105</v>
          </cell>
          <cell r="M927" t="str">
            <v>Mme</v>
          </cell>
          <cell r="N927" t="str">
            <v>LEDRU</v>
          </cell>
          <cell r="O927" t="str">
            <v>JULIE</v>
          </cell>
          <cell r="P927" t="str">
            <v>2 rue Pablo Neruda</v>
          </cell>
          <cell r="Q927" t="str">
            <v>Generali, Central parc ZAC Madère</v>
          </cell>
          <cell r="S927">
            <v>33140</v>
          </cell>
          <cell r="T927" t="str">
            <v>VILLENAVE D ORNON</v>
          </cell>
          <cell r="U927" t="str">
            <v>Generali, Central parc ZAC Madère</v>
          </cell>
          <cell r="V927">
            <v>658352565</v>
          </cell>
          <cell r="W927" t="str">
            <v>JULIE.LEDRU@GENERALI.COM</v>
          </cell>
        </row>
        <row r="928">
          <cell r="B928">
            <v>305500</v>
          </cell>
          <cell r="C928">
            <v>20230201</v>
          </cell>
          <cell r="E928" t="str">
            <v>GPA</v>
          </cell>
          <cell r="F928" t="str">
            <v>COMMERCIALE</v>
          </cell>
          <cell r="G928" t="str">
            <v>REGION ILE DE FRANCE NORD EST</v>
          </cell>
          <cell r="H928" t="str">
            <v>OD NORD LITTORAL</v>
          </cell>
          <cell r="I928">
            <v>411</v>
          </cell>
          <cell r="J928" t="str">
            <v>CCTM</v>
          </cell>
          <cell r="K928" t="str">
            <v>Conseiller Commercial Titulaire Moniteur</v>
          </cell>
          <cell r="L928">
            <v>105</v>
          </cell>
          <cell r="M928" t="str">
            <v>Mme</v>
          </cell>
          <cell r="N928" t="str">
            <v>DELPIERRE</v>
          </cell>
          <cell r="O928" t="str">
            <v>MARIE CHARLOTTE</v>
          </cell>
          <cell r="P928" t="str">
            <v>4 rue Conrad Adenauer</v>
          </cell>
          <cell r="Q928" t="str">
            <v>Generali, le Grand Cottignies</v>
          </cell>
          <cell r="S928">
            <v>59290</v>
          </cell>
          <cell r="T928" t="str">
            <v>WASQUEHAL</v>
          </cell>
          <cell r="U928" t="str">
            <v>Generali, le Grand Cottignies</v>
          </cell>
          <cell r="V928">
            <v>658352626</v>
          </cell>
          <cell r="W928" t="str">
            <v>MARIECHARLOTTE.DELPIERRE@GENERALI.COM</v>
          </cell>
        </row>
        <row r="929">
          <cell r="B929">
            <v>305505</v>
          </cell>
          <cell r="C929">
            <v>20230201</v>
          </cell>
          <cell r="E929" t="str">
            <v>GPA</v>
          </cell>
          <cell r="F929" t="str">
            <v>COMMERCIALE</v>
          </cell>
          <cell r="G929" t="str">
            <v>REGION ILE DE FRANCE NORD EST</v>
          </cell>
          <cell r="H929" t="str">
            <v>OD NORD LILLE</v>
          </cell>
          <cell r="I929">
            <v>441</v>
          </cell>
          <cell r="J929" t="str">
            <v>CCTM</v>
          </cell>
          <cell r="K929" t="str">
            <v>Conseiller Commercial Titulaire Moniteur</v>
          </cell>
          <cell r="L929">
            <v>105</v>
          </cell>
          <cell r="M929" t="str">
            <v>M.</v>
          </cell>
          <cell r="N929" t="str">
            <v>PAYELLE</v>
          </cell>
          <cell r="O929" t="str">
            <v>FLORIAN</v>
          </cell>
          <cell r="P929" t="str">
            <v>1A rue Louis Duvant</v>
          </cell>
          <cell r="S929">
            <v>59328</v>
          </cell>
          <cell r="T929" t="str">
            <v>VALENCIENNES CEDEX</v>
          </cell>
          <cell r="V929">
            <v>658352545</v>
          </cell>
          <cell r="W929" t="str">
            <v>FLORIAN.PAYELLE@GENERALI.COM</v>
          </cell>
        </row>
        <row r="930">
          <cell r="B930">
            <v>305508</v>
          </cell>
          <cell r="C930">
            <v>20230201</v>
          </cell>
          <cell r="E930" t="str">
            <v>GPA</v>
          </cell>
          <cell r="F930" t="str">
            <v>COMMERCIALE</v>
          </cell>
          <cell r="G930" t="str">
            <v>REGION GRAND EST</v>
          </cell>
          <cell r="H930" t="str">
            <v>OD ALPES MARITIMES</v>
          </cell>
          <cell r="I930">
            <v>440</v>
          </cell>
          <cell r="J930" t="str">
            <v>CCT</v>
          </cell>
          <cell r="K930" t="str">
            <v>Conseiller Commercial Titulaire</v>
          </cell>
          <cell r="L930">
            <v>105</v>
          </cell>
          <cell r="M930" t="str">
            <v>M.</v>
          </cell>
          <cell r="N930" t="str">
            <v>BENAMARA</v>
          </cell>
          <cell r="O930" t="str">
            <v>ABDEL MALIK</v>
          </cell>
          <cell r="P930" t="str">
            <v>455 promenade des Anglais</v>
          </cell>
          <cell r="Q930" t="str">
            <v>Generali, RSG ZAC Arenas Imm Nice Plaza</v>
          </cell>
          <cell r="S930">
            <v>6000</v>
          </cell>
          <cell r="T930" t="str">
            <v>NICE</v>
          </cell>
          <cell r="U930" t="str">
            <v>Generali, RSG ZAC Arenas Imm Nice Plaza</v>
          </cell>
          <cell r="V930">
            <v>658352575</v>
          </cell>
          <cell r="W930" t="str">
            <v>MALIK.BENAMARA@GENERALI.COM</v>
          </cell>
        </row>
        <row r="931">
          <cell r="B931">
            <v>305509</v>
          </cell>
          <cell r="C931">
            <v>20230201</v>
          </cell>
          <cell r="E931" t="str">
            <v>GPA</v>
          </cell>
          <cell r="F931" t="str">
            <v>COMMERCIALE</v>
          </cell>
          <cell r="G931" t="str">
            <v>REGION GRAND OUEST</v>
          </cell>
          <cell r="H931" t="str">
            <v>OD LOIRE ATLANTIQUE - VENDEE</v>
          </cell>
          <cell r="I931">
            <v>371</v>
          </cell>
          <cell r="J931" t="str">
            <v>CCM.E</v>
          </cell>
          <cell r="K931" t="str">
            <v>Conseiller Commercial Moniteur Expert</v>
          </cell>
          <cell r="L931">
            <v>105</v>
          </cell>
          <cell r="M931" t="str">
            <v>M.</v>
          </cell>
          <cell r="N931" t="str">
            <v>BERTHO</v>
          </cell>
          <cell r="O931" t="str">
            <v>ROMAIN</v>
          </cell>
          <cell r="P931" t="str">
            <v>4 avenue Marie Antoinette Tonnelat</v>
          </cell>
          <cell r="Q931" t="str">
            <v>ZAC de la Chantrerie</v>
          </cell>
          <cell r="S931">
            <v>44300</v>
          </cell>
          <cell r="T931" t="str">
            <v>NANTES</v>
          </cell>
          <cell r="U931" t="str">
            <v>ZAC de la Chantrerie</v>
          </cell>
          <cell r="V931">
            <v>658352535</v>
          </cell>
          <cell r="W931" t="str">
            <v>ROMAIN.BERTHO2@GENERALI.COM</v>
          </cell>
        </row>
        <row r="932">
          <cell r="B932">
            <v>305510</v>
          </cell>
          <cell r="C932">
            <v>20230201</v>
          </cell>
          <cell r="E932" t="str">
            <v>GPA</v>
          </cell>
          <cell r="F932" t="str">
            <v>COMMERCIALE</v>
          </cell>
          <cell r="G932" t="str">
            <v>REGION ILE DE FRANCE NORD EST</v>
          </cell>
          <cell r="H932" t="str">
            <v>OD NORD LILLE</v>
          </cell>
          <cell r="I932">
            <v>440</v>
          </cell>
          <cell r="J932" t="str">
            <v>CCT</v>
          </cell>
          <cell r="K932" t="str">
            <v>Conseiller Commercial Titulaire</v>
          </cell>
          <cell r="L932">
            <v>105</v>
          </cell>
          <cell r="M932" t="str">
            <v>Mme</v>
          </cell>
          <cell r="N932" t="str">
            <v>SAILLY</v>
          </cell>
          <cell r="O932" t="str">
            <v>SABINE</v>
          </cell>
          <cell r="P932" t="str">
            <v>1A rue Louis Duvant</v>
          </cell>
          <cell r="S932">
            <v>59328</v>
          </cell>
          <cell r="T932" t="str">
            <v>VALENCIENNES CEDEX</v>
          </cell>
          <cell r="V932">
            <v>658352835</v>
          </cell>
          <cell r="W932" t="str">
            <v>SABINE.SAILLY@GENERALI.COM</v>
          </cell>
        </row>
        <row r="933">
          <cell r="B933">
            <v>305511</v>
          </cell>
          <cell r="C933">
            <v>20230201</v>
          </cell>
          <cell r="E933" t="str">
            <v>GPA</v>
          </cell>
          <cell r="F933" t="str">
            <v>COMMERCIALE</v>
          </cell>
          <cell r="G933" t="str">
            <v>REGION GRAND OUEST</v>
          </cell>
          <cell r="H933" t="str">
            <v>OD LOT-TARN-TARN ET GARONNE-HTE GARONNE</v>
          </cell>
          <cell r="I933">
            <v>440</v>
          </cell>
          <cell r="J933" t="str">
            <v>CCT</v>
          </cell>
          <cell r="K933" t="str">
            <v>Conseiller Commercial Titulaire</v>
          </cell>
          <cell r="L933">
            <v>105</v>
          </cell>
          <cell r="M933" t="str">
            <v>Mme</v>
          </cell>
          <cell r="N933" t="str">
            <v>REGNIER</v>
          </cell>
          <cell r="O933" t="str">
            <v>STEPHANIE</v>
          </cell>
          <cell r="P933" t="str">
            <v>9 rue Michel Labrousse</v>
          </cell>
          <cell r="Q933" t="str">
            <v>Generali, Park avenue Berryl 2</v>
          </cell>
          <cell r="S933">
            <v>31100</v>
          </cell>
          <cell r="T933" t="str">
            <v>TOULOUSE</v>
          </cell>
          <cell r="U933" t="str">
            <v>Generali, Park avenue Berryl 2</v>
          </cell>
          <cell r="V933">
            <v>658352782</v>
          </cell>
          <cell r="W933" t="str">
            <v>STEPHANIE.REGNIER@GENERALI.COM</v>
          </cell>
        </row>
        <row r="934">
          <cell r="B934">
            <v>305512</v>
          </cell>
          <cell r="C934">
            <v>20230201</v>
          </cell>
          <cell r="E934" t="str">
            <v>GPA</v>
          </cell>
          <cell r="F934" t="str">
            <v>COMMERCIALE</v>
          </cell>
          <cell r="G934" t="str">
            <v>REGION GRAND EST</v>
          </cell>
          <cell r="H934" t="str">
            <v>OD VAR - BOUCHES DU RHONE</v>
          </cell>
          <cell r="I934">
            <v>440</v>
          </cell>
          <cell r="J934" t="str">
            <v>CCT</v>
          </cell>
          <cell r="K934" t="str">
            <v>Conseiller Commercial Titulaire</v>
          </cell>
          <cell r="L934">
            <v>105</v>
          </cell>
          <cell r="M934" t="str">
            <v>M.</v>
          </cell>
          <cell r="N934" t="str">
            <v>IRLES</v>
          </cell>
          <cell r="O934" t="str">
            <v>MATTHIEU</v>
          </cell>
          <cell r="P934" t="str">
            <v>245 avenue de l'Université</v>
          </cell>
          <cell r="Q934" t="str">
            <v>Generali, parc Ste Claire Imm le Goudon</v>
          </cell>
          <cell r="S934">
            <v>83160</v>
          </cell>
          <cell r="T934" t="str">
            <v>LA VALETTE DU VAR</v>
          </cell>
          <cell r="U934" t="str">
            <v>Generali, parc Ste Claire Imm le Goudon</v>
          </cell>
          <cell r="V934">
            <v>658873797</v>
          </cell>
          <cell r="W934" t="str">
            <v>MATTHIEU.IRLES@GENERALI.COM</v>
          </cell>
        </row>
        <row r="935">
          <cell r="B935">
            <v>305513</v>
          </cell>
          <cell r="C935">
            <v>20230201</v>
          </cell>
          <cell r="E935" t="str">
            <v>GPA</v>
          </cell>
          <cell r="F935" t="str">
            <v>COMMERCIALE</v>
          </cell>
          <cell r="G935" t="str">
            <v>REGION ILE DE FRANCE NORD EST</v>
          </cell>
          <cell r="H935" t="str">
            <v>OD NORD LITTORAL</v>
          </cell>
          <cell r="I935">
            <v>440</v>
          </cell>
          <cell r="J935" t="str">
            <v>CCT</v>
          </cell>
          <cell r="K935" t="str">
            <v>Conseiller Commercial Titulaire</v>
          </cell>
          <cell r="L935">
            <v>105</v>
          </cell>
          <cell r="M935" t="str">
            <v>Mme</v>
          </cell>
          <cell r="N935" t="str">
            <v>FERNANDEZ</v>
          </cell>
          <cell r="O935" t="str">
            <v>HAMEL</v>
          </cell>
          <cell r="P935" t="str">
            <v>4 rue Conrad Adenauer</v>
          </cell>
          <cell r="Q935" t="str">
            <v>Generali, le Grand Cottignies</v>
          </cell>
          <cell r="S935">
            <v>59290</v>
          </cell>
          <cell r="T935" t="str">
            <v>WASQUEHAL</v>
          </cell>
          <cell r="U935" t="str">
            <v>Generali, le Grand Cottignies</v>
          </cell>
          <cell r="V935">
            <v>658350545</v>
          </cell>
          <cell r="W935" t="str">
            <v>HAMEL.FERNANDEZ@GENERALI.COM</v>
          </cell>
        </row>
        <row r="936">
          <cell r="B936">
            <v>305515</v>
          </cell>
          <cell r="C936">
            <v>20230301</v>
          </cell>
          <cell r="E936" t="str">
            <v>GPA</v>
          </cell>
          <cell r="F936" t="str">
            <v>COMMERCIALE</v>
          </cell>
          <cell r="G936" t="str">
            <v>REGION GRAND EST</v>
          </cell>
          <cell r="H936" t="str">
            <v>OD AVEYRON-HERAULT-AUDE-PYRENEES ORIENT.</v>
          </cell>
          <cell r="I936">
            <v>440</v>
          </cell>
          <cell r="J936" t="str">
            <v>CCT</v>
          </cell>
          <cell r="K936" t="str">
            <v>Conseiller Commercial Titulaire</v>
          </cell>
          <cell r="L936">
            <v>105</v>
          </cell>
          <cell r="M936" t="str">
            <v>M.</v>
          </cell>
          <cell r="N936" t="str">
            <v>DECONINCK</v>
          </cell>
          <cell r="O936" t="str">
            <v>GREGORY</v>
          </cell>
          <cell r="P936" t="str">
            <v>159 rue de Thor</v>
          </cell>
          <cell r="Q936" t="str">
            <v>Generali, Park Eureka</v>
          </cell>
          <cell r="S936">
            <v>34000</v>
          </cell>
          <cell r="T936" t="str">
            <v>MONTPELLIER</v>
          </cell>
          <cell r="U936" t="str">
            <v>Generali, Park Eureka</v>
          </cell>
          <cell r="V936">
            <v>660274545</v>
          </cell>
          <cell r="W936" t="str">
            <v>GREGORY.DECONINCK2@GENERALI.COM</v>
          </cell>
        </row>
        <row r="937">
          <cell r="B937">
            <v>305517</v>
          </cell>
          <cell r="C937">
            <v>20230301</v>
          </cell>
          <cell r="E937" t="str">
            <v>GPA</v>
          </cell>
          <cell r="F937" t="str">
            <v>COMMERCIALE</v>
          </cell>
          <cell r="G937" t="str">
            <v>REGION GRAND EST</v>
          </cell>
          <cell r="H937" t="str">
            <v>OD AVEYRON-HERAULT-AUDE-PYRENEES ORIENT.</v>
          </cell>
          <cell r="I937">
            <v>440</v>
          </cell>
          <cell r="J937" t="str">
            <v>CCT</v>
          </cell>
          <cell r="K937" t="str">
            <v>Conseiller Commercial Titulaire</v>
          </cell>
          <cell r="L937">
            <v>105</v>
          </cell>
          <cell r="M937" t="str">
            <v>Mme</v>
          </cell>
          <cell r="N937" t="str">
            <v>CAMPOS</v>
          </cell>
          <cell r="O937" t="str">
            <v>ALICIA</v>
          </cell>
          <cell r="P937" t="str">
            <v>159 rue de Thor</v>
          </cell>
          <cell r="Q937" t="str">
            <v>Generali, Park Eureka</v>
          </cell>
          <cell r="S937">
            <v>34000</v>
          </cell>
          <cell r="T937" t="str">
            <v>MONTPELLIER</v>
          </cell>
          <cell r="U937" t="str">
            <v>Generali, Park Eureka</v>
          </cell>
          <cell r="V937">
            <v>660274496</v>
          </cell>
          <cell r="W937" t="str">
            <v>ALICIA.CAMPOS@GENERALI.COM</v>
          </cell>
        </row>
        <row r="938">
          <cell r="B938">
            <v>305518</v>
          </cell>
          <cell r="C938">
            <v>20230301</v>
          </cell>
          <cell r="E938" t="str">
            <v>GPA</v>
          </cell>
          <cell r="F938" t="str">
            <v>COMMERCIALE</v>
          </cell>
          <cell r="G938" t="str">
            <v>REGION ILE DE FRANCE NORD EST</v>
          </cell>
          <cell r="H938" t="str">
            <v>OD ARDENNES - MARNE - MEUSE - AUBE</v>
          </cell>
          <cell r="I938">
            <v>440</v>
          </cell>
          <cell r="J938" t="str">
            <v>CCT</v>
          </cell>
          <cell r="K938" t="str">
            <v>Conseiller Commercial Titulaire</v>
          </cell>
          <cell r="L938">
            <v>105</v>
          </cell>
          <cell r="M938" t="str">
            <v>M.</v>
          </cell>
          <cell r="N938" t="str">
            <v>FOUCHARD</v>
          </cell>
          <cell r="O938" t="str">
            <v>CEDRIC</v>
          </cell>
          <cell r="P938" t="str">
            <v>4 rue Henri Moissan</v>
          </cell>
          <cell r="Q938" t="str">
            <v>immeuble l'Echiquier</v>
          </cell>
          <cell r="S938">
            <v>51430</v>
          </cell>
          <cell r="T938" t="str">
            <v>BEZANNES</v>
          </cell>
          <cell r="U938" t="str">
            <v>immeuble l'Echiquier</v>
          </cell>
          <cell r="V938">
            <v>660274429</v>
          </cell>
          <cell r="W938" t="str">
            <v>CEDRIC.FOUCHARD@GENERALI.COM</v>
          </cell>
        </row>
        <row r="939">
          <cell r="B939">
            <v>305520</v>
          </cell>
          <cell r="C939">
            <v>20230301</v>
          </cell>
          <cell r="E939" t="str">
            <v>GPA</v>
          </cell>
          <cell r="F939" t="str">
            <v>COMMERCIALE</v>
          </cell>
          <cell r="G939" t="str">
            <v>REGION GRAND OUEST</v>
          </cell>
          <cell r="H939" t="str">
            <v>OD SARTHE - MAINE ET LOIRE</v>
          </cell>
          <cell r="I939">
            <v>440</v>
          </cell>
          <cell r="J939" t="str">
            <v>CCT</v>
          </cell>
          <cell r="K939" t="str">
            <v>Conseiller Commercial Titulaire</v>
          </cell>
          <cell r="L939">
            <v>105</v>
          </cell>
          <cell r="M939" t="str">
            <v>Mme</v>
          </cell>
          <cell r="N939" t="str">
            <v>PLET</v>
          </cell>
          <cell r="O939" t="str">
            <v>VIOLETTE</v>
          </cell>
          <cell r="P939" t="str">
            <v>rue du Landreau</v>
          </cell>
          <cell r="Q939" t="str">
            <v>Generali, centre d'activites du Landreau</v>
          </cell>
          <cell r="S939">
            <v>49070</v>
          </cell>
          <cell r="T939" t="str">
            <v>BEAUCOUZE</v>
          </cell>
          <cell r="U939" t="str">
            <v>Generali, centre d'activites du Landreau</v>
          </cell>
          <cell r="V939">
            <v>660204720</v>
          </cell>
          <cell r="W939" t="str">
            <v>VIOLETTE.PLET@GENERALI.COM</v>
          </cell>
        </row>
        <row r="940">
          <cell r="B940">
            <v>305522</v>
          </cell>
          <cell r="C940">
            <v>20230301</v>
          </cell>
          <cell r="E940" t="str">
            <v>GPA</v>
          </cell>
          <cell r="F940" t="str">
            <v>COMMERCIALE</v>
          </cell>
          <cell r="G940" t="str">
            <v>REGION ILE DE FRANCE NORD EST</v>
          </cell>
          <cell r="H940" t="str">
            <v>OD NORD LITTORAL</v>
          </cell>
          <cell r="I940">
            <v>411</v>
          </cell>
          <cell r="J940" t="str">
            <v>CCTM</v>
          </cell>
          <cell r="K940" t="str">
            <v>Conseiller Commercial Titulaire Moniteur</v>
          </cell>
          <cell r="L940">
            <v>105</v>
          </cell>
          <cell r="M940" t="str">
            <v>M.</v>
          </cell>
          <cell r="N940" t="str">
            <v>LECOUTRE</v>
          </cell>
          <cell r="O940" t="str">
            <v>YOANN</v>
          </cell>
          <cell r="P940" t="str">
            <v>4 rue Conrad Adenauer</v>
          </cell>
          <cell r="Q940" t="str">
            <v>Generali, le Grand Cottignies</v>
          </cell>
          <cell r="S940">
            <v>59290</v>
          </cell>
          <cell r="T940" t="str">
            <v>WASQUEHAL</v>
          </cell>
          <cell r="U940" t="str">
            <v>Generali, le Grand Cottignies</v>
          </cell>
          <cell r="V940">
            <v>660134594</v>
          </cell>
          <cell r="W940" t="str">
            <v>YOANN.LECOUTRE@GENERALI.COM</v>
          </cell>
        </row>
        <row r="941">
          <cell r="B941">
            <v>305531</v>
          </cell>
          <cell r="C941">
            <v>20230301</v>
          </cell>
          <cell r="E941" t="str">
            <v>GPA</v>
          </cell>
          <cell r="F941" t="str">
            <v>COMMERCIALE</v>
          </cell>
          <cell r="G941" t="str">
            <v>REGION ILE DE FRANCE NORD EST</v>
          </cell>
          <cell r="H941" t="str">
            <v>OD ESSONNE - LOIRET</v>
          </cell>
          <cell r="I941">
            <v>440</v>
          </cell>
          <cell r="J941" t="str">
            <v>CCT</v>
          </cell>
          <cell r="K941" t="str">
            <v>Conseiller Commercial Titulaire</v>
          </cell>
          <cell r="L941">
            <v>105</v>
          </cell>
          <cell r="M941" t="str">
            <v>M.</v>
          </cell>
          <cell r="N941" t="str">
            <v>BLEAS</v>
          </cell>
          <cell r="O941" t="str">
            <v>JEREMIE</v>
          </cell>
          <cell r="P941" t="str">
            <v>7 avenue du Général de Gaulle</v>
          </cell>
          <cell r="Q941" t="str">
            <v>La Croix aux Bergers</v>
          </cell>
          <cell r="S941">
            <v>91090</v>
          </cell>
          <cell r="T941" t="str">
            <v>LISSES</v>
          </cell>
          <cell r="U941" t="str">
            <v>La Croix aux Bergers</v>
          </cell>
          <cell r="V941">
            <v>659701264</v>
          </cell>
          <cell r="W941" t="str">
            <v>JEREMIE.BLEAS@GENERALI.COM</v>
          </cell>
        </row>
        <row r="942">
          <cell r="B942">
            <v>305532</v>
          </cell>
          <cell r="C942">
            <v>20230301</v>
          </cell>
          <cell r="E942" t="str">
            <v>GPA</v>
          </cell>
          <cell r="F942" t="str">
            <v>COMMERCIALE</v>
          </cell>
          <cell r="G942" t="str">
            <v>REGION ILE DE FRANCE NORD EST</v>
          </cell>
          <cell r="H942" t="str">
            <v>OD SEINE MARITIME</v>
          </cell>
          <cell r="I942">
            <v>440</v>
          </cell>
          <cell r="J942" t="str">
            <v>CCT</v>
          </cell>
          <cell r="K942" t="str">
            <v>Conseiller Commercial Titulaire</v>
          </cell>
          <cell r="L942">
            <v>105</v>
          </cell>
          <cell r="M942" t="str">
            <v>M.</v>
          </cell>
          <cell r="N942" t="str">
            <v>LOPEZ</v>
          </cell>
          <cell r="O942" t="str">
            <v>DANIEL</v>
          </cell>
          <cell r="P942" t="str">
            <v>20 passage de la Luciline</v>
          </cell>
          <cell r="Q942" t="str">
            <v>Generali, bâtiment B</v>
          </cell>
          <cell r="S942">
            <v>76000</v>
          </cell>
          <cell r="T942" t="str">
            <v>ROUEN</v>
          </cell>
          <cell r="U942" t="str">
            <v>Generali, bâtiment B</v>
          </cell>
          <cell r="V942">
            <v>659701090</v>
          </cell>
          <cell r="W942" t="str">
            <v>DANIEL.LOPEZ@GENERALI.COM</v>
          </cell>
        </row>
        <row r="943">
          <cell r="B943">
            <v>305533</v>
          </cell>
          <cell r="C943">
            <v>20230301</v>
          </cell>
          <cell r="E943" t="str">
            <v>GPA</v>
          </cell>
          <cell r="F943" t="str">
            <v>COMMERCIALE</v>
          </cell>
          <cell r="G943" t="str">
            <v>REGION GRAND EST</v>
          </cell>
          <cell r="H943" t="str">
            <v>OD RHONE</v>
          </cell>
          <cell r="I943">
            <v>440</v>
          </cell>
          <cell r="J943" t="str">
            <v>CCT</v>
          </cell>
          <cell r="K943" t="str">
            <v>Conseiller Commercial Titulaire</v>
          </cell>
          <cell r="L943">
            <v>105</v>
          </cell>
          <cell r="M943" t="str">
            <v>M.</v>
          </cell>
          <cell r="N943" t="str">
            <v>GREGOIRE</v>
          </cell>
          <cell r="O943" t="str">
            <v>VIANNEY</v>
          </cell>
          <cell r="P943" t="str">
            <v>46 - 48 chemin des Bruyères</v>
          </cell>
          <cell r="Q943" t="str">
            <v>Centre Innovalia, bâtiment G</v>
          </cell>
          <cell r="S943">
            <v>69570</v>
          </cell>
          <cell r="T943" t="str">
            <v>DARDILLY</v>
          </cell>
          <cell r="U943" t="str">
            <v>Centre Innovalia, bâtiment G</v>
          </cell>
          <cell r="V943">
            <v>659701068</v>
          </cell>
          <cell r="W943" t="str">
            <v>VIANNEY.GREGOIRE@GENERALI.COM</v>
          </cell>
        </row>
        <row r="944">
          <cell r="B944">
            <v>305534</v>
          </cell>
          <cell r="C944">
            <v>20230401</v>
          </cell>
          <cell r="E944" t="str">
            <v>GPA</v>
          </cell>
          <cell r="F944" t="str">
            <v>COMMERCIALE</v>
          </cell>
          <cell r="G944" t="str">
            <v>REGION GRAND EST</v>
          </cell>
          <cell r="H944" t="str">
            <v>OD VAR - BOUCHES DU RHONE</v>
          </cell>
          <cell r="I944">
            <v>440</v>
          </cell>
          <cell r="J944" t="str">
            <v>CCT</v>
          </cell>
          <cell r="K944" t="str">
            <v>Conseiller Commercial Titulaire</v>
          </cell>
          <cell r="L944">
            <v>105</v>
          </cell>
          <cell r="M944" t="str">
            <v>M.</v>
          </cell>
          <cell r="N944" t="str">
            <v>BERRAFATO</v>
          </cell>
          <cell r="O944" t="str">
            <v>MICHEL</v>
          </cell>
          <cell r="P944" t="str">
            <v>245 avenue de l'Université</v>
          </cell>
          <cell r="Q944" t="str">
            <v>Generali, parc Ste Claire Imm le Goudon</v>
          </cell>
          <cell r="S944">
            <v>83160</v>
          </cell>
          <cell r="T944" t="str">
            <v>LA VALETTE DU VAR</v>
          </cell>
          <cell r="U944" t="str">
            <v>Generali, parc Ste Claire Imm le Goudon</v>
          </cell>
          <cell r="V944">
            <v>659701070</v>
          </cell>
          <cell r="W944" t="str">
            <v>MICHEL.BERRAFATO@GENERALI.COM</v>
          </cell>
        </row>
        <row r="945">
          <cell r="B945">
            <v>305538</v>
          </cell>
          <cell r="C945">
            <v>20230301</v>
          </cell>
          <cell r="E945" t="str">
            <v>GPA</v>
          </cell>
          <cell r="F945" t="str">
            <v>COMMERCIALE</v>
          </cell>
          <cell r="G945" t="str">
            <v>REGION ILE DE FRANCE NORD EST</v>
          </cell>
          <cell r="H945" t="str">
            <v>OD BAS RHIN - MOSELLE</v>
          </cell>
          <cell r="I945">
            <v>440</v>
          </cell>
          <cell r="J945" t="str">
            <v>CCT</v>
          </cell>
          <cell r="K945" t="str">
            <v>Conseiller Commercial Titulaire</v>
          </cell>
          <cell r="L945">
            <v>105</v>
          </cell>
          <cell r="M945" t="str">
            <v>Mme</v>
          </cell>
          <cell r="N945" t="str">
            <v>GOJEAN</v>
          </cell>
          <cell r="O945" t="str">
            <v>MURIEL</v>
          </cell>
          <cell r="P945" t="str">
            <v>11 B rue de Madrid Espace Européen</v>
          </cell>
          <cell r="Q945" t="str">
            <v>bâtiment B, le VERSEAU Generali</v>
          </cell>
          <cell r="S945">
            <v>67300</v>
          </cell>
          <cell r="T945" t="str">
            <v>SCHILTIGHEIM</v>
          </cell>
          <cell r="U945" t="str">
            <v>bâtiment B, le VERSEAU Generali</v>
          </cell>
          <cell r="V945">
            <v>659701060</v>
          </cell>
          <cell r="W945" t="str">
            <v>MURIEL.GOJEAN@GENERALI.COM</v>
          </cell>
        </row>
        <row r="946">
          <cell r="B946">
            <v>305539</v>
          </cell>
          <cell r="C946">
            <v>20230401</v>
          </cell>
          <cell r="E946" t="str">
            <v>GPA</v>
          </cell>
          <cell r="F946" t="str">
            <v>COMMERCIALE</v>
          </cell>
          <cell r="G946" t="str">
            <v>REGION ILE DE FRANCE NORD EST</v>
          </cell>
          <cell r="H946" t="str">
            <v>OD ESSONNE - LOIRET</v>
          </cell>
          <cell r="I946">
            <v>440</v>
          </cell>
          <cell r="J946" t="str">
            <v>CCT</v>
          </cell>
          <cell r="K946" t="str">
            <v>Conseiller Commercial Titulaire</v>
          </cell>
          <cell r="L946">
            <v>105</v>
          </cell>
          <cell r="M946" t="str">
            <v>M.</v>
          </cell>
          <cell r="N946" t="str">
            <v>PEREC</v>
          </cell>
          <cell r="O946" t="str">
            <v>MATTHIS</v>
          </cell>
          <cell r="P946" t="str">
            <v>7 avenue du Général de Gaulle</v>
          </cell>
          <cell r="Q946" t="str">
            <v>La Croix aux Bergers</v>
          </cell>
          <cell r="S946">
            <v>91090</v>
          </cell>
          <cell r="T946" t="str">
            <v>LISSES</v>
          </cell>
          <cell r="U946" t="str">
            <v>La Croix aux Bergers</v>
          </cell>
          <cell r="V946">
            <v>658200843</v>
          </cell>
          <cell r="W946" t="str">
            <v>MATTHIS.PEREC@GENERALI.COM</v>
          </cell>
        </row>
        <row r="947">
          <cell r="B947">
            <v>305540</v>
          </cell>
          <cell r="C947">
            <v>20230401</v>
          </cell>
          <cell r="E947" t="str">
            <v>GPA</v>
          </cell>
          <cell r="F947" t="str">
            <v>COMMERCIALE</v>
          </cell>
          <cell r="G947" t="str">
            <v>REGION GRAND OUEST</v>
          </cell>
          <cell r="H947" t="str">
            <v>OD SARTHE - MAINE ET LOIRE</v>
          </cell>
          <cell r="I947">
            <v>200</v>
          </cell>
          <cell r="J947" t="str">
            <v>IMP</v>
          </cell>
          <cell r="K947" t="str">
            <v>Inspecteur Manager Performance</v>
          </cell>
          <cell r="L947">
            <v>104</v>
          </cell>
          <cell r="M947" t="str">
            <v>M.</v>
          </cell>
          <cell r="N947" t="str">
            <v>BARRE</v>
          </cell>
          <cell r="O947" t="str">
            <v>STEPHANE</v>
          </cell>
          <cell r="P947" t="str">
            <v>rue du Landreau</v>
          </cell>
          <cell r="Q947" t="str">
            <v>Generali, centre d'activites du Landreau</v>
          </cell>
          <cell r="S947">
            <v>49070</v>
          </cell>
          <cell r="T947" t="str">
            <v>BEAUCOUZE</v>
          </cell>
          <cell r="U947" t="str">
            <v>Generali, centre d'activites du Landreau</v>
          </cell>
          <cell r="V947">
            <v>658201141</v>
          </cell>
          <cell r="W947" t="str">
            <v>STEPHANE.BARRE@GENERALI.COM</v>
          </cell>
        </row>
        <row r="948">
          <cell r="B948">
            <v>305541</v>
          </cell>
          <cell r="C948">
            <v>20230401</v>
          </cell>
          <cell r="E948" t="str">
            <v>GPA</v>
          </cell>
          <cell r="F948" t="str">
            <v>COMMERCIALE</v>
          </cell>
          <cell r="G948" t="str">
            <v>REGION GRAND OUEST</v>
          </cell>
          <cell r="H948" t="str">
            <v>OD YVELINES - EURE ET LOIR</v>
          </cell>
          <cell r="I948">
            <v>440</v>
          </cell>
          <cell r="J948" t="str">
            <v>CCT</v>
          </cell>
          <cell r="K948" t="str">
            <v>Conseiller Commercial Titulaire</v>
          </cell>
          <cell r="L948">
            <v>105</v>
          </cell>
          <cell r="M948" t="str">
            <v>Mme</v>
          </cell>
          <cell r="N948" t="str">
            <v>MUREZ</v>
          </cell>
          <cell r="O948" t="str">
            <v>ELODIE</v>
          </cell>
          <cell r="P948" t="str">
            <v>3 boulevard Jean Moulin</v>
          </cell>
          <cell r="Q948" t="str">
            <v>Generali, Omega parc bât 4 1er étage</v>
          </cell>
          <cell r="S948">
            <v>78990</v>
          </cell>
          <cell r="T948" t="str">
            <v>ELANCOURT</v>
          </cell>
          <cell r="U948" t="str">
            <v>Generali, Omega parc bât 4 1er étage</v>
          </cell>
          <cell r="V948">
            <v>658202286</v>
          </cell>
          <cell r="W948" t="str">
            <v>ELODIE.MUREZ@GENERALI.COM</v>
          </cell>
        </row>
        <row r="949">
          <cell r="B949">
            <v>305545</v>
          </cell>
          <cell r="C949">
            <v>20230401</v>
          </cell>
          <cell r="E949" t="str">
            <v>GPA</v>
          </cell>
          <cell r="F949" t="str">
            <v>COMMERCIALE</v>
          </cell>
          <cell r="G949" t="str">
            <v>REGION GRAND EST</v>
          </cell>
          <cell r="H949" t="str">
            <v>OD PUY DE DOME - LOIRE - HAUTE LOIRE</v>
          </cell>
          <cell r="I949">
            <v>440</v>
          </cell>
          <cell r="J949" t="str">
            <v>CCT</v>
          </cell>
          <cell r="K949" t="str">
            <v>Conseiller Commercial Titulaire</v>
          </cell>
          <cell r="L949">
            <v>105</v>
          </cell>
          <cell r="M949" t="str">
            <v>M.</v>
          </cell>
          <cell r="N949" t="str">
            <v>FAYE</v>
          </cell>
          <cell r="O949" t="str">
            <v>YOHAN</v>
          </cell>
          <cell r="P949" t="str">
            <v>32 rue de Sarlieve</v>
          </cell>
          <cell r="Q949" t="str">
            <v>Generali, centre d'Affaire ZENITH</v>
          </cell>
          <cell r="S949">
            <v>63800</v>
          </cell>
          <cell r="T949" t="str">
            <v>COURNON D'AUVERGNE</v>
          </cell>
          <cell r="U949" t="str">
            <v>Generali, centre d'Affaire ZENITH</v>
          </cell>
          <cell r="V949">
            <v>658201748</v>
          </cell>
          <cell r="W949" t="str">
            <v>YOHAN.FAYE@GENERALI.COM</v>
          </cell>
        </row>
        <row r="950">
          <cell r="B950">
            <v>305546</v>
          </cell>
          <cell r="C950">
            <v>20230401</v>
          </cell>
          <cell r="E950" t="str">
            <v>GPA</v>
          </cell>
          <cell r="F950" t="str">
            <v>COMMERCIALE</v>
          </cell>
          <cell r="G950" t="str">
            <v>REGION ILE DE FRANCE NORD EST</v>
          </cell>
          <cell r="H950" t="str">
            <v>OD SEINE ET MARNE - YONNE</v>
          </cell>
          <cell r="I950">
            <v>440</v>
          </cell>
          <cell r="J950" t="str">
            <v>CCT</v>
          </cell>
          <cell r="K950" t="str">
            <v>Conseiller Commercial Titulaire</v>
          </cell>
          <cell r="L950">
            <v>105</v>
          </cell>
          <cell r="M950" t="str">
            <v>Mme</v>
          </cell>
          <cell r="N950" t="str">
            <v>COURET</v>
          </cell>
          <cell r="O950" t="str">
            <v>AUDREY</v>
          </cell>
          <cell r="P950" t="str">
            <v>1 rue de Berlin ZAC de Montevrain</v>
          </cell>
          <cell r="Q950" t="str">
            <v>Generali, Val d'Europe</v>
          </cell>
          <cell r="S950">
            <v>77144</v>
          </cell>
          <cell r="T950" t="str">
            <v>MONTEVRAIN</v>
          </cell>
          <cell r="U950" t="str">
            <v>Generali, Val d'Europe</v>
          </cell>
          <cell r="V950">
            <v>658146758</v>
          </cell>
          <cell r="W950" t="str">
            <v>AUDREY.COURET@GENERALI.COM</v>
          </cell>
        </row>
        <row r="951">
          <cell r="B951">
            <v>305547</v>
          </cell>
          <cell r="C951">
            <v>20230401</v>
          </cell>
          <cell r="E951" t="str">
            <v>GPA</v>
          </cell>
          <cell r="F951" t="str">
            <v>COMMERCIALE</v>
          </cell>
          <cell r="G951" t="str">
            <v>REGION ILE DE FRANCE NORD EST</v>
          </cell>
          <cell r="H951" t="str">
            <v>OD ARDENNES - MARNE - MEUSE - AUBE</v>
          </cell>
          <cell r="I951">
            <v>440</v>
          </cell>
          <cell r="J951" t="str">
            <v>CCT</v>
          </cell>
          <cell r="K951" t="str">
            <v>Conseiller Commercial Titulaire</v>
          </cell>
          <cell r="L951">
            <v>105</v>
          </cell>
          <cell r="M951" t="str">
            <v>Mme</v>
          </cell>
          <cell r="N951" t="str">
            <v>PEROUX</v>
          </cell>
          <cell r="O951" t="str">
            <v>LUCILLE</v>
          </cell>
          <cell r="P951" t="str">
            <v>4 rue Henri Moissan</v>
          </cell>
          <cell r="Q951" t="str">
            <v>immeuble l'Echiquier</v>
          </cell>
          <cell r="S951">
            <v>51430</v>
          </cell>
          <cell r="T951" t="str">
            <v>BEZANNES</v>
          </cell>
          <cell r="U951" t="str">
            <v>immeuble l'Echiquier</v>
          </cell>
          <cell r="V951">
            <v>658146717</v>
          </cell>
          <cell r="W951" t="str">
            <v>LUCILLE.PEROUX@GENERALI.COM</v>
          </cell>
        </row>
        <row r="952">
          <cell r="B952">
            <v>305549</v>
          </cell>
          <cell r="C952">
            <v>20230401</v>
          </cell>
          <cell r="E952" t="str">
            <v>GPA</v>
          </cell>
          <cell r="F952" t="str">
            <v>COMMERCIALE</v>
          </cell>
          <cell r="G952" t="str">
            <v>REGION GRAND OUEST</v>
          </cell>
          <cell r="H952" t="str">
            <v>OD ILLE ET VILAINE-COTES D'ARMOR</v>
          </cell>
          <cell r="I952">
            <v>440</v>
          </cell>
          <cell r="J952" t="str">
            <v>CCT</v>
          </cell>
          <cell r="K952" t="str">
            <v>Conseiller Commercial Titulaire</v>
          </cell>
          <cell r="L952">
            <v>105</v>
          </cell>
          <cell r="M952" t="str">
            <v>M.</v>
          </cell>
          <cell r="N952" t="str">
            <v>DENIZANE</v>
          </cell>
          <cell r="O952" t="str">
            <v>JEAN PHILIPPE</v>
          </cell>
          <cell r="P952" t="str">
            <v>1 rue de la Terre de Feu</v>
          </cell>
          <cell r="Q952" t="str">
            <v>immeuble Edonia bât X2</v>
          </cell>
          <cell r="S952">
            <v>35760</v>
          </cell>
          <cell r="T952" t="str">
            <v>SAINT GREGOIRE</v>
          </cell>
          <cell r="U952" t="str">
            <v>immeuble Edonia bât X2</v>
          </cell>
          <cell r="V952">
            <v>658248350</v>
          </cell>
          <cell r="W952" t="str">
            <v>JEANPHILIPPE.DENIZANE@GENERALI.COM</v>
          </cell>
        </row>
        <row r="953">
          <cell r="B953">
            <v>305550</v>
          </cell>
          <cell r="C953">
            <v>20230401</v>
          </cell>
          <cell r="E953" t="str">
            <v>GPA</v>
          </cell>
          <cell r="F953" t="str">
            <v>COMMERCIALE</v>
          </cell>
          <cell r="G953" t="str">
            <v>REGION GRAND OUEST</v>
          </cell>
          <cell r="H953" t="str">
            <v>OD LOT-TARN-TARN ET GARONNE-HTE GARONNE</v>
          </cell>
          <cell r="I953">
            <v>440</v>
          </cell>
          <cell r="J953" t="str">
            <v>CCT</v>
          </cell>
          <cell r="K953" t="str">
            <v>Conseiller Commercial Titulaire</v>
          </cell>
          <cell r="L953">
            <v>105</v>
          </cell>
          <cell r="M953" t="str">
            <v>Mme</v>
          </cell>
          <cell r="N953" t="str">
            <v>GENTY</v>
          </cell>
          <cell r="O953" t="str">
            <v>MAUD</v>
          </cell>
          <cell r="P953" t="str">
            <v>9 rue Michel Labrousse</v>
          </cell>
          <cell r="Q953" t="str">
            <v>Generali, Park avenue Berryl 2</v>
          </cell>
          <cell r="S953">
            <v>31100</v>
          </cell>
          <cell r="T953" t="str">
            <v>TOULOUSE</v>
          </cell>
          <cell r="U953" t="str">
            <v>Generali, Park avenue Berryl 2</v>
          </cell>
          <cell r="V953">
            <v>658147751</v>
          </cell>
          <cell r="W953" t="str">
            <v>MAUD.GENTY@GENERALI.COM</v>
          </cell>
        </row>
        <row r="954">
          <cell r="B954">
            <v>305551</v>
          </cell>
          <cell r="C954">
            <v>20230401</v>
          </cell>
          <cell r="E954" t="str">
            <v>GPA</v>
          </cell>
          <cell r="F954" t="str">
            <v>COMMERCIALE</v>
          </cell>
          <cell r="G954" t="str">
            <v>REGION GRAND OUEST</v>
          </cell>
          <cell r="H954" t="str">
            <v>OD CHARENTES-VIENNES-DEUX SEVRES</v>
          </cell>
          <cell r="I954">
            <v>411</v>
          </cell>
          <cell r="J954" t="str">
            <v>CCTM</v>
          </cell>
          <cell r="K954" t="str">
            <v>Conseiller Commercial Titulaire Moniteur</v>
          </cell>
          <cell r="L954">
            <v>105</v>
          </cell>
          <cell r="M954" t="str">
            <v>M.</v>
          </cell>
          <cell r="N954" t="str">
            <v>JONGEN</v>
          </cell>
          <cell r="O954" t="str">
            <v>THOMAS</v>
          </cell>
          <cell r="P954" t="str">
            <v>112 rue de la Bugellerie</v>
          </cell>
          <cell r="Q954" t="str">
            <v>Generali, pôle République 3</v>
          </cell>
          <cell r="S954">
            <v>86000</v>
          </cell>
          <cell r="T954" t="str">
            <v>POITIERS</v>
          </cell>
          <cell r="U954" t="str">
            <v>Generali, pôle République 3</v>
          </cell>
          <cell r="V954">
            <v>658147735</v>
          </cell>
          <cell r="W954" t="str">
            <v>THOMAS.JONGEN@GENERALI.COM</v>
          </cell>
        </row>
        <row r="955">
          <cell r="B955">
            <v>305553</v>
          </cell>
          <cell r="C955">
            <v>20230401</v>
          </cell>
          <cell r="E955" t="str">
            <v>GPA</v>
          </cell>
          <cell r="F955" t="str">
            <v>COMMERCIALE</v>
          </cell>
          <cell r="G955" t="str">
            <v>REGION ILE DE FRANCE NORD EST</v>
          </cell>
          <cell r="H955" t="str">
            <v>OD ARDENNES - MARNE - MEUSE - AUBE</v>
          </cell>
          <cell r="I955">
            <v>440</v>
          </cell>
          <cell r="J955" t="str">
            <v>CCT</v>
          </cell>
          <cell r="K955" t="str">
            <v>Conseiller Commercial Titulaire</v>
          </cell>
          <cell r="L955">
            <v>105</v>
          </cell>
          <cell r="M955" t="str">
            <v>Mme</v>
          </cell>
          <cell r="N955" t="str">
            <v>GODON</v>
          </cell>
          <cell r="O955" t="str">
            <v>JOSEPHINE</v>
          </cell>
          <cell r="P955" t="str">
            <v>4 rue Henri Moissan</v>
          </cell>
          <cell r="Q955" t="str">
            <v>immeuble l'Echiquier</v>
          </cell>
          <cell r="S955">
            <v>51430</v>
          </cell>
          <cell r="T955" t="str">
            <v>BEZANNES</v>
          </cell>
          <cell r="U955" t="str">
            <v>immeuble l'Echiquier</v>
          </cell>
          <cell r="V955">
            <v>658147861</v>
          </cell>
          <cell r="W955" t="str">
            <v>JOSEPHINE.GODON@GENERALI.COM</v>
          </cell>
        </row>
        <row r="956">
          <cell r="B956">
            <v>305554</v>
          </cell>
          <cell r="C956">
            <v>20230401</v>
          </cell>
          <cell r="E956" t="str">
            <v>GPA</v>
          </cell>
          <cell r="F956" t="str">
            <v>COMMERCIALE</v>
          </cell>
          <cell r="G956" t="str">
            <v>REGION ILE DE FRANCE NORD EST</v>
          </cell>
          <cell r="H956" t="str">
            <v>OD SEINE ET MARNE - YONNE</v>
          </cell>
          <cell r="I956">
            <v>440</v>
          </cell>
          <cell r="J956" t="str">
            <v>CCT</v>
          </cell>
          <cell r="K956" t="str">
            <v>Conseiller Commercial Titulaire</v>
          </cell>
          <cell r="L956">
            <v>105</v>
          </cell>
          <cell r="M956" t="str">
            <v>Mme</v>
          </cell>
          <cell r="N956" t="str">
            <v>PEREIRA</v>
          </cell>
          <cell r="O956" t="str">
            <v>KARINE</v>
          </cell>
          <cell r="P956" t="str">
            <v>1 rue de Berlin ZAC de Montevrain</v>
          </cell>
          <cell r="Q956" t="str">
            <v>Generali, Val d'Europe</v>
          </cell>
          <cell r="S956">
            <v>77144</v>
          </cell>
          <cell r="T956" t="str">
            <v>MONTEVRAIN</v>
          </cell>
          <cell r="U956" t="str">
            <v>Generali, Val d'Europe</v>
          </cell>
          <cell r="V956">
            <v>658147685</v>
          </cell>
          <cell r="W956" t="str">
            <v>KARINE.PEREIRA@GENERALI.COM</v>
          </cell>
        </row>
        <row r="957">
          <cell r="B957">
            <v>305561</v>
          </cell>
          <cell r="C957">
            <v>20230401</v>
          </cell>
          <cell r="E957" t="str">
            <v>GPA</v>
          </cell>
          <cell r="F957" t="str">
            <v>COMMERCIALE</v>
          </cell>
          <cell r="G957" t="str">
            <v>REGION GRAND EST</v>
          </cell>
          <cell r="H957" t="str">
            <v>OD VAUCLUSE - DROME - ARDECHE - GARD</v>
          </cell>
          <cell r="I957">
            <v>440</v>
          </cell>
          <cell r="J957" t="str">
            <v>CCT</v>
          </cell>
          <cell r="K957" t="str">
            <v>Conseiller Commercial Titulaire</v>
          </cell>
          <cell r="L957">
            <v>105</v>
          </cell>
          <cell r="M957" t="str">
            <v>M.</v>
          </cell>
          <cell r="N957" t="str">
            <v>PEPIC</v>
          </cell>
          <cell r="O957" t="str">
            <v>MUHAMED</v>
          </cell>
          <cell r="P957" t="str">
            <v>170 rue du traité de Rome</v>
          </cell>
          <cell r="Q957" t="str">
            <v>Generali, le Guillaumont BP 21248</v>
          </cell>
          <cell r="S957">
            <v>84911</v>
          </cell>
          <cell r="T957" t="str">
            <v>AVIGNON CEDEX 9</v>
          </cell>
          <cell r="U957" t="str">
            <v>Generali, le Guillaumont BP 21248</v>
          </cell>
          <cell r="V957">
            <v>650880082</v>
          </cell>
          <cell r="W957" t="str">
            <v>MUHAMED.PEPIC@GENERALI.COM</v>
          </cell>
        </row>
        <row r="958">
          <cell r="B958">
            <v>305562</v>
          </cell>
          <cell r="C958">
            <v>20230401</v>
          </cell>
          <cell r="E958" t="str">
            <v>GPA</v>
          </cell>
          <cell r="F958" t="str">
            <v>COMMERCIALE</v>
          </cell>
          <cell r="G958" t="str">
            <v>REGION GRAND EST</v>
          </cell>
          <cell r="H958" t="str">
            <v>OD HAUTE SAVOIE AIN JURA AIX LES BAINS</v>
          </cell>
          <cell r="I958">
            <v>440</v>
          </cell>
          <cell r="J958" t="str">
            <v>CCT</v>
          </cell>
          <cell r="K958" t="str">
            <v>Conseiller Commercial Titulaire</v>
          </cell>
          <cell r="L958">
            <v>105</v>
          </cell>
          <cell r="M958" t="str">
            <v>M.</v>
          </cell>
          <cell r="N958" t="str">
            <v>BOREL</v>
          </cell>
          <cell r="O958" t="str">
            <v>ARTHUR</v>
          </cell>
          <cell r="P958" t="str">
            <v>49 BD COSTA DE BEAUREGARD SEYNOD</v>
          </cell>
          <cell r="Q958" t="str">
            <v>3ème étage</v>
          </cell>
          <cell r="S958">
            <v>74600</v>
          </cell>
          <cell r="T958" t="str">
            <v>ANNECY</v>
          </cell>
          <cell r="U958" t="str">
            <v>3ème étage</v>
          </cell>
          <cell r="V958">
            <v>650879151</v>
          </cell>
          <cell r="W958" t="str">
            <v>ARTHUR.BOREL@GENERALI.COM</v>
          </cell>
        </row>
        <row r="959">
          <cell r="B959">
            <v>305563</v>
          </cell>
          <cell r="C959">
            <v>20230401</v>
          </cell>
          <cell r="E959" t="str">
            <v>GPA</v>
          </cell>
          <cell r="F959" t="str">
            <v>COMMERCIALE</v>
          </cell>
          <cell r="G959" t="str">
            <v>REGION GRAND EST</v>
          </cell>
          <cell r="H959" t="str">
            <v>OD VOSGES-HT RHIN-TR BEL-DOUBS-HTE MARNE</v>
          </cell>
          <cell r="I959">
            <v>440</v>
          </cell>
          <cell r="J959" t="str">
            <v>CCT</v>
          </cell>
          <cell r="K959" t="str">
            <v>Conseiller Commercial Titulaire</v>
          </cell>
          <cell r="L959">
            <v>105</v>
          </cell>
          <cell r="M959" t="str">
            <v>M.</v>
          </cell>
          <cell r="N959" t="str">
            <v>FORMET</v>
          </cell>
          <cell r="O959" t="str">
            <v>CHRISTOPHE</v>
          </cell>
          <cell r="P959" t="str">
            <v>7 rue Gustave Hirn</v>
          </cell>
          <cell r="Q959" t="str">
            <v>Generali, bât B5 RDC Droite</v>
          </cell>
          <cell r="S959">
            <v>68100</v>
          </cell>
          <cell r="T959" t="str">
            <v>MULHOUSE</v>
          </cell>
          <cell r="U959" t="str">
            <v>Generali, bât B5 RDC Droite</v>
          </cell>
          <cell r="V959">
            <v>650879243</v>
          </cell>
          <cell r="W959" t="str">
            <v>CHRISTOPHE.FORMET@GENERALI.COM</v>
          </cell>
        </row>
        <row r="960">
          <cell r="B960">
            <v>305567</v>
          </cell>
          <cell r="C960">
            <v>20230401</v>
          </cell>
          <cell r="E960" t="str">
            <v>GPA</v>
          </cell>
          <cell r="F960" t="str">
            <v>COMMERCIALE</v>
          </cell>
          <cell r="G960" t="str">
            <v>REGION GRAND EST</v>
          </cell>
          <cell r="H960" t="str">
            <v>OD RHONE</v>
          </cell>
          <cell r="I960">
            <v>440</v>
          </cell>
          <cell r="J960" t="str">
            <v>CCT</v>
          </cell>
          <cell r="K960" t="str">
            <v>Conseiller Commercial Titulaire</v>
          </cell>
          <cell r="L960">
            <v>105</v>
          </cell>
          <cell r="M960" t="str">
            <v>M.</v>
          </cell>
          <cell r="N960" t="str">
            <v>DESTARAC</v>
          </cell>
          <cell r="O960" t="str">
            <v>DIMITRI</v>
          </cell>
          <cell r="P960" t="str">
            <v>46 - 48 chemin des Bruyères</v>
          </cell>
          <cell r="Q960" t="str">
            <v>Centre Innovalia, bâtiment G</v>
          </cell>
          <cell r="S960">
            <v>69570</v>
          </cell>
          <cell r="T960" t="str">
            <v>DARDILLY</v>
          </cell>
          <cell r="U960" t="str">
            <v>Centre Innovalia, bâtiment G</v>
          </cell>
          <cell r="V960">
            <v>650879239</v>
          </cell>
          <cell r="W960" t="str">
            <v>DIMITRI.DESTARAC@GENERALI.COM</v>
          </cell>
        </row>
        <row r="961">
          <cell r="B961">
            <v>305569</v>
          </cell>
          <cell r="C961">
            <v>20230501</v>
          </cell>
          <cell r="E961" t="str">
            <v>GPA</v>
          </cell>
          <cell r="F961" t="str">
            <v>COMMERCIALE</v>
          </cell>
          <cell r="G961" t="str">
            <v>REGION GRAND OUEST</v>
          </cell>
          <cell r="H961" t="str">
            <v>OD LANDES-PYRENEES-GERS-HTE GARONNE SUD</v>
          </cell>
          <cell r="I961">
            <v>440</v>
          </cell>
          <cell r="J961" t="str">
            <v>CCT</v>
          </cell>
          <cell r="K961" t="str">
            <v>Conseiller Commercial Titulaire</v>
          </cell>
          <cell r="L961">
            <v>105</v>
          </cell>
          <cell r="M961" t="str">
            <v>Mme</v>
          </cell>
          <cell r="N961" t="str">
            <v>MICAULT</v>
          </cell>
          <cell r="O961" t="str">
            <v>MARIE</v>
          </cell>
          <cell r="P961" t="str">
            <v>13 rue Faraday</v>
          </cell>
          <cell r="Q961" t="str">
            <v>Generali, Cite Multimédia bâtiment Nemo</v>
          </cell>
          <cell r="S961">
            <v>64000</v>
          </cell>
          <cell r="T961" t="str">
            <v>PAU</v>
          </cell>
          <cell r="U961" t="str">
            <v>Generali, Cite Multimédia bâtiment Nemo</v>
          </cell>
          <cell r="V961">
            <v>660754861</v>
          </cell>
          <cell r="W961" t="str">
            <v>MARIE.MICAULT@GENERALI.COM</v>
          </cell>
        </row>
        <row r="962">
          <cell r="B962">
            <v>305571</v>
          </cell>
          <cell r="C962">
            <v>20230501</v>
          </cell>
          <cell r="E962" t="str">
            <v>GPA</v>
          </cell>
          <cell r="F962" t="str">
            <v>COMMERCIALE</v>
          </cell>
          <cell r="G962" t="str">
            <v>REGION GRAND OUEST</v>
          </cell>
          <cell r="H962" t="str">
            <v>OD ILLE ET VILAINE-COTES D'ARMOR</v>
          </cell>
          <cell r="I962">
            <v>440</v>
          </cell>
          <cell r="J962" t="str">
            <v>CCT</v>
          </cell>
          <cell r="K962" t="str">
            <v>Conseiller Commercial Titulaire</v>
          </cell>
          <cell r="L962">
            <v>105</v>
          </cell>
          <cell r="M962" t="str">
            <v>M.</v>
          </cell>
          <cell r="N962" t="str">
            <v>MICHALOWSKI</v>
          </cell>
          <cell r="O962" t="str">
            <v>ARTHUR</v>
          </cell>
          <cell r="P962" t="str">
            <v>1 rue de la Terre de Feu</v>
          </cell>
          <cell r="Q962" t="str">
            <v>immeuble Edonia bât X2</v>
          </cell>
          <cell r="S962">
            <v>35760</v>
          </cell>
          <cell r="T962" t="str">
            <v>SAINT GREGOIRE</v>
          </cell>
          <cell r="U962" t="str">
            <v>immeuble Edonia bât X2</v>
          </cell>
          <cell r="V962">
            <v>660481898</v>
          </cell>
          <cell r="W962" t="str">
            <v>ARTHUR.MICHALOWSKI@GENERALI.COM</v>
          </cell>
        </row>
        <row r="963">
          <cell r="B963">
            <v>305574</v>
          </cell>
          <cell r="C963">
            <v>20230501</v>
          </cell>
          <cell r="E963" t="str">
            <v>GPA</v>
          </cell>
          <cell r="F963" t="str">
            <v>COMMERCIALE</v>
          </cell>
          <cell r="G963" t="str">
            <v>REGION GRAND OUEST</v>
          </cell>
          <cell r="H963" t="str">
            <v>OD LOT-TARN-TARN ET GARONNE-HTE GARONNE</v>
          </cell>
          <cell r="I963">
            <v>445</v>
          </cell>
          <cell r="J963" t="str">
            <v>CCA</v>
          </cell>
          <cell r="K963" t="str">
            <v>Conseiller Commercial Auxiliaire</v>
          </cell>
          <cell r="L963">
            <v>105</v>
          </cell>
          <cell r="M963" t="str">
            <v>Mme</v>
          </cell>
          <cell r="N963" t="str">
            <v>BLANCO</v>
          </cell>
          <cell r="O963" t="str">
            <v>LAURIE</v>
          </cell>
          <cell r="P963" t="str">
            <v>9 rue Michel Labrousse</v>
          </cell>
          <cell r="Q963" t="str">
            <v>Generali, Park avenue Berryl 2</v>
          </cell>
          <cell r="S963">
            <v>31100</v>
          </cell>
          <cell r="T963" t="str">
            <v>TOULOUSE</v>
          </cell>
          <cell r="U963" t="str">
            <v>Generali, Park avenue Berryl 2</v>
          </cell>
          <cell r="V963">
            <v>660276600</v>
          </cell>
          <cell r="W963" t="str">
            <v>LAURIE.BLANCO@GENERALI.COM</v>
          </cell>
        </row>
        <row r="964">
          <cell r="B964">
            <v>305577</v>
          </cell>
          <cell r="C964">
            <v>20230501</v>
          </cell>
          <cell r="E964" t="str">
            <v>GPA</v>
          </cell>
          <cell r="F964" t="str">
            <v>COMMERCIALE</v>
          </cell>
          <cell r="G964" t="str">
            <v>REGION GRAND EST</v>
          </cell>
          <cell r="H964" t="str">
            <v>OD ALPES MARITIMES</v>
          </cell>
          <cell r="I964">
            <v>440</v>
          </cell>
          <cell r="J964" t="str">
            <v>CCT</v>
          </cell>
          <cell r="K964" t="str">
            <v>Conseiller Commercial Titulaire</v>
          </cell>
          <cell r="L964">
            <v>105</v>
          </cell>
          <cell r="M964" t="str">
            <v>M.</v>
          </cell>
          <cell r="N964" t="str">
            <v>GUIDA</v>
          </cell>
          <cell r="O964" t="str">
            <v>ANTHONY</v>
          </cell>
          <cell r="P964" t="str">
            <v>455 promenade des Anglais</v>
          </cell>
          <cell r="Q964" t="str">
            <v>Generali, RSG ZAC Arenas Imm Nice Plaza</v>
          </cell>
          <cell r="S964">
            <v>6000</v>
          </cell>
          <cell r="T964" t="str">
            <v>NICE</v>
          </cell>
          <cell r="U964" t="str">
            <v>Generali, RSG ZAC Arenas Imm Nice Plaza</v>
          </cell>
          <cell r="V964">
            <v>660276424</v>
          </cell>
          <cell r="W964" t="str">
            <v>ANTHONY.GUIDA@GENERALI.COM</v>
          </cell>
        </row>
        <row r="965">
          <cell r="B965">
            <v>305578</v>
          </cell>
          <cell r="C965">
            <v>20230501</v>
          </cell>
          <cell r="E965" t="str">
            <v>GPA</v>
          </cell>
          <cell r="F965" t="str">
            <v>COMMERCIALE</v>
          </cell>
          <cell r="G965" t="str">
            <v>REGION GRAND OUEST</v>
          </cell>
          <cell r="H965" t="str">
            <v>OD LOT-TARN-TARN ET GARONNE-HTE GARONNE</v>
          </cell>
          <cell r="I965">
            <v>440</v>
          </cell>
          <cell r="J965" t="str">
            <v>CCT</v>
          </cell>
          <cell r="K965" t="str">
            <v>Conseiller Commercial Titulaire</v>
          </cell>
          <cell r="L965">
            <v>105</v>
          </cell>
          <cell r="M965" t="str">
            <v>M.</v>
          </cell>
          <cell r="N965" t="str">
            <v>BOISSIERE</v>
          </cell>
          <cell r="O965" t="str">
            <v>YANNICK</v>
          </cell>
          <cell r="P965" t="str">
            <v>9 rue Michel Labrousse</v>
          </cell>
          <cell r="Q965" t="str">
            <v>Generali, Park avenue Berryl 2</v>
          </cell>
          <cell r="S965">
            <v>31100</v>
          </cell>
          <cell r="T965" t="str">
            <v>TOULOUSE</v>
          </cell>
          <cell r="U965" t="str">
            <v>Generali, Park avenue Berryl 2</v>
          </cell>
          <cell r="V965">
            <v>660276795</v>
          </cell>
          <cell r="W965" t="str">
            <v>YANNICK.BOISSIERE@GENERALI.COM</v>
          </cell>
        </row>
        <row r="966">
          <cell r="B966">
            <v>305579</v>
          </cell>
          <cell r="C966">
            <v>20230501</v>
          </cell>
          <cell r="E966" t="str">
            <v>GPA</v>
          </cell>
          <cell r="F966" t="str">
            <v>COMMERCIALE</v>
          </cell>
          <cell r="G966" t="str">
            <v>REGION GRAND EST</v>
          </cell>
          <cell r="H966" t="str">
            <v>OD RHONE</v>
          </cell>
          <cell r="I966">
            <v>440</v>
          </cell>
          <cell r="J966" t="str">
            <v>CCT</v>
          </cell>
          <cell r="K966" t="str">
            <v>Conseiller Commercial Titulaire</v>
          </cell>
          <cell r="L966">
            <v>105</v>
          </cell>
          <cell r="M966" t="str">
            <v>M.</v>
          </cell>
          <cell r="N966" t="str">
            <v>GRESLIN</v>
          </cell>
          <cell r="O966" t="str">
            <v>RAYNALD</v>
          </cell>
          <cell r="P966" t="str">
            <v>46 - 48 chemin des Bruyères</v>
          </cell>
          <cell r="Q966" t="str">
            <v>Centre Innovalia, bâtiment G</v>
          </cell>
          <cell r="S966">
            <v>69570</v>
          </cell>
          <cell r="T966" t="str">
            <v>DARDILLY</v>
          </cell>
          <cell r="U966" t="str">
            <v>Centre Innovalia, bâtiment G</v>
          </cell>
          <cell r="V966">
            <v>659523216</v>
          </cell>
          <cell r="W966" t="str">
            <v>RAYNALD.GRESLIN@GENERALI.COM</v>
          </cell>
        </row>
        <row r="967">
          <cell r="B967">
            <v>305583</v>
          </cell>
          <cell r="C967">
            <v>20230501</v>
          </cell>
          <cell r="E967" t="str">
            <v>GPA</v>
          </cell>
          <cell r="F967" t="str">
            <v>COMMERCIALE</v>
          </cell>
          <cell r="G967" t="str">
            <v>REGION GRAND EST</v>
          </cell>
          <cell r="H967" t="str">
            <v>OD ISERE ALBERTVILLE</v>
          </cell>
          <cell r="I967">
            <v>440</v>
          </cell>
          <cell r="J967" t="str">
            <v>CCT</v>
          </cell>
          <cell r="K967" t="str">
            <v>Conseiller Commercial Titulaire</v>
          </cell>
          <cell r="L967">
            <v>105</v>
          </cell>
          <cell r="M967" t="str">
            <v>M.</v>
          </cell>
          <cell r="N967" t="str">
            <v>HECQUET</v>
          </cell>
          <cell r="O967" t="str">
            <v>CORANTIN</v>
          </cell>
          <cell r="P967" t="str">
            <v>110 rue Blaise Pascal</v>
          </cell>
          <cell r="Q967" t="str">
            <v>Generali, bât D2, 2ème étage</v>
          </cell>
          <cell r="S967">
            <v>38330</v>
          </cell>
          <cell r="T967" t="str">
            <v>MONTBONNOT SAINT MARTIN</v>
          </cell>
          <cell r="U967" t="str">
            <v>Generali, bât D2, 2ème étage</v>
          </cell>
          <cell r="V967">
            <v>659564525</v>
          </cell>
          <cell r="W967" t="str">
            <v>CORANTIN.HECQUET@GENERALI.COM</v>
          </cell>
        </row>
        <row r="968">
          <cell r="B968">
            <v>305587</v>
          </cell>
          <cell r="C968">
            <v>20230501</v>
          </cell>
          <cell r="E968" t="str">
            <v>GPA</v>
          </cell>
          <cell r="F968" t="str">
            <v>COMMERCIALE</v>
          </cell>
          <cell r="G968" t="str">
            <v>REGION GRAND EST</v>
          </cell>
          <cell r="H968" t="str">
            <v>OD AVEYRON-HERAULT-AUDE-PYRENEES ORIENT.</v>
          </cell>
          <cell r="I968">
            <v>440</v>
          </cell>
          <cell r="J968" t="str">
            <v>CCT</v>
          </cell>
          <cell r="K968" t="str">
            <v>Conseiller Commercial Titulaire</v>
          </cell>
          <cell r="L968">
            <v>105</v>
          </cell>
          <cell r="M968" t="str">
            <v>Mme</v>
          </cell>
          <cell r="N968" t="str">
            <v>ABRIC</v>
          </cell>
          <cell r="O968" t="str">
            <v>CYRIELLE</v>
          </cell>
          <cell r="P968" t="str">
            <v>159 rue de Thor</v>
          </cell>
          <cell r="Q968" t="str">
            <v>Generali, Park Eureka</v>
          </cell>
          <cell r="S968">
            <v>34000</v>
          </cell>
          <cell r="T968" t="str">
            <v>MONTPELLIER</v>
          </cell>
          <cell r="U968" t="str">
            <v>Generali, Park Eureka</v>
          </cell>
          <cell r="V968">
            <v>658205598</v>
          </cell>
          <cell r="W968" t="str">
            <v>CYRIELLE.ABRIC@GENERALI.COM</v>
          </cell>
        </row>
        <row r="969">
          <cell r="B969">
            <v>305588</v>
          </cell>
          <cell r="C969">
            <v>20230501</v>
          </cell>
          <cell r="E969" t="str">
            <v>GPA</v>
          </cell>
          <cell r="F969" t="str">
            <v>COMMERCIALE</v>
          </cell>
          <cell r="G969" t="str">
            <v>REGION ILE DE FRANCE NORD EST</v>
          </cell>
          <cell r="H969" t="str">
            <v>OD SEINE MARITIME</v>
          </cell>
          <cell r="I969">
            <v>440</v>
          </cell>
          <cell r="J969" t="str">
            <v>CCT</v>
          </cell>
          <cell r="K969" t="str">
            <v>Conseiller Commercial Titulaire</v>
          </cell>
          <cell r="L969">
            <v>105</v>
          </cell>
          <cell r="M969" t="str">
            <v>M.</v>
          </cell>
          <cell r="N969" t="str">
            <v>STALIN</v>
          </cell>
          <cell r="O969" t="str">
            <v>LOIC</v>
          </cell>
          <cell r="P969" t="str">
            <v>20 passage de la Luciline</v>
          </cell>
          <cell r="Q969" t="str">
            <v>Generali, bâtiment B</v>
          </cell>
          <cell r="S969">
            <v>76000</v>
          </cell>
          <cell r="T969" t="str">
            <v>ROUEN</v>
          </cell>
          <cell r="U969" t="str">
            <v>Generali, bâtiment B</v>
          </cell>
          <cell r="V969">
            <v>659522827</v>
          </cell>
          <cell r="W969" t="str">
            <v>LOIC.STALIN@GENERALI.COM</v>
          </cell>
        </row>
        <row r="970">
          <cell r="B970">
            <v>305589</v>
          </cell>
          <cell r="C970">
            <v>20230501</v>
          </cell>
          <cell r="E970" t="str">
            <v>GPA</v>
          </cell>
          <cell r="F970" t="str">
            <v>COMMERCIALE</v>
          </cell>
          <cell r="G970" t="str">
            <v>REGION GRAND OUEST</v>
          </cell>
          <cell r="H970" t="str">
            <v>OD LOIRE ATLANTIQUE - VENDEE</v>
          </cell>
          <cell r="I970">
            <v>200</v>
          </cell>
          <cell r="J970" t="str">
            <v>IMP</v>
          </cell>
          <cell r="K970" t="str">
            <v>Inspecteur Manager Performance</v>
          </cell>
          <cell r="L970">
            <v>104</v>
          </cell>
          <cell r="M970" t="str">
            <v>M.</v>
          </cell>
          <cell r="N970" t="str">
            <v>SINEAU</v>
          </cell>
          <cell r="O970" t="str">
            <v>BENJAMIN</v>
          </cell>
          <cell r="P970" t="str">
            <v>4 avenue Marie Antoinette Tonnelat</v>
          </cell>
          <cell r="Q970" t="str">
            <v>ZAC de la Chantrerie</v>
          </cell>
          <cell r="S970">
            <v>44300</v>
          </cell>
          <cell r="T970" t="str">
            <v>NANTES</v>
          </cell>
          <cell r="U970" t="str">
            <v>ZAC de la Chantrerie</v>
          </cell>
          <cell r="V970">
            <v>659523669</v>
          </cell>
          <cell r="W970" t="str">
            <v>BENJAMIN.SINEAU2@GENERALI.COM</v>
          </cell>
        </row>
        <row r="971">
          <cell r="B971">
            <v>305590</v>
          </cell>
          <cell r="C971">
            <v>20230601</v>
          </cell>
          <cell r="E971" t="str">
            <v>GPA</v>
          </cell>
          <cell r="F971" t="str">
            <v>COMMERCIALE</v>
          </cell>
          <cell r="G971" t="str">
            <v>REGION GRAND OUEST</v>
          </cell>
          <cell r="H971" t="str">
            <v>OD LOT-TARN-TARN ET GARONNE-HTE GARONNE</v>
          </cell>
          <cell r="I971">
            <v>440</v>
          </cell>
          <cell r="J971" t="str">
            <v>CCT</v>
          </cell>
          <cell r="K971" t="str">
            <v>Conseiller Commercial Titulaire</v>
          </cell>
          <cell r="L971">
            <v>105</v>
          </cell>
          <cell r="M971" t="str">
            <v>M.</v>
          </cell>
          <cell r="N971" t="str">
            <v>BEGUE</v>
          </cell>
          <cell r="O971" t="str">
            <v>PIERRE LOUIS</v>
          </cell>
          <cell r="P971" t="str">
            <v>9 rue Michel Labrousse</v>
          </cell>
          <cell r="Q971" t="str">
            <v>Generali, Park avenue Berryl 2</v>
          </cell>
          <cell r="S971">
            <v>31100</v>
          </cell>
          <cell r="T971" t="str">
            <v>TOULOUSE</v>
          </cell>
          <cell r="U971" t="str">
            <v>Generali, Park avenue Berryl 2</v>
          </cell>
          <cell r="V971">
            <v>665474020</v>
          </cell>
          <cell r="W971" t="str">
            <v>PIERRELOUIS.BEGUE@GENERALI.COM</v>
          </cell>
        </row>
        <row r="972">
          <cell r="B972">
            <v>305592</v>
          </cell>
          <cell r="C972">
            <v>20230601</v>
          </cell>
          <cell r="E972" t="str">
            <v>GPA</v>
          </cell>
          <cell r="F972" t="str">
            <v>COMMERCIALE</v>
          </cell>
          <cell r="G972" t="str">
            <v>REGION GRAND OUEST</v>
          </cell>
          <cell r="H972" t="str">
            <v>OD VAL D'OISE - EURE</v>
          </cell>
          <cell r="I972">
            <v>440</v>
          </cell>
          <cell r="J972" t="str">
            <v>CCT</v>
          </cell>
          <cell r="K972" t="str">
            <v>Conseiller Commercial Titulaire</v>
          </cell>
          <cell r="L972">
            <v>105</v>
          </cell>
          <cell r="M972" t="str">
            <v>M.</v>
          </cell>
          <cell r="N972" t="str">
            <v>PERRAULT</v>
          </cell>
          <cell r="O972" t="str">
            <v>FREDERIC</v>
          </cell>
          <cell r="P972" t="str">
            <v>181 rue Clément Ader étage 1</v>
          </cell>
          <cell r="Q972" t="str">
            <v>Generali, ZAC du Long Buisson Entrée B</v>
          </cell>
          <cell r="S972">
            <v>27000</v>
          </cell>
          <cell r="T972" t="str">
            <v>EVREUX</v>
          </cell>
          <cell r="U972" t="str">
            <v>Generali, ZAC du Long Buisson Entrée B</v>
          </cell>
          <cell r="V972">
            <v>664863944</v>
          </cell>
          <cell r="W972" t="str">
            <v>FREDERIC.PERRAULT@GENERALI.COM</v>
          </cell>
        </row>
        <row r="973">
          <cell r="B973">
            <v>305593</v>
          </cell>
          <cell r="C973">
            <v>20230601</v>
          </cell>
          <cell r="E973" t="str">
            <v>GPA</v>
          </cell>
          <cell r="F973" t="str">
            <v>COMMERCIALE</v>
          </cell>
          <cell r="G973" t="str">
            <v>REGION GRAND OUEST</v>
          </cell>
          <cell r="H973" t="str">
            <v>OD FINISTERE - MORBIHAN</v>
          </cell>
          <cell r="I973">
            <v>440</v>
          </cell>
          <cell r="J973" t="str">
            <v>CCT</v>
          </cell>
          <cell r="K973" t="str">
            <v>Conseiller Commercial Titulaire</v>
          </cell>
          <cell r="L973">
            <v>105</v>
          </cell>
          <cell r="M973" t="str">
            <v>Mme</v>
          </cell>
          <cell r="N973" t="str">
            <v>DENIS</v>
          </cell>
          <cell r="O973" t="str">
            <v>CECILE</v>
          </cell>
          <cell r="P973" t="str">
            <v>rue du Danemark RDC</v>
          </cell>
          <cell r="Q973" t="str">
            <v>Generali, esplanade Tertiaire Pte Oceane 2</v>
          </cell>
          <cell r="S973">
            <v>56400</v>
          </cell>
          <cell r="T973" t="str">
            <v>BREC'H</v>
          </cell>
          <cell r="U973" t="str">
            <v>Generali, esplanade Tertiaire Pte Oceane 2</v>
          </cell>
          <cell r="V973">
            <v>658189074</v>
          </cell>
          <cell r="W973" t="str">
            <v>CECILE.DENIS@GENERALI.COM</v>
          </cell>
        </row>
        <row r="974">
          <cell r="B974">
            <v>305594</v>
          </cell>
          <cell r="C974">
            <v>20230601</v>
          </cell>
          <cell r="E974" t="str">
            <v>GPA</v>
          </cell>
          <cell r="F974" t="str">
            <v>COMMERCIALE</v>
          </cell>
          <cell r="G974" t="str">
            <v>REGION GRAND OUEST</v>
          </cell>
          <cell r="H974" t="str">
            <v>OD CHARENTES-VIENNES-DEUX SEVRES</v>
          </cell>
          <cell r="I974">
            <v>440</v>
          </cell>
          <cell r="J974" t="str">
            <v>CCT</v>
          </cell>
          <cell r="K974" t="str">
            <v>Conseiller Commercial Titulaire</v>
          </cell>
          <cell r="L974">
            <v>105</v>
          </cell>
          <cell r="M974" t="str">
            <v>Mme</v>
          </cell>
          <cell r="N974" t="str">
            <v>GUILLON</v>
          </cell>
          <cell r="O974" t="str">
            <v>ISABELLE</v>
          </cell>
          <cell r="P974" t="str">
            <v>112 rue de la Bugellerie</v>
          </cell>
          <cell r="Q974" t="str">
            <v>Generali, pôle République 3</v>
          </cell>
          <cell r="S974">
            <v>86000</v>
          </cell>
          <cell r="T974" t="str">
            <v>POITIERS</v>
          </cell>
          <cell r="U974" t="str">
            <v>Generali, pôle République 3</v>
          </cell>
          <cell r="V974">
            <v>760661952</v>
          </cell>
          <cell r="W974" t="str">
            <v>ISABELLE.GUILLON@GENERALI.COM</v>
          </cell>
        </row>
        <row r="975">
          <cell r="B975">
            <v>305596</v>
          </cell>
          <cell r="C975">
            <v>20230601</v>
          </cell>
          <cell r="E975" t="str">
            <v>GPA</v>
          </cell>
          <cell r="F975" t="str">
            <v>COMMERCIALE</v>
          </cell>
          <cell r="G975" t="str">
            <v>REGION GRAND EST</v>
          </cell>
          <cell r="H975" t="str">
            <v>OD PUY DE DOME - LOIRE - HAUTE LOIRE</v>
          </cell>
          <cell r="I975">
            <v>200</v>
          </cell>
          <cell r="J975" t="str">
            <v>IMP</v>
          </cell>
          <cell r="K975" t="str">
            <v>Inspecteur Manager Performance</v>
          </cell>
          <cell r="L975">
            <v>104</v>
          </cell>
          <cell r="M975" t="str">
            <v>Mme</v>
          </cell>
          <cell r="N975" t="str">
            <v>ANIN</v>
          </cell>
          <cell r="O975" t="str">
            <v>SOLENE</v>
          </cell>
          <cell r="P975" t="str">
            <v>32 rue de Sarlieve</v>
          </cell>
          <cell r="Q975" t="str">
            <v>Generali, centre d'Affaire ZENITH</v>
          </cell>
          <cell r="S975">
            <v>63800</v>
          </cell>
          <cell r="T975" t="str">
            <v>COURNON D'AUVERGNE</v>
          </cell>
          <cell r="U975" t="str">
            <v>Generali, centre d'Affaire ZENITH</v>
          </cell>
          <cell r="V975">
            <v>658188901</v>
          </cell>
          <cell r="W975" t="str">
            <v>SOLENE.ANIN@GENERALI.COM</v>
          </cell>
        </row>
        <row r="976">
          <cell r="B976">
            <v>305597</v>
          </cell>
          <cell r="C976">
            <v>20230601</v>
          </cell>
          <cell r="E976" t="str">
            <v>GPA</v>
          </cell>
          <cell r="F976" t="str">
            <v>COMMERCIALE</v>
          </cell>
          <cell r="G976" t="str">
            <v>REGION GRAND EST</v>
          </cell>
          <cell r="H976" t="str">
            <v>OD HAUTE SAVOIE AIN JURA AIX LES BAINS</v>
          </cell>
          <cell r="I976">
            <v>440</v>
          </cell>
          <cell r="J976" t="str">
            <v>CCT</v>
          </cell>
          <cell r="K976" t="str">
            <v>Conseiller Commercial Titulaire</v>
          </cell>
          <cell r="L976">
            <v>105</v>
          </cell>
          <cell r="M976" t="str">
            <v>Mme</v>
          </cell>
          <cell r="N976" t="str">
            <v>ALLARD</v>
          </cell>
          <cell r="O976" t="str">
            <v>LORIANE</v>
          </cell>
          <cell r="P976" t="str">
            <v>49 BD COSTA DE BEAUREGARD SEYNOD</v>
          </cell>
          <cell r="Q976" t="str">
            <v>3ème étage</v>
          </cell>
          <cell r="S976">
            <v>74600</v>
          </cell>
          <cell r="T976" t="str">
            <v>ANNECY</v>
          </cell>
          <cell r="U976" t="str">
            <v>3ème étage</v>
          </cell>
          <cell r="V976">
            <v>665441487</v>
          </cell>
          <cell r="W976" t="str">
            <v>LORIANE.ALLARD@GENERALI.COM</v>
          </cell>
        </row>
        <row r="977">
          <cell r="B977">
            <v>305598</v>
          </cell>
          <cell r="C977">
            <v>20230601</v>
          </cell>
          <cell r="E977" t="str">
            <v>GPA</v>
          </cell>
          <cell r="F977" t="str">
            <v>COMMERCIALE</v>
          </cell>
          <cell r="G977" t="str">
            <v>REGION GRAND EST</v>
          </cell>
          <cell r="H977" t="str">
            <v>OD HAUTE SAVOIE AIN JURA AIX LES BAINS</v>
          </cell>
          <cell r="I977">
            <v>440</v>
          </cell>
          <cell r="J977" t="str">
            <v>CCT</v>
          </cell>
          <cell r="K977" t="str">
            <v>Conseiller Commercial Titulaire</v>
          </cell>
          <cell r="L977">
            <v>105</v>
          </cell>
          <cell r="M977" t="str">
            <v>Mme</v>
          </cell>
          <cell r="N977" t="str">
            <v>CHAPPEZ</v>
          </cell>
          <cell r="O977" t="str">
            <v>SUZANNE</v>
          </cell>
          <cell r="P977" t="str">
            <v>49 BD COSTA DE BEAUREGARD SEYNOD</v>
          </cell>
          <cell r="Q977" t="str">
            <v>3ème étage</v>
          </cell>
          <cell r="S977">
            <v>74600</v>
          </cell>
          <cell r="T977" t="str">
            <v>ANNECY</v>
          </cell>
          <cell r="U977" t="str">
            <v>3ème étage</v>
          </cell>
          <cell r="V977">
            <v>666934048</v>
          </cell>
          <cell r="W977" t="str">
            <v>SUZANNE.CHAPPEZ@GENERALI.COM</v>
          </cell>
        </row>
        <row r="978">
          <cell r="B978">
            <v>305599</v>
          </cell>
          <cell r="C978">
            <v>20230601</v>
          </cell>
          <cell r="E978" t="str">
            <v>GPA</v>
          </cell>
          <cell r="F978" t="str">
            <v>COMMERCIALE</v>
          </cell>
          <cell r="G978" t="str">
            <v>REGION GRAND EST</v>
          </cell>
          <cell r="H978" t="str">
            <v>OD HAUTE SAVOIE AIN JURA AIX LES BAINS</v>
          </cell>
          <cell r="I978">
            <v>440</v>
          </cell>
          <cell r="J978" t="str">
            <v>CCT</v>
          </cell>
          <cell r="K978" t="str">
            <v>Conseiller Commercial Titulaire</v>
          </cell>
          <cell r="L978">
            <v>105</v>
          </cell>
          <cell r="M978" t="str">
            <v>Mme</v>
          </cell>
          <cell r="N978" t="str">
            <v>BELLET</v>
          </cell>
          <cell r="O978" t="str">
            <v>HELENE</v>
          </cell>
          <cell r="P978" t="str">
            <v>49 BD COSTA DE BEAUREGARD SEYNOD</v>
          </cell>
          <cell r="Q978" t="str">
            <v>3ème étage</v>
          </cell>
          <cell r="S978">
            <v>74600</v>
          </cell>
          <cell r="T978" t="str">
            <v>ANNECY</v>
          </cell>
          <cell r="U978" t="str">
            <v>3ème étage</v>
          </cell>
          <cell r="V978">
            <v>665412855</v>
          </cell>
          <cell r="W978" t="str">
            <v>HELENE.BELLET@GENERALI.COM</v>
          </cell>
        </row>
        <row r="979">
          <cell r="B979">
            <v>305600</v>
          </cell>
          <cell r="C979">
            <v>20230601</v>
          </cell>
          <cell r="E979" t="str">
            <v>GPA</v>
          </cell>
          <cell r="F979" t="str">
            <v>COMMERCIALE</v>
          </cell>
          <cell r="G979" t="str">
            <v>REGION ILE DE FRANCE NORD EST</v>
          </cell>
          <cell r="H979" t="str">
            <v>OD MOSELLE - MEURTHE ET MOSELLE</v>
          </cell>
          <cell r="I979">
            <v>440</v>
          </cell>
          <cell r="J979" t="str">
            <v>CCT</v>
          </cell>
          <cell r="K979" t="str">
            <v>Conseiller Commercial Titulaire</v>
          </cell>
          <cell r="L979">
            <v>105</v>
          </cell>
          <cell r="M979" t="str">
            <v>Mme</v>
          </cell>
          <cell r="N979" t="str">
            <v>ARIF</v>
          </cell>
          <cell r="O979" t="str">
            <v>SAMANTHA</v>
          </cell>
          <cell r="P979" t="str">
            <v>92 quater B boulevard Solidarite</v>
          </cell>
          <cell r="Q979" t="str">
            <v>Generali, immeuble First Plaza lot 34</v>
          </cell>
          <cell r="S979">
            <v>57070</v>
          </cell>
          <cell r="T979" t="str">
            <v>METZ</v>
          </cell>
          <cell r="U979" t="str">
            <v>Generali, immeuble First Plaza lot 34</v>
          </cell>
          <cell r="V979">
            <v>658189334</v>
          </cell>
          <cell r="W979" t="str">
            <v>SAMANTHA.ARIF@GENERALI.COM</v>
          </cell>
        </row>
        <row r="980">
          <cell r="B980">
            <v>305601</v>
          </cell>
          <cell r="C980">
            <v>20230601</v>
          </cell>
          <cell r="E980" t="str">
            <v>GPA</v>
          </cell>
          <cell r="F980" t="str">
            <v>COMMERCIALE</v>
          </cell>
          <cell r="G980" t="str">
            <v>REGION GRAND EST</v>
          </cell>
          <cell r="H980" t="str">
            <v>OD ALLIER-SAONE &amp; LOIRE-NIEVRE-COTE D'OR</v>
          </cell>
          <cell r="I980">
            <v>440</v>
          </cell>
          <cell r="J980" t="str">
            <v>CCT</v>
          </cell>
          <cell r="K980" t="str">
            <v>Conseiller Commercial Titulaire</v>
          </cell>
          <cell r="L980">
            <v>105</v>
          </cell>
          <cell r="M980" t="str">
            <v>Mme</v>
          </cell>
          <cell r="N980" t="str">
            <v>QUESADA</v>
          </cell>
          <cell r="O980" t="str">
            <v>COLINDA</v>
          </cell>
          <cell r="P980" t="str">
            <v>8 A rue Jeanne Barret</v>
          </cell>
          <cell r="Q980" t="str">
            <v>Generali, parc Valmy 1er étage</v>
          </cell>
          <cell r="S980">
            <v>21000</v>
          </cell>
          <cell r="T980" t="str">
            <v>DIJON</v>
          </cell>
          <cell r="U980" t="str">
            <v>Generali, parc Valmy 1er étage</v>
          </cell>
          <cell r="V980">
            <v>658192114</v>
          </cell>
          <cell r="W980" t="str">
            <v>COLINDA.QUESADA@GENERALI.COM</v>
          </cell>
        </row>
        <row r="981">
          <cell r="B981">
            <v>305602</v>
          </cell>
          <cell r="C981">
            <v>20230601</v>
          </cell>
          <cell r="E981" t="str">
            <v>GPA</v>
          </cell>
          <cell r="F981" t="str">
            <v>COMMERCIALE</v>
          </cell>
          <cell r="G981" t="str">
            <v>REGION ILE DE FRANCE NORD EST</v>
          </cell>
          <cell r="H981" t="str">
            <v>OD NORD ARTOIS</v>
          </cell>
          <cell r="I981">
            <v>440</v>
          </cell>
          <cell r="J981" t="str">
            <v>CCT</v>
          </cell>
          <cell r="K981" t="str">
            <v>Conseiller Commercial Titulaire</v>
          </cell>
          <cell r="L981">
            <v>105</v>
          </cell>
          <cell r="M981" t="str">
            <v>Mme</v>
          </cell>
          <cell r="N981" t="str">
            <v>FAUQUET</v>
          </cell>
          <cell r="O981" t="str">
            <v>SEVERINE</v>
          </cell>
          <cell r="P981" t="str">
            <v>31 rue Pierre et Marie Curie</v>
          </cell>
          <cell r="Q981" t="str">
            <v>Generali, ZAL du 14 Juillet</v>
          </cell>
          <cell r="S981">
            <v>62223</v>
          </cell>
          <cell r="T981" t="str">
            <v>ST LAURENT BLANGY</v>
          </cell>
          <cell r="U981" t="str">
            <v>Generali, ZAL du 14 Juillet</v>
          </cell>
          <cell r="V981">
            <v>658190364</v>
          </cell>
          <cell r="W981" t="str">
            <v>SEVERINE.FAUQUET@GENERALI.COM</v>
          </cell>
        </row>
        <row r="982">
          <cell r="B982">
            <v>305603</v>
          </cell>
          <cell r="C982">
            <v>20230601</v>
          </cell>
          <cell r="E982" t="str">
            <v>GPA</v>
          </cell>
          <cell r="F982" t="str">
            <v>COMMERCIALE</v>
          </cell>
          <cell r="G982" t="str">
            <v>REGION ILE DE FRANCE NORD EST</v>
          </cell>
          <cell r="H982" t="str">
            <v>OD NORD LILLE</v>
          </cell>
          <cell r="I982">
            <v>440</v>
          </cell>
          <cell r="J982" t="str">
            <v>CCT</v>
          </cell>
          <cell r="K982" t="str">
            <v>Conseiller Commercial Titulaire</v>
          </cell>
          <cell r="L982">
            <v>105</v>
          </cell>
          <cell r="M982" t="str">
            <v>M.</v>
          </cell>
          <cell r="N982" t="str">
            <v>VANHOENACKER</v>
          </cell>
          <cell r="O982" t="str">
            <v>ARNAUD</v>
          </cell>
          <cell r="P982" t="str">
            <v>1A rue Louis Duvant</v>
          </cell>
          <cell r="S982">
            <v>59328</v>
          </cell>
          <cell r="T982" t="str">
            <v>VALENCIENNES CEDEX</v>
          </cell>
          <cell r="V982">
            <v>661183146</v>
          </cell>
          <cell r="W982" t="str">
            <v>ARNAUD.VANHOENACKER@GENERALI.COM</v>
          </cell>
        </row>
        <row r="983">
          <cell r="B983">
            <v>305607</v>
          </cell>
          <cell r="C983">
            <v>20230601</v>
          </cell>
          <cell r="E983" t="str">
            <v>GPA</v>
          </cell>
          <cell r="F983" t="str">
            <v>COMMERCIALE</v>
          </cell>
          <cell r="G983" t="str">
            <v>REGION GRAND EST</v>
          </cell>
          <cell r="H983" t="str">
            <v>OD ALPES MARITIMES</v>
          </cell>
          <cell r="I983">
            <v>440</v>
          </cell>
          <cell r="J983" t="str">
            <v>CCT</v>
          </cell>
          <cell r="K983" t="str">
            <v>Conseiller Commercial Titulaire</v>
          </cell>
          <cell r="L983">
            <v>105</v>
          </cell>
          <cell r="M983" t="str">
            <v>Mme</v>
          </cell>
          <cell r="N983" t="str">
            <v>SAADIA LANDOZ</v>
          </cell>
          <cell r="O983" t="str">
            <v>EVA</v>
          </cell>
          <cell r="P983" t="str">
            <v>455 promenade des Anglais</v>
          </cell>
          <cell r="Q983" t="str">
            <v>Generali, RSG ZAC Arenas Imm Nice Plaza</v>
          </cell>
          <cell r="S983">
            <v>6000</v>
          </cell>
          <cell r="T983" t="str">
            <v>NICE</v>
          </cell>
          <cell r="U983" t="str">
            <v>Generali, RSG ZAC Arenas Imm Nice Plaza</v>
          </cell>
          <cell r="V983">
            <v>660223281</v>
          </cell>
          <cell r="W983" t="str">
            <v>EVA.SAADIALANDOZ@GENERALI.COM</v>
          </cell>
        </row>
        <row r="984">
          <cell r="B984">
            <v>305608</v>
          </cell>
          <cell r="C984">
            <v>20230601</v>
          </cell>
          <cell r="E984" t="str">
            <v>GPA</v>
          </cell>
          <cell r="F984" t="str">
            <v>COMMERCIALE</v>
          </cell>
          <cell r="G984" t="str">
            <v>REGION GRAND EST</v>
          </cell>
          <cell r="H984" t="str">
            <v>OD ALPES MARITIMES</v>
          </cell>
          <cell r="I984">
            <v>440</v>
          </cell>
          <cell r="J984" t="str">
            <v>CCT</v>
          </cell>
          <cell r="K984" t="str">
            <v>Conseiller Commercial Titulaire</v>
          </cell>
          <cell r="L984">
            <v>105</v>
          </cell>
          <cell r="M984" t="str">
            <v>Mme</v>
          </cell>
          <cell r="N984" t="str">
            <v>MONSARA</v>
          </cell>
          <cell r="O984" t="str">
            <v>STEPHANIE</v>
          </cell>
          <cell r="P984" t="str">
            <v>455 promenade des Anglais</v>
          </cell>
          <cell r="Q984" t="str">
            <v>Generali, RSG ZAC Arenas Imm Nice Plaza</v>
          </cell>
          <cell r="S984">
            <v>6000</v>
          </cell>
          <cell r="T984" t="str">
            <v>NICE</v>
          </cell>
          <cell r="U984" t="str">
            <v>Generali, RSG ZAC Arenas Imm Nice Plaza</v>
          </cell>
          <cell r="V984">
            <v>660094586</v>
          </cell>
          <cell r="W984" t="str">
            <v>STEPHANIE.MONSARA@GENERALI.COM</v>
          </cell>
        </row>
        <row r="985">
          <cell r="B985">
            <v>305610</v>
          </cell>
          <cell r="C985">
            <v>20230601</v>
          </cell>
          <cell r="E985" t="str">
            <v>GPA</v>
          </cell>
          <cell r="F985" t="str">
            <v>COMMERCIALE</v>
          </cell>
          <cell r="G985" t="str">
            <v>REGION GRAND OUEST</v>
          </cell>
          <cell r="H985" t="str">
            <v>OD VAL D'OISE - EURE</v>
          </cell>
          <cell r="I985">
            <v>440</v>
          </cell>
          <cell r="J985" t="str">
            <v>CCT</v>
          </cell>
          <cell r="K985" t="str">
            <v>Conseiller Commercial Titulaire</v>
          </cell>
          <cell r="L985">
            <v>105</v>
          </cell>
          <cell r="M985" t="str">
            <v>M.</v>
          </cell>
          <cell r="N985" t="str">
            <v>DA SILVA OLIVEIRA</v>
          </cell>
          <cell r="O985" t="str">
            <v>ARNAUD</v>
          </cell>
          <cell r="P985" t="str">
            <v>181 rue Clément Ader étage 1</v>
          </cell>
          <cell r="Q985" t="str">
            <v>Generali, ZAC du Long Buisson Entrée B</v>
          </cell>
          <cell r="S985">
            <v>27000</v>
          </cell>
          <cell r="T985" t="str">
            <v>EVREUX</v>
          </cell>
          <cell r="U985" t="str">
            <v>Generali, ZAC du Long Buisson Entrée B</v>
          </cell>
          <cell r="V985">
            <v>660223277</v>
          </cell>
          <cell r="W985" t="str">
            <v>ARNAUD.DASILVAOLIVEIRA@GENERALI.COM</v>
          </cell>
        </row>
        <row r="986">
          <cell r="B986">
            <v>305611</v>
          </cell>
          <cell r="C986">
            <v>20230601</v>
          </cell>
          <cell r="E986" t="str">
            <v>GPA</v>
          </cell>
          <cell r="F986" t="str">
            <v>COMMERCIALE</v>
          </cell>
          <cell r="G986" t="str">
            <v>REGION GRAND OUEST</v>
          </cell>
          <cell r="H986" t="str">
            <v>OD YVELINES - EURE ET LOIR</v>
          </cell>
          <cell r="I986">
            <v>440</v>
          </cell>
          <cell r="J986" t="str">
            <v>CCT</v>
          </cell>
          <cell r="K986" t="str">
            <v>Conseiller Commercial Titulaire</v>
          </cell>
          <cell r="L986">
            <v>105</v>
          </cell>
          <cell r="M986" t="str">
            <v>M.</v>
          </cell>
          <cell r="N986" t="str">
            <v>SARANTIDIS</v>
          </cell>
          <cell r="O986" t="str">
            <v>GREGORY</v>
          </cell>
          <cell r="P986" t="str">
            <v>3 boulevard Jean Moulin</v>
          </cell>
          <cell r="Q986" t="str">
            <v>Generali, Omega parc bât 4 1er étage</v>
          </cell>
          <cell r="S986">
            <v>78990</v>
          </cell>
          <cell r="T986" t="str">
            <v>ELANCOURT</v>
          </cell>
          <cell r="U986" t="str">
            <v>Generali, Omega parc bât 4 1er étage</v>
          </cell>
          <cell r="V986">
            <v>660223020</v>
          </cell>
          <cell r="W986" t="str">
            <v>GREGORY.SARANTIDIS@GENERALI.COM</v>
          </cell>
        </row>
        <row r="987">
          <cell r="B987">
            <v>305614</v>
          </cell>
          <cell r="C987">
            <v>20230601</v>
          </cell>
          <cell r="E987" t="str">
            <v>GPA</v>
          </cell>
          <cell r="F987" t="str">
            <v>COMMERCIALE</v>
          </cell>
          <cell r="G987" t="str">
            <v>REGION GRAND EST</v>
          </cell>
          <cell r="H987" t="str">
            <v>OD PUY DE DOME - LOIRE - HAUTE LOIRE</v>
          </cell>
          <cell r="I987">
            <v>445</v>
          </cell>
          <cell r="J987" t="str">
            <v>CCA</v>
          </cell>
          <cell r="K987" t="str">
            <v>Conseiller Commercial Auxiliaire</v>
          </cell>
          <cell r="L987">
            <v>105</v>
          </cell>
          <cell r="M987" t="str">
            <v>Mme</v>
          </cell>
          <cell r="N987" t="str">
            <v>ANTUNES</v>
          </cell>
          <cell r="O987" t="str">
            <v>MARIE</v>
          </cell>
          <cell r="P987" t="str">
            <v>32 rue de Sarlieve</v>
          </cell>
          <cell r="Q987" t="str">
            <v>Generali, centre d'Affaire ZENITH</v>
          </cell>
          <cell r="S987">
            <v>63800</v>
          </cell>
          <cell r="T987" t="str">
            <v>COURNON D'AUVERGNE</v>
          </cell>
          <cell r="U987" t="str">
            <v>Generali, centre d'Affaire ZENITH</v>
          </cell>
          <cell r="V987">
            <v>660224584</v>
          </cell>
          <cell r="W987" t="str">
            <v>MARIE.ANTUNES@GENERALI.COM</v>
          </cell>
        </row>
        <row r="988">
          <cell r="B988">
            <v>305620</v>
          </cell>
          <cell r="C988">
            <v>20230801</v>
          </cell>
          <cell r="E988" t="str">
            <v>GPA</v>
          </cell>
          <cell r="F988" t="str">
            <v>COMMERCIALE</v>
          </cell>
          <cell r="G988" t="str">
            <v>REGION GRAND EST</v>
          </cell>
          <cell r="H988" t="str">
            <v>OD RHONE</v>
          </cell>
          <cell r="I988">
            <v>440</v>
          </cell>
          <cell r="J988" t="str">
            <v>CCT</v>
          </cell>
          <cell r="K988" t="str">
            <v>Conseiller Commercial Titulaire</v>
          </cell>
          <cell r="L988">
            <v>105</v>
          </cell>
          <cell r="M988" t="str">
            <v>M.</v>
          </cell>
          <cell r="N988" t="str">
            <v>RUBIN</v>
          </cell>
          <cell r="O988" t="str">
            <v>ELLIOTT</v>
          </cell>
          <cell r="P988" t="str">
            <v>46 - 48 chemin des Bruyères</v>
          </cell>
          <cell r="Q988" t="str">
            <v>Centre Innovalia, bâtiment G</v>
          </cell>
          <cell r="S988">
            <v>69570</v>
          </cell>
          <cell r="T988" t="str">
            <v>DARDILLY</v>
          </cell>
          <cell r="U988" t="str">
            <v>Centre Innovalia, bâtiment G</v>
          </cell>
          <cell r="V988">
            <v>662418149</v>
          </cell>
          <cell r="W988" t="str">
            <v>ELLIOTT.RUBIN@GENERALI.COM</v>
          </cell>
        </row>
        <row r="989">
          <cell r="B989">
            <v>305622</v>
          </cell>
          <cell r="C989">
            <v>20230801</v>
          </cell>
          <cell r="E989" t="str">
            <v>GPA</v>
          </cell>
          <cell r="F989" t="str">
            <v>COMMERCIALE</v>
          </cell>
          <cell r="G989" t="str">
            <v>REGION GRAND EST</v>
          </cell>
          <cell r="H989" t="str">
            <v>OD VOSGES-HT RHIN-TR BEL-DOUBS-HTE MARNE</v>
          </cell>
          <cell r="I989">
            <v>440</v>
          </cell>
          <cell r="J989" t="str">
            <v>CCT</v>
          </cell>
          <cell r="K989" t="str">
            <v>Conseiller Commercial Titulaire</v>
          </cell>
          <cell r="L989">
            <v>105</v>
          </cell>
          <cell r="M989" t="str">
            <v>Mme</v>
          </cell>
          <cell r="N989" t="str">
            <v>GUILLAUME</v>
          </cell>
          <cell r="O989" t="str">
            <v>AMELIE</v>
          </cell>
          <cell r="P989" t="str">
            <v>7 rue Gustave Hirn</v>
          </cell>
          <cell r="Q989" t="str">
            <v>Generali, bât B5 RDC Droite</v>
          </cell>
          <cell r="S989">
            <v>68100</v>
          </cell>
          <cell r="T989" t="str">
            <v>MULHOUSE</v>
          </cell>
          <cell r="U989" t="str">
            <v>Generali, bât B5 RDC Droite</v>
          </cell>
          <cell r="V989">
            <v>662418495</v>
          </cell>
          <cell r="W989" t="str">
            <v>AMELIE.GUILLAUME@GENERALI.COM</v>
          </cell>
        </row>
        <row r="990">
          <cell r="B990">
            <v>305624</v>
          </cell>
          <cell r="C990">
            <v>20230801</v>
          </cell>
          <cell r="E990" t="str">
            <v>GPA</v>
          </cell>
          <cell r="F990" t="str">
            <v>COMMERCIALE</v>
          </cell>
          <cell r="G990" t="str">
            <v>REGION GRAND EST</v>
          </cell>
          <cell r="H990" t="str">
            <v>OD ALPES MARITIMES</v>
          </cell>
          <cell r="I990">
            <v>440</v>
          </cell>
          <cell r="J990" t="str">
            <v>CCT</v>
          </cell>
          <cell r="K990" t="str">
            <v>Conseiller Commercial Titulaire</v>
          </cell>
          <cell r="L990">
            <v>105</v>
          </cell>
          <cell r="M990" t="str">
            <v>M.</v>
          </cell>
          <cell r="N990" t="str">
            <v>FERRARI</v>
          </cell>
          <cell r="O990" t="str">
            <v>CHRISTIAN</v>
          </cell>
          <cell r="P990" t="str">
            <v>455 promenade des Anglais</v>
          </cell>
          <cell r="Q990" t="str">
            <v>Generali, RSG ZAC Arenas Imm Nice Plaza</v>
          </cell>
          <cell r="S990">
            <v>6000</v>
          </cell>
          <cell r="T990" t="str">
            <v>NICE</v>
          </cell>
          <cell r="U990" t="str">
            <v>Generali, RSG ZAC Arenas Imm Nice Plaza</v>
          </cell>
          <cell r="V990">
            <v>662418424</v>
          </cell>
          <cell r="W990" t="str">
            <v>CHRISTIAN.FERRARI2@GENERALI.COM</v>
          </cell>
        </row>
        <row r="991">
          <cell r="B991">
            <v>305625</v>
          </cell>
          <cell r="C991">
            <v>20230801</v>
          </cell>
          <cell r="E991" t="str">
            <v>GPA</v>
          </cell>
          <cell r="F991" t="str">
            <v>COMMERCIALE</v>
          </cell>
          <cell r="G991" t="str">
            <v>REGION GRAND EST</v>
          </cell>
          <cell r="H991" t="str">
            <v>OD HAUTE SAVOIE AIN JURA AIX LES BAINS</v>
          </cell>
          <cell r="I991">
            <v>440</v>
          </cell>
          <cell r="J991" t="str">
            <v>CCT</v>
          </cell>
          <cell r="K991" t="str">
            <v>Conseiller Commercial Titulaire</v>
          </cell>
          <cell r="L991">
            <v>105</v>
          </cell>
          <cell r="M991" t="str">
            <v>Mme</v>
          </cell>
          <cell r="N991" t="str">
            <v>CARLA</v>
          </cell>
          <cell r="O991" t="str">
            <v>NATHALIE</v>
          </cell>
          <cell r="P991" t="str">
            <v>49 BD COSTA DE BEAUREGARD SEYNOD</v>
          </cell>
          <cell r="Q991" t="str">
            <v>3ème étage</v>
          </cell>
          <cell r="S991">
            <v>74600</v>
          </cell>
          <cell r="T991" t="str">
            <v>ANNECY</v>
          </cell>
          <cell r="U991" t="str">
            <v>3ème étage</v>
          </cell>
          <cell r="V991">
            <v>662418388</v>
          </cell>
          <cell r="W991" t="str">
            <v>NATHALIE.CARLA@GENERALI.COM</v>
          </cell>
        </row>
        <row r="992">
          <cell r="B992">
            <v>305629</v>
          </cell>
          <cell r="C992">
            <v>20230801</v>
          </cell>
          <cell r="E992" t="str">
            <v>GPA</v>
          </cell>
          <cell r="F992" t="str">
            <v>COMMERCIALE</v>
          </cell>
          <cell r="G992" t="str">
            <v>REGION GRAND EST</v>
          </cell>
          <cell r="H992" t="str">
            <v>OD HAUTE SAVOIE AIN JURA AIX LES BAINS</v>
          </cell>
          <cell r="I992">
            <v>440</v>
          </cell>
          <cell r="J992" t="str">
            <v>CCT</v>
          </cell>
          <cell r="K992" t="str">
            <v>Conseiller Commercial Titulaire</v>
          </cell>
          <cell r="L992">
            <v>105</v>
          </cell>
          <cell r="M992" t="str">
            <v>M.</v>
          </cell>
          <cell r="N992" t="str">
            <v>GALL</v>
          </cell>
          <cell r="O992" t="str">
            <v>ROBIN</v>
          </cell>
          <cell r="P992" t="str">
            <v>49 BD COSTA DE BEAUREGARD SEYNOD</v>
          </cell>
          <cell r="Q992" t="str">
            <v>3ème étage</v>
          </cell>
          <cell r="S992">
            <v>74600</v>
          </cell>
          <cell r="T992" t="str">
            <v>ANNECY</v>
          </cell>
          <cell r="U992" t="str">
            <v>3ème étage</v>
          </cell>
          <cell r="V992">
            <v>662418379</v>
          </cell>
          <cell r="W992" t="str">
            <v>ROBIN.GALL@GENERALI.COM</v>
          </cell>
        </row>
        <row r="993">
          <cell r="B993">
            <v>305631</v>
          </cell>
          <cell r="C993">
            <v>20230801</v>
          </cell>
          <cell r="E993" t="str">
            <v>GPA</v>
          </cell>
          <cell r="F993" t="str">
            <v>COMMERCIALE</v>
          </cell>
          <cell r="G993" t="str">
            <v>REGION GRAND OUEST</v>
          </cell>
          <cell r="H993" t="str">
            <v>OD CHARENTES-VIENNES-DEUX SEVRES</v>
          </cell>
          <cell r="I993">
            <v>440</v>
          </cell>
          <cell r="J993" t="str">
            <v>CCT</v>
          </cell>
          <cell r="K993" t="str">
            <v>Conseiller Commercial Titulaire</v>
          </cell>
          <cell r="L993">
            <v>105</v>
          </cell>
          <cell r="M993" t="str">
            <v>M.</v>
          </cell>
          <cell r="N993" t="str">
            <v>GARETIER</v>
          </cell>
          <cell r="O993" t="str">
            <v>BENJAMIN</v>
          </cell>
          <cell r="P993" t="str">
            <v>112 rue de la Bugellerie</v>
          </cell>
          <cell r="Q993" t="str">
            <v>Generali, pôle République 3</v>
          </cell>
          <cell r="S993">
            <v>86000</v>
          </cell>
          <cell r="T993" t="str">
            <v>POITIERS</v>
          </cell>
          <cell r="U993" t="str">
            <v>Generali, pôle République 3</v>
          </cell>
          <cell r="V993">
            <v>662418354</v>
          </cell>
          <cell r="W993" t="str">
            <v>BENJAMIN.GARETIER@GENERALI.COM</v>
          </cell>
        </row>
        <row r="994">
          <cell r="B994">
            <v>305632</v>
          </cell>
          <cell r="C994">
            <v>20230801</v>
          </cell>
          <cell r="E994" t="str">
            <v>GPA</v>
          </cell>
          <cell r="F994" t="str">
            <v>COMMERCIALE</v>
          </cell>
          <cell r="G994" t="str">
            <v>REGION ILE DE FRANCE NORD EST</v>
          </cell>
          <cell r="H994" t="str">
            <v>OD NORD LILLE</v>
          </cell>
          <cell r="I994">
            <v>440</v>
          </cell>
          <cell r="J994" t="str">
            <v>CCT</v>
          </cell>
          <cell r="K994" t="str">
            <v>Conseiller Commercial Titulaire</v>
          </cell>
          <cell r="L994">
            <v>105</v>
          </cell>
          <cell r="M994" t="str">
            <v>M.</v>
          </cell>
          <cell r="N994" t="str">
            <v>CARON</v>
          </cell>
          <cell r="O994" t="str">
            <v>THOMAS</v>
          </cell>
          <cell r="P994" t="str">
            <v>1A rue Louis Duvant</v>
          </cell>
          <cell r="S994">
            <v>59328</v>
          </cell>
          <cell r="T994" t="str">
            <v>VALENCIENNES CEDEX</v>
          </cell>
          <cell r="V994">
            <v>662418350</v>
          </cell>
          <cell r="W994" t="str">
            <v>THOMAS.CARON@GENERALI.COM</v>
          </cell>
        </row>
        <row r="995">
          <cell r="B995">
            <v>305633</v>
          </cell>
          <cell r="C995">
            <v>20230901</v>
          </cell>
          <cell r="E995" t="str">
            <v>GPA</v>
          </cell>
          <cell r="F995" t="str">
            <v>COMMERCIALE</v>
          </cell>
          <cell r="G995" t="str">
            <v>REGION GRAND OUEST</v>
          </cell>
          <cell r="H995" t="str">
            <v>OD MANCHE - CALVADOS - ORNE - MAYENNE</v>
          </cell>
          <cell r="I995">
            <v>441</v>
          </cell>
          <cell r="J995" t="str">
            <v>CCTM</v>
          </cell>
          <cell r="K995" t="str">
            <v>Conseiller Commercial Titulaire Moniteur</v>
          </cell>
          <cell r="L995">
            <v>105</v>
          </cell>
          <cell r="M995" t="str">
            <v>Mme</v>
          </cell>
          <cell r="N995" t="str">
            <v>ALEIXANDRE</v>
          </cell>
          <cell r="O995" t="str">
            <v>KARINE</v>
          </cell>
          <cell r="P995" t="str">
            <v>147 rue de la Délivrande</v>
          </cell>
          <cell r="Q995" t="str">
            <v>Generali, péricentre 4 3ème étage</v>
          </cell>
          <cell r="S995">
            <v>14000</v>
          </cell>
          <cell r="T995" t="str">
            <v>CAEN</v>
          </cell>
          <cell r="U995" t="str">
            <v>Generali, péricentre 4 3ème étage</v>
          </cell>
          <cell r="V995">
            <v>662418416</v>
          </cell>
          <cell r="W995" t="str">
            <v>KARINE.ALEIXANDRE@GENERALI.COM</v>
          </cell>
        </row>
        <row r="996">
          <cell r="B996">
            <v>305634</v>
          </cell>
          <cell r="C996">
            <v>20230801</v>
          </cell>
          <cell r="E996" t="str">
            <v>GPA</v>
          </cell>
          <cell r="F996" t="str">
            <v>COMMERCIALE</v>
          </cell>
          <cell r="G996" t="str">
            <v>REGION GRAND OUEST</v>
          </cell>
          <cell r="H996" t="str">
            <v>OD LOIRE ATLANTIQUE - VENDEE</v>
          </cell>
          <cell r="I996">
            <v>440</v>
          </cell>
          <cell r="J996" t="str">
            <v>CCT</v>
          </cell>
          <cell r="K996" t="str">
            <v>Conseiller Commercial Titulaire</v>
          </cell>
          <cell r="L996">
            <v>105</v>
          </cell>
          <cell r="M996" t="str">
            <v>M.</v>
          </cell>
          <cell r="N996" t="str">
            <v>GARRAUX</v>
          </cell>
          <cell r="O996" t="str">
            <v>EMMANUEL</v>
          </cell>
          <cell r="P996" t="str">
            <v>4 avenue Marie Antoinette Tonnelat</v>
          </cell>
          <cell r="Q996" t="str">
            <v>ZAC de la Chantrerie</v>
          </cell>
          <cell r="S996">
            <v>44300</v>
          </cell>
          <cell r="T996" t="str">
            <v>NANTES</v>
          </cell>
          <cell r="U996" t="str">
            <v>ZAC de la Chantrerie</v>
          </cell>
          <cell r="V996">
            <v>662418382</v>
          </cell>
          <cell r="W996" t="str">
            <v>EMMANUEL.GARRAUX@GENERALI.COM</v>
          </cell>
        </row>
        <row r="997">
          <cell r="B997">
            <v>305636</v>
          </cell>
          <cell r="C997">
            <v>20230801</v>
          </cell>
          <cell r="E997" t="str">
            <v>GPA</v>
          </cell>
          <cell r="F997" t="str">
            <v>COMMERCIALE</v>
          </cell>
          <cell r="G997" t="str">
            <v>REGION GRAND EST</v>
          </cell>
          <cell r="H997" t="str">
            <v>OD VAUCLUSE - DROME - ARDECHE - GARD</v>
          </cell>
          <cell r="I997">
            <v>440</v>
          </cell>
          <cell r="J997" t="str">
            <v>CCT</v>
          </cell>
          <cell r="K997" t="str">
            <v>Conseiller Commercial Titulaire</v>
          </cell>
          <cell r="L997">
            <v>105</v>
          </cell>
          <cell r="M997" t="str">
            <v>M.</v>
          </cell>
          <cell r="N997" t="str">
            <v>SHAW</v>
          </cell>
          <cell r="O997" t="str">
            <v>SAMUEL</v>
          </cell>
          <cell r="P997" t="str">
            <v>170 rue du traité de Rome</v>
          </cell>
          <cell r="Q997" t="str">
            <v>Generali, le Guillaumont BP 21248</v>
          </cell>
          <cell r="S997">
            <v>84911</v>
          </cell>
          <cell r="T997" t="str">
            <v>AVIGNON CEDEX 9</v>
          </cell>
          <cell r="U997" t="str">
            <v>Generali, le Guillaumont BP 21248</v>
          </cell>
          <cell r="V997">
            <v>662418522</v>
          </cell>
          <cell r="W997" t="str">
            <v>SAMUEL.SHAW@GENERALI.COM</v>
          </cell>
        </row>
        <row r="998">
          <cell r="B998">
            <v>305637</v>
          </cell>
          <cell r="C998">
            <v>20230801</v>
          </cell>
          <cell r="E998" t="str">
            <v>GPA</v>
          </cell>
          <cell r="F998" t="str">
            <v>COMMERCIALE</v>
          </cell>
          <cell r="G998" t="str">
            <v>REGION GRAND OUEST</v>
          </cell>
          <cell r="H998" t="str">
            <v>OD LOIRE ATLANTIQUE - VENDEE</v>
          </cell>
          <cell r="I998">
            <v>200</v>
          </cell>
          <cell r="J998" t="str">
            <v>IMP</v>
          </cell>
          <cell r="K998" t="str">
            <v>Inspecteur Manager Performance</v>
          </cell>
          <cell r="L998">
            <v>104</v>
          </cell>
          <cell r="M998" t="str">
            <v>M.</v>
          </cell>
          <cell r="N998" t="str">
            <v>GUITTON</v>
          </cell>
          <cell r="O998" t="str">
            <v>OLIVIER</v>
          </cell>
          <cell r="P998" t="str">
            <v>4 avenue Marie Antoinette Tonnelat</v>
          </cell>
          <cell r="Q998" t="str">
            <v>ZAC de la Chantrerie</v>
          </cell>
          <cell r="S998">
            <v>44300</v>
          </cell>
          <cell r="T998" t="str">
            <v>NANTES</v>
          </cell>
          <cell r="U998" t="str">
            <v>ZAC de la Chantrerie</v>
          </cell>
          <cell r="V998">
            <v>662418305</v>
          </cell>
          <cell r="W998" t="str">
            <v>OLIVIER.GUITTON@GENERALI.COM</v>
          </cell>
        </row>
        <row r="999">
          <cell r="B999">
            <v>305638</v>
          </cell>
          <cell r="C999">
            <v>20230801</v>
          </cell>
          <cell r="E999" t="str">
            <v>GPA</v>
          </cell>
          <cell r="F999" t="str">
            <v>COMMERCIALE</v>
          </cell>
          <cell r="G999" t="str">
            <v>REGION ILE DE FRANCE NORD EST</v>
          </cell>
          <cell r="H999" t="str">
            <v>OD GRAND PARIS 75-92-93-94</v>
          </cell>
          <cell r="I999">
            <v>440</v>
          </cell>
          <cell r="J999" t="str">
            <v>CCT</v>
          </cell>
          <cell r="K999" t="str">
            <v>Conseiller Commercial Titulaire</v>
          </cell>
          <cell r="L999">
            <v>105</v>
          </cell>
          <cell r="M999" t="str">
            <v>Mme</v>
          </cell>
          <cell r="N999" t="str">
            <v>BOUTHOR</v>
          </cell>
          <cell r="O999" t="str">
            <v>CECILE</v>
          </cell>
          <cell r="P999" t="str">
            <v>Campus Saint-Denis, 11-17 avenue François Mit</v>
          </cell>
          <cell r="Q999" t="str">
            <v>/ 2-8 rue Luigi Cherubini</v>
          </cell>
          <cell r="S999">
            <v>93210</v>
          </cell>
          <cell r="T999" t="str">
            <v>SAINT DENIS</v>
          </cell>
          <cell r="U999" t="str">
            <v>/ 2-8 rue Luigi Cherubini</v>
          </cell>
          <cell r="V999">
            <v>662418182</v>
          </cell>
          <cell r="W999" t="str">
            <v>CECILE.BOUTHOR@GENERALI.COM</v>
          </cell>
        </row>
        <row r="1000">
          <cell r="B1000">
            <v>305640</v>
          </cell>
          <cell r="C1000">
            <v>20230901</v>
          </cell>
          <cell r="E1000" t="str">
            <v>GPA</v>
          </cell>
          <cell r="F1000" t="str">
            <v>COMMERCIALE</v>
          </cell>
          <cell r="G1000" t="str">
            <v>REGION GRAND OUEST</v>
          </cell>
          <cell r="H1000" t="str">
            <v>OD INDRE-INDRE &amp; LOIRE-CHER-LOIR &amp; CHER</v>
          </cell>
          <cell r="I1000">
            <v>440</v>
          </cell>
          <cell r="J1000" t="str">
            <v>CCT</v>
          </cell>
          <cell r="K1000" t="str">
            <v>Conseiller Commercial Titulaire</v>
          </cell>
          <cell r="L1000">
            <v>105</v>
          </cell>
          <cell r="M1000" t="str">
            <v>M.</v>
          </cell>
          <cell r="N1000" t="str">
            <v>FONTENAUD</v>
          </cell>
          <cell r="O1000" t="str">
            <v>SEBASTIEN</v>
          </cell>
          <cell r="P1000" t="str">
            <v>27 rue James Watt</v>
          </cell>
          <cell r="Q1000" t="str">
            <v>les Lions d'Azur bât C</v>
          </cell>
          <cell r="S1000">
            <v>37200</v>
          </cell>
          <cell r="T1000" t="str">
            <v>TOURS</v>
          </cell>
          <cell r="U1000" t="str">
            <v>les Lions d'Azur bât C</v>
          </cell>
          <cell r="V1000">
            <v>662110801</v>
          </cell>
          <cell r="W1000" t="str">
            <v>SEBASTIEN.FONTENAUD@GENERALI.COM</v>
          </cell>
        </row>
        <row r="1001">
          <cell r="B1001">
            <v>305641</v>
          </cell>
          <cell r="C1001">
            <v>20230901</v>
          </cell>
          <cell r="E1001" t="str">
            <v>GPA</v>
          </cell>
          <cell r="F1001" t="str">
            <v>COMMERCIALE</v>
          </cell>
          <cell r="G1001" t="str">
            <v>REGION GRAND EST</v>
          </cell>
          <cell r="H1001" t="str">
            <v>OD ALPES MARITIMES</v>
          </cell>
          <cell r="I1001">
            <v>440</v>
          </cell>
          <cell r="J1001" t="str">
            <v>CCT</v>
          </cell>
          <cell r="K1001" t="str">
            <v>Conseiller Commercial Titulaire</v>
          </cell>
          <cell r="L1001">
            <v>105</v>
          </cell>
          <cell r="M1001" t="str">
            <v>M.</v>
          </cell>
          <cell r="N1001" t="str">
            <v>RISTORI</v>
          </cell>
          <cell r="O1001" t="str">
            <v>OLIVIER</v>
          </cell>
          <cell r="P1001" t="str">
            <v>455 promenade des Anglais</v>
          </cell>
          <cell r="Q1001" t="str">
            <v>Generali, RSG ZAC Arenas Imm Nice Plaza</v>
          </cell>
          <cell r="S1001">
            <v>6000</v>
          </cell>
          <cell r="T1001" t="str">
            <v>NICE</v>
          </cell>
          <cell r="U1001" t="str">
            <v>Generali, RSG ZAC Arenas Imm Nice Plaza</v>
          </cell>
          <cell r="V1001">
            <v>662110191</v>
          </cell>
          <cell r="W1001" t="str">
            <v>OLIVIER.RISTORI@GENERALI.COM</v>
          </cell>
        </row>
        <row r="1002">
          <cell r="B1002">
            <v>305647</v>
          </cell>
          <cell r="C1002">
            <v>20230901</v>
          </cell>
          <cell r="E1002" t="str">
            <v>GPA</v>
          </cell>
          <cell r="F1002" t="str">
            <v>COMMERCIALE</v>
          </cell>
          <cell r="G1002" t="str">
            <v>REGION GRAND EST</v>
          </cell>
          <cell r="H1002" t="str">
            <v>OD PUY DE DOME - LOIRE - HAUTE LOIRE</v>
          </cell>
          <cell r="I1002">
            <v>440</v>
          </cell>
          <cell r="J1002" t="str">
            <v>CCT</v>
          </cell>
          <cell r="K1002" t="str">
            <v>Conseiller Commercial Titulaire</v>
          </cell>
          <cell r="L1002">
            <v>105</v>
          </cell>
          <cell r="M1002" t="str">
            <v>M.</v>
          </cell>
          <cell r="N1002" t="str">
            <v>DEBARD</v>
          </cell>
          <cell r="O1002" t="str">
            <v>JULIEN</v>
          </cell>
          <cell r="P1002" t="str">
            <v>32 rue de Sarlieve</v>
          </cell>
          <cell r="Q1002" t="str">
            <v>Generali, centre d'Affaire ZENITH</v>
          </cell>
          <cell r="S1002">
            <v>63800</v>
          </cell>
          <cell r="T1002" t="str">
            <v>COURNON D'AUVERGNE</v>
          </cell>
          <cell r="U1002" t="str">
            <v>Generali, centre d'Affaire ZENITH</v>
          </cell>
          <cell r="V1002">
            <v>662110091</v>
          </cell>
          <cell r="W1002" t="str">
            <v>JULIEN.DEBARD@GENERALI.COM</v>
          </cell>
        </row>
        <row r="1003">
          <cell r="B1003">
            <v>305648</v>
          </cell>
          <cell r="C1003">
            <v>20230801</v>
          </cell>
          <cell r="E1003" t="str">
            <v>GPA</v>
          </cell>
          <cell r="F1003" t="str">
            <v>COMMERCIALE</v>
          </cell>
          <cell r="G1003" t="str">
            <v>REGION ILE DE FRANCE NORD EST</v>
          </cell>
          <cell r="H1003" t="str">
            <v>OD ESSONNE - LOIRET</v>
          </cell>
          <cell r="I1003">
            <v>440</v>
          </cell>
          <cell r="J1003" t="str">
            <v>CCT</v>
          </cell>
          <cell r="K1003" t="str">
            <v>Conseiller Commercial Titulaire</v>
          </cell>
          <cell r="L1003">
            <v>105</v>
          </cell>
          <cell r="M1003" t="str">
            <v>M.</v>
          </cell>
          <cell r="N1003" t="str">
            <v>ABSOLU</v>
          </cell>
          <cell r="O1003" t="str">
            <v>MAXIME</v>
          </cell>
          <cell r="P1003" t="str">
            <v>7 avenue du Général de Gaulle</v>
          </cell>
          <cell r="Q1003" t="str">
            <v>La Croix aux Bergers</v>
          </cell>
          <cell r="S1003">
            <v>91090</v>
          </cell>
          <cell r="T1003" t="str">
            <v>LISSES</v>
          </cell>
          <cell r="U1003" t="str">
            <v>La Croix aux Bergers</v>
          </cell>
          <cell r="V1003">
            <v>662418255</v>
          </cell>
          <cell r="W1003" t="str">
            <v>MAXIME.ABSOLU@GENERALI.COM</v>
          </cell>
        </row>
        <row r="1004">
          <cell r="B1004">
            <v>305649</v>
          </cell>
          <cell r="C1004">
            <v>20230901</v>
          </cell>
          <cell r="E1004" t="str">
            <v>GPA</v>
          </cell>
          <cell r="F1004" t="str">
            <v>COMMERCIALE</v>
          </cell>
          <cell r="G1004" t="str">
            <v>REGION GRAND EST</v>
          </cell>
          <cell r="H1004" t="str">
            <v>OD VAR - BOUCHES DU RHONE</v>
          </cell>
          <cell r="I1004">
            <v>440</v>
          </cell>
          <cell r="J1004" t="str">
            <v>CCT</v>
          </cell>
          <cell r="K1004" t="str">
            <v>Conseiller Commercial Titulaire</v>
          </cell>
          <cell r="L1004">
            <v>105</v>
          </cell>
          <cell r="M1004" t="str">
            <v>M.</v>
          </cell>
          <cell r="N1004" t="str">
            <v>MSELLATI-MARIVAUX</v>
          </cell>
          <cell r="O1004" t="str">
            <v>AXEL</v>
          </cell>
          <cell r="P1004" t="str">
            <v>245 avenue de l'Université</v>
          </cell>
          <cell r="Q1004" t="str">
            <v>Generali, parc Ste Claire Imm le Goudon</v>
          </cell>
          <cell r="S1004">
            <v>83160</v>
          </cell>
          <cell r="T1004" t="str">
            <v>LA VALETTE DU VAR</v>
          </cell>
          <cell r="U1004" t="str">
            <v>Generali, parc Ste Claire Imm le Goudon</v>
          </cell>
          <cell r="V1004">
            <v>662110073</v>
          </cell>
          <cell r="W1004" t="str">
            <v>AXEL.MSELLATI-MARIVAUX@GENERALI.COM</v>
          </cell>
        </row>
        <row r="1005">
          <cell r="B1005">
            <v>305650</v>
          </cell>
          <cell r="C1005">
            <v>20230901</v>
          </cell>
          <cell r="E1005" t="str">
            <v>GPA</v>
          </cell>
          <cell r="F1005" t="str">
            <v>COMMERCIALE</v>
          </cell>
          <cell r="G1005" t="str">
            <v>REGION ILE DE FRANCE NORD EST</v>
          </cell>
          <cell r="H1005" t="str">
            <v>OD SEINE ET MARNE - YONNE</v>
          </cell>
          <cell r="I1005">
            <v>440</v>
          </cell>
          <cell r="J1005" t="str">
            <v>CCT</v>
          </cell>
          <cell r="K1005" t="str">
            <v>Conseiller Commercial Titulaire</v>
          </cell>
          <cell r="L1005">
            <v>105</v>
          </cell>
          <cell r="M1005" t="str">
            <v>M.</v>
          </cell>
          <cell r="N1005" t="str">
            <v>BARATTA</v>
          </cell>
          <cell r="O1005" t="str">
            <v>KEVIN</v>
          </cell>
          <cell r="P1005" t="str">
            <v>1 rue de Berlin ZAC de Montevrain</v>
          </cell>
          <cell r="Q1005" t="str">
            <v>Generali, Val d'Europe</v>
          </cell>
          <cell r="S1005">
            <v>77144</v>
          </cell>
          <cell r="T1005" t="str">
            <v>MONTEVRAIN</v>
          </cell>
          <cell r="U1005" t="str">
            <v>Generali, Val d'Europe</v>
          </cell>
          <cell r="V1005">
            <v>662110226</v>
          </cell>
          <cell r="W1005" t="str">
            <v>KEVIN.BARATTA@GENERALI.COM</v>
          </cell>
        </row>
        <row r="1006">
          <cell r="B1006">
            <v>305651</v>
          </cell>
          <cell r="C1006">
            <v>20230801</v>
          </cell>
          <cell r="E1006" t="str">
            <v>GPA</v>
          </cell>
          <cell r="F1006" t="str">
            <v>COMMERCIALE</v>
          </cell>
          <cell r="G1006" t="str">
            <v>REGION GRAND EST</v>
          </cell>
          <cell r="H1006" t="str">
            <v>OD ALLIER-SAONE &amp; LOIRE-NIEVRE-COTE D'OR</v>
          </cell>
          <cell r="I1006">
            <v>445</v>
          </cell>
          <cell r="J1006" t="str">
            <v>CCA</v>
          </cell>
          <cell r="K1006" t="str">
            <v>Conseiller Commercial Auxiliaire</v>
          </cell>
          <cell r="L1006">
            <v>105</v>
          </cell>
          <cell r="M1006" t="str">
            <v>Mme</v>
          </cell>
          <cell r="N1006" t="str">
            <v>LECLERE</v>
          </cell>
          <cell r="O1006" t="str">
            <v>CINDY</v>
          </cell>
          <cell r="P1006" t="str">
            <v>8 A rue Jeanne Barret</v>
          </cell>
          <cell r="Q1006" t="str">
            <v>Generali, parc Valmy 1er étage</v>
          </cell>
          <cell r="S1006">
            <v>21000</v>
          </cell>
          <cell r="T1006" t="str">
            <v>DIJON</v>
          </cell>
          <cell r="U1006" t="str">
            <v>Generali, parc Valmy 1er étage</v>
          </cell>
          <cell r="V1006">
            <v>662418617</v>
          </cell>
          <cell r="W1006" t="str">
            <v>CINDY.LECLERE@GENERALI.COM</v>
          </cell>
        </row>
        <row r="1007">
          <cell r="B1007">
            <v>305652</v>
          </cell>
          <cell r="C1007">
            <v>20230901</v>
          </cell>
          <cell r="E1007" t="str">
            <v>GPA</v>
          </cell>
          <cell r="F1007" t="str">
            <v>COMMERCIALE</v>
          </cell>
          <cell r="G1007" t="str">
            <v>REGION ILE DE FRANCE NORD EST</v>
          </cell>
          <cell r="H1007" t="str">
            <v>OD SEINE MARITIME</v>
          </cell>
          <cell r="I1007">
            <v>440</v>
          </cell>
          <cell r="J1007" t="str">
            <v>CCT</v>
          </cell>
          <cell r="K1007" t="str">
            <v>Conseiller Commercial Titulaire</v>
          </cell>
          <cell r="L1007">
            <v>105</v>
          </cell>
          <cell r="M1007" t="str">
            <v>Mme</v>
          </cell>
          <cell r="N1007" t="str">
            <v>COLLIN</v>
          </cell>
          <cell r="O1007" t="str">
            <v>ELODIE</v>
          </cell>
          <cell r="P1007" t="str">
            <v>20 passage de la Luciline</v>
          </cell>
          <cell r="Q1007" t="str">
            <v>Generali, bâtiment B</v>
          </cell>
          <cell r="S1007">
            <v>76000</v>
          </cell>
          <cell r="T1007" t="str">
            <v>ROUEN</v>
          </cell>
          <cell r="U1007" t="str">
            <v>Generali, bâtiment B</v>
          </cell>
          <cell r="V1007">
            <v>662109858</v>
          </cell>
          <cell r="W1007" t="str">
            <v>ELODIE.COLLIN@GENERALI.COM</v>
          </cell>
        </row>
        <row r="1008">
          <cell r="B1008">
            <v>305654</v>
          </cell>
          <cell r="C1008">
            <v>20230901</v>
          </cell>
          <cell r="E1008" t="str">
            <v>GPA</v>
          </cell>
          <cell r="F1008" t="str">
            <v>COMMERCIALE</v>
          </cell>
          <cell r="G1008" t="str">
            <v>REGION GRAND EST</v>
          </cell>
          <cell r="H1008" t="str">
            <v>OD ISERE ALBERTVILLE</v>
          </cell>
          <cell r="I1008">
            <v>440</v>
          </cell>
          <cell r="J1008" t="str">
            <v>CCT</v>
          </cell>
          <cell r="K1008" t="str">
            <v>Conseiller Commercial Titulaire</v>
          </cell>
          <cell r="L1008">
            <v>105</v>
          </cell>
          <cell r="M1008" t="str">
            <v>M.</v>
          </cell>
          <cell r="N1008" t="str">
            <v>ARTHAUD</v>
          </cell>
          <cell r="O1008" t="str">
            <v>BASTIEN</v>
          </cell>
          <cell r="P1008" t="str">
            <v>110 rue Blaise Pascal</v>
          </cell>
          <cell r="Q1008" t="str">
            <v>Generali, bât D2, 2ème étage</v>
          </cell>
          <cell r="S1008">
            <v>38330</v>
          </cell>
          <cell r="T1008" t="str">
            <v>MONTBONNOT SAINT MARTIN</v>
          </cell>
          <cell r="U1008" t="str">
            <v>Generali, bât D2, 2ème étage</v>
          </cell>
          <cell r="V1008">
            <v>662109878</v>
          </cell>
          <cell r="W1008" t="str">
            <v>BASTIEN.ARTHAUD@GENERALI.COM</v>
          </cell>
        </row>
        <row r="1009">
          <cell r="B1009">
            <v>305660</v>
          </cell>
          <cell r="C1009">
            <v>20230801</v>
          </cell>
          <cell r="E1009" t="str">
            <v>GPA</v>
          </cell>
          <cell r="F1009" t="str">
            <v>COMMERCIALE</v>
          </cell>
          <cell r="G1009" t="str">
            <v>REGION ILE DE FRANCE NORD EST</v>
          </cell>
          <cell r="H1009" t="str">
            <v>OD SEINE ET MARNE - YONNE</v>
          </cell>
          <cell r="I1009">
            <v>440</v>
          </cell>
          <cell r="J1009" t="str">
            <v>CCT</v>
          </cell>
          <cell r="K1009" t="str">
            <v>Conseiller Commercial Titulaire</v>
          </cell>
          <cell r="L1009">
            <v>105</v>
          </cell>
          <cell r="M1009" t="str">
            <v>M.</v>
          </cell>
          <cell r="N1009" t="str">
            <v>FLORES</v>
          </cell>
          <cell r="O1009" t="str">
            <v>CARLOS</v>
          </cell>
          <cell r="P1009" t="str">
            <v>1 rue de Berlin ZAC de Montevrain</v>
          </cell>
          <cell r="Q1009" t="str">
            <v>Generali, Val d'Europe</v>
          </cell>
          <cell r="S1009">
            <v>77144</v>
          </cell>
          <cell r="T1009" t="str">
            <v>MONTEVRAIN</v>
          </cell>
          <cell r="U1009" t="str">
            <v>Generali, Val d'Europe</v>
          </cell>
          <cell r="V1009">
            <v>662418130</v>
          </cell>
          <cell r="W1009" t="str">
            <v>CARLOS.FLORES@GENERALI.COM</v>
          </cell>
        </row>
        <row r="1010">
          <cell r="B1010">
            <v>305662</v>
          </cell>
          <cell r="C1010">
            <v>20230901</v>
          </cell>
          <cell r="E1010" t="str">
            <v>GPA</v>
          </cell>
          <cell r="F1010" t="str">
            <v>COMMERCIALE</v>
          </cell>
          <cell r="G1010" t="str">
            <v>REGION GRAND EST</v>
          </cell>
          <cell r="H1010" t="str">
            <v>OD PUY DE DOME - LOIRE - HAUTE LOIRE</v>
          </cell>
          <cell r="I1010">
            <v>440</v>
          </cell>
          <cell r="J1010" t="str">
            <v>CCT</v>
          </cell>
          <cell r="K1010" t="str">
            <v>Conseiller Commercial Titulaire</v>
          </cell>
          <cell r="L1010">
            <v>105</v>
          </cell>
          <cell r="M1010" t="str">
            <v>Mme</v>
          </cell>
          <cell r="N1010" t="str">
            <v>DE ARAUJO</v>
          </cell>
          <cell r="O1010" t="str">
            <v>MAEVA</v>
          </cell>
          <cell r="P1010" t="str">
            <v>32 rue de Sarlieve</v>
          </cell>
          <cell r="Q1010" t="str">
            <v>Generali, centre d'Affaire ZENITH</v>
          </cell>
          <cell r="S1010">
            <v>63800</v>
          </cell>
          <cell r="T1010" t="str">
            <v>COURNON D'AUVERGNE</v>
          </cell>
          <cell r="U1010" t="str">
            <v>Generali, centre d'Affaire ZENITH</v>
          </cell>
          <cell r="V1010">
            <v>662109947</v>
          </cell>
          <cell r="W1010" t="str">
            <v>MAEVA.DEARAUJO@GENERALI.COM</v>
          </cell>
        </row>
        <row r="1011">
          <cell r="B1011">
            <v>305663</v>
          </cell>
          <cell r="C1011">
            <v>20230901</v>
          </cell>
          <cell r="E1011" t="str">
            <v>GPA</v>
          </cell>
          <cell r="F1011" t="str">
            <v>COMMERCIALE</v>
          </cell>
          <cell r="G1011" t="str">
            <v>REGION GRAND EST</v>
          </cell>
          <cell r="H1011" t="str">
            <v>OD VOSGES-HT RHIN-TR BEL-DOUBS-HTE MARNE</v>
          </cell>
          <cell r="I1011">
            <v>440</v>
          </cell>
          <cell r="J1011" t="str">
            <v>CCT</v>
          </cell>
          <cell r="K1011" t="str">
            <v>Conseiller Commercial Titulaire</v>
          </cell>
          <cell r="L1011">
            <v>105</v>
          </cell>
          <cell r="M1011" t="str">
            <v>M.</v>
          </cell>
          <cell r="N1011" t="str">
            <v>BRUCHLEN</v>
          </cell>
          <cell r="O1011" t="str">
            <v>MATHIEU</v>
          </cell>
          <cell r="P1011" t="str">
            <v>7 rue Gustave Hirn</v>
          </cell>
          <cell r="Q1011" t="str">
            <v>Generali, bât B5 RDC Droite</v>
          </cell>
          <cell r="S1011">
            <v>68100</v>
          </cell>
          <cell r="T1011" t="str">
            <v>MULHOUSE</v>
          </cell>
          <cell r="U1011" t="str">
            <v>Generali, bât B5 RDC Droite</v>
          </cell>
          <cell r="V1011">
            <v>662109953</v>
          </cell>
          <cell r="W1011" t="str">
            <v>MATHIEU.BRUCHLEN@GENERALI.COM</v>
          </cell>
        </row>
        <row r="1012">
          <cell r="B1012">
            <v>305664</v>
          </cell>
          <cell r="C1012">
            <v>20230901</v>
          </cell>
          <cell r="E1012" t="str">
            <v>GPA</v>
          </cell>
          <cell r="F1012" t="str">
            <v>COMMERCIALE</v>
          </cell>
          <cell r="G1012" t="str">
            <v>REGION GRAND EST</v>
          </cell>
          <cell r="H1012" t="str">
            <v>OD ALLIER-SAONE &amp; LOIRE-NIEVRE-COTE D'OR</v>
          </cell>
          <cell r="I1012">
            <v>200</v>
          </cell>
          <cell r="J1012" t="str">
            <v>IMP</v>
          </cell>
          <cell r="K1012" t="str">
            <v>Inspecteur Manager Performance</v>
          </cell>
          <cell r="L1012">
            <v>104</v>
          </cell>
          <cell r="M1012" t="str">
            <v>Mme</v>
          </cell>
          <cell r="N1012" t="str">
            <v>ZUNINO</v>
          </cell>
          <cell r="O1012" t="str">
            <v>RACHEL</v>
          </cell>
          <cell r="P1012" t="str">
            <v>8 A rue Jeanne Barret</v>
          </cell>
          <cell r="Q1012" t="str">
            <v>Generali, parc Valmy 1er étage</v>
          </cell>
          <cell r="S1012">
            <v>21000</v>
          </cell>
          <cell r="T1012" t="str">
            <v>DIJON</v>
          </cell>
          <cell r="U1012" t="str">
            <v>Generali, parc Valmy 1er étage</v>
          </cell>
          <cell r="V1012">
            <v>662109973</v>
          </cell>
          <cell r="W1012" t="str">
            <v>RACHEL.ZUNINO@GENERALI.COM</v>
          </cell>
        </row>
        <row r="1013">
          <cell r="B1013">
            <v>305665</v>
          </cell>
          <cell r="C1013">
            <v>20230901</v>
          </cell>
          <cell r="E1013" t="str">
            <v>GPA</v>
          </cell>
          <cell r="F1013" t="str">
            <v>COMMERCIALE</v>
          </cell>
          <cell r="G1013" t="str">
            <v>REGION ILE DE FRANCE NORD EST</v>
          </cell>
          <cell r="H1013" t="str">
            <v>OD ARDENNES - MARNE - MEUSE - AUBE</v>
          </cell>
          <cell r="I1013">
            <v>445</v>
          </cell>
          <cell r="J1013" t="str">
            <v>CCA</v>
          </cell>
          <cell r="K1013" t="str">
            <v>Conseiller Commercial Auxiliaire</v>
          </cell>
          <cell r="L1013">
            <v>105</v>
          </cell>
          <cell r="M1013" t="str">
            <v>Mme</v>
          </cell>
          <cell r="N1013" t="str">
            <v>LECLERC</v>
          </cell>
          <cell r="O1013" t="str">
            <v>CECILE</v>
          </cell>
          <cell r="P1013" t="str">
            <v>4 rue Henri Moissan</v>
          </cell>
          <cell r="Q1013" t="str">
            <v>immeuble l'Echiquier</v>
          </cell>
          <cell r="S1013">
            <v>51430</v>
          </cell>
          <cell r="T1013" t="str">
            <v>BEZANNES</v>
          </cell>
          <cell r="U1013" t="str">
            <v>immeuble l'Echiquier</v>
          </cell>
          <cell r="V1013">
            <v>662109916</v>
          </cell>
          <cell r="W1013" t="str">
            <v>CECILE.LECLERC@GENERALI.COM</v>
          </cell>
        </row>
        <row r="1014">
          <cell r="B1014">
            <v>305666</v>
          </cell>
          <cell r="C1014">
            <v>20230901</v>
          </cell>
          <cell r="E1014" t="str">
            <v>GPA</v>
          </cell>
          <cell r="F1014" t="str">
            <v>COMMERCIALE</v>
          </cell>
          <cell r="G1014" t="str">
            <v>REGION ILE DE FRANCE NORD EST</v>
          </cell>
          <cell r="H1014" t="str">
            <v>OD SEINE ET MARNE - YONNE</v>
          </cell>
          <cell r="I1014">
            <v>440</v>
          </cell>
          <cell r="J1014" t="str">
            <v>CCT</v>
          </cell>
          <cell r="K1014" t="str">
            <v>Conseiller Commercial Titulaire</v>
          </cell>
          <cell r="L1014">
            <v>105</v>
          </cell>
          <cell r="M1014" t="str">
            <v>M.</v>
          </cell>
          <cell r="N1014" t="str">
            <v>LEDUC</v>
          </cell>
          <cell r="O1014" t="str">
            <v>ARNAUD</v>
          </cell>
          <cell r="P1014" t="str">
            <v>1 rue de Berlin ZAC de Montevrain</v>
          </cell>
          <cell r="Q1014" t="str">
            <v>Generali, Val d'Europe</v>
          </cell>
          <cell r="S1014">
            <v>77144</v>
          </cell>
          <cell r="T1014" t="str">
            <v>MONTEVRAIN</v>
          </cell>
          <cell r="U1014" t="str">
            <v>Generali, Val d'Europe</v>
          </cell>
          <cell r="V1014">
            <v>662109991</v>
          </cell>
          <cell r="W1014" t="str">
            <v>ARNAUD.LEDUC@GENERALI.COM</v>
          </cell>
        </row>
        <row r="1015">
          <cell r="B1015">
            <v>305667</v>
          </cell>
          <cell r="C1015">
            <v>20230901</v>
          </cell>
          <cell r="E1015" t="str">
            <v>GPA</v>
          </cell>
          <cell r="F1015" t="str">
            <v>COMMERCIALE</v>
          </cell>
          <cell r="G1015" t="str">
            <v>REGION ILE DE FRANCE NORD EST</v>
          </cell>
          <cell r="H1015" t="str">
            <v>OD MOSELLE - MEURTHE ET MOSELLE</v>
          </cell>
          <cell r="I1015">
            <v>440</v>
          </cell>
          <cell r="J1015" t="str">
            <v>CCT</v>
          </cell>
          <cell r="K1015" t="str">
            <v>Conseiller Commercial Titulaire</v>
          </cell>
          <cell r="L1015">
            <v>105</v>
          </cell>
          <cell r="M1015" t="str">
            <v>Mme</v>
          </cell>
          <cell r="N1015" t="str">
            <v>BASSER</v>
          </cell>
          <cell r="O1015" t="str">
            <v>MELISSA</v>
          </cell>
          <cell r="P1015" t="str">
            <v>92 quater B boulevard Solidarite</v>
          </cell>
          <cell r="Q1015" t="str">
            <v>Generali, immeuble First Plaza lot 34</v>
          </cell>
          <cell r="S1015">
            <v>57070</v>
          </cell>
          <cell r="T1015" t="str">
            <v>METZ</v>
          </cell>
          <cell r="U1015" t="str">
            <v>Generali, immeuble First Plaza lot 34</v>
          </cell>
          <cell r="V1015">
            <v>662110864</v>
          </cell>
          <cell r="W1015" t="str">
            <v>MELISSA.BASSER@GENERALI.COM</v>
          </cell>
        </row>
        <row r="1016">
          <cell r="B1016">
            <v>305671</v>
          </cell>
          <cell r="C1016">
            <v>20230901</v>
          </cell>
          <cell r="E1016" t="str">
            <v>GPA</v>
          </cell>
          <cell r="F1016" t="str">
            <v>COMMERCIALE</v>
          </cell>
          <cell r="G1016" t="str">
            <v>REGION GRAND OUEST</v>
          </cell>
          <cell r="H1016" t="str">
            <v>OD LANDES-PYRENEES-GERS-HTE GARONNE SUD</v>
          </cell>
          <cell r="I1016">
            <v>200</v>
          </cell>
          <cell r="J1016" t="str">
            <v>IMP</v>
          </cell>
          <cell r="K1016" t="str">
            <v>Inspecteur Manager Performance</v>
          </cell>
          <cell r="L1016">
            <v>104</v>
          </cell>
          <cell r="M1016" t="str">
            <v>M.</v>
          </cell>
          <cell r="N1016" t="str">
            <v>BARON</v>
          </cell>
          <cell r="O1016" t="str">
            <v>OLIVIER</v>
          </cell>
          <cell r="P1016" t="str">
            <v>13 rue Faraday</v>
          </cell>
          <cell r="Q1016" t="str">
            <v>Generali, Cite Multimédia bâtiment Nemo</v>
          </cell>
          <cell r="S1016">
            <v>64000</v>
          </cell>
          <cell r="T1016" t="str">
            <v>PAU</v>
          </cell>
          <cell r="U1016" t="str">
            <v>Generali, Cite Multimédia bâtiment Nemo</v>
          </cell>
          <cell r="V1016">
            <v>662110842</v>
          </cell>
          <cell r="W1016" t="str">
            <v>OLIVIER.BARON@GENERALI.COM</v>
          </cell>
        </row>
        <row r="1017">
          <cell r="B1017">
            <v>305673</v>
          </cell>
          <cell r="C1017">
            <v>20230901</v>
          </cell>
          <cell r="E1017" t="str">
            <v>GPA</v>
          </cell>
          <cell r="F1017" t="str">
            <v>COMMERCIALE</v>
          </cell>
          <cell r="G1017" t="str">
            <v>REGION GRAND OUEST</v>
          </cell>
          <cell r="H1017" t="str">
            <v>OD LOT-TARN-TARN ET GARONNE-HTE GARONNE</v>
          </cell>
          <cell r="I1017">
            <v>440</v>
          </cell>
          <cell r="J1017" t="str">
            <v>CCT</v>
          </cell>
          <cell r="K1017" t="str">
            <v>Conseiller Commercial Titulaire</v>
          </cell>
          <cell r="L1017">
            <v>105</v>
          </cell>
          <cell r="M1017" t="str">
            <v>Mme</v>
          </cell>
          <cell r="N1017" t="str">
            <v>GOUSSET</v>
          </cell>
          <cell r="O1017" t="str">
            <v>STEPHANIE</v>
          </cell>
          <cell r="P1017" t="str">
            <v>9 rue Michel Labrousse</v>
          </cell>
          <cell r="Q1017" t="str">
            <v>Generali, Park avenue Berryl 2</v>
          </cell>
          <cell r="S1017">
            <v>31100</v>
          </cell>
          <cell r="T1017" t="str">
            <v>TOULOUSE</v>
          </cell>
          <cell r="U1017" t="str">
            <v>Generali, Park avenue Berryl 2</v>
          </cell>
          <cell r="V1017">
            <v>662110672</v>
          </cell>
          <cell r="W1017" t="str">
            <v>STEPHANIE.GOUSSET@GENERALI.COM</v>
          </cell>
        </row>
        <row r="1018">
          <cell r="B1018">
            <v>305675</v>
          </cell>
          <cell r="C1018">
            <v>20230901</v>
          </cell>
          <cell r="E1018" t="str">
            <v>GPA</v>
          </cell>
          <cell r="F1018" t="str">
            <v>COMMERCIALE</v>
          </cell>
          <cell r="G1018" t="str">
            <v>REGION GRAND OUEST</v>
          </cell>
          <cell r="H1018" t="str">
            <v>OD VAL D'OISE - EURE</v>
          </cell>
          <cell r="I1018">
            <v>440</v>
          </cell>
          <cell r="J1018" t="str">
            <v>CCT</v>
          </cell>
          <cell r="K1018" t="str">
            <v>Conseiller Commercial Titulaire</v>
          </cell>
          <cell r="L1018">
            <v>105</v>
          </cell>
          <cell r="M1018" t="str">
            <v>Mme</v>
          </cell>
          <cell r="N1018" t="str">
            <v>MEGNANT</v>
          </cell>
          <cell r="O1018" t="str">
            <v>DAPHNEE</v>
          </cell>
          <cell r="P1018" t="str">
            <v>181 rue Clément Ader étage 1</v>
          </cell>
          <cell r="Q1018" t="str">
            <v>Generali, ZAC du Long Buisson Entrée B</v>
          </cell>
          <cell r="S1018">
            <v>27000</v>
          </cell>
          <cell r="T1018" t="str">
            <v>EVREUX</v>
          </cell>
          <cell r="U1018" t="str">
            <v>Generali, ZAC du Long Buisson Entrée B</v>
          </cell>
          <cell r="V1018">
            <v>662110657</v>
          </cell>
          <cell r="W1018" t="str">
            <v>DAPHNEE.MEGNANT@GENERALI.COM</v>
          </cell>
        </row>
        <row r="1019">
          <cell r="B1019">
            <v>305676</v>
          </cell>
          <cell r="C1019">
            <v>20230901</v>
          </cell>
          <cell r="E1019" t="str">
            <v>GPA</v>
          </cell>
          <cell r="F1019" t="str">
            <v>COMMERCIALE</v>
          </cell>
          <cell r="G1019" t="str">
            <v>REGION GRAND OUEST</v>
          </cell>
          <cell r="H1019" t="str">
            <v>OD LANDES-PYRENEES-GERS-HTE GARONNE SUD</v>
          </cell>
          <cell r="I1019">
            <v>440</v>
          </cell>
          <cell r="J1019" t="str">
            <v>CCT</v>
          </cell>
          <cell r="K1019" t="str">
            <v>Conseiller Commercial Titulaire</v>
          </cell>
          <cell r="L1019">
            <v>105</v>
          </cell>
          <cell r="M1019" t="str">
            <v>Mme</v>
          </cell>
          <cell r="N1019" t="str">
            <v>MORIN</v>
          </cell>
          <cell r="O1019" t="str">
            <v>NATHALIE</v>
          </cell>
          <cell r="P1019" t="str">
            <v>13 rue Faraday</v>
          </cell>
          <cell r="Q1019" t="str">
            <v>Generali, Cite Multimédia bâtiment Nemo</v>
          </cell>
          <cell r="S1019">
            <v>64000</v>
          </cell>
          <cell r="T1019" t="str">
            <v>PAU</v>
          </cell>
          <cell r="U1019" t="str">
            <v>Generali, Cite Multimédia bâtiment Nemo</v>
          </cell>
          <cell r="V1019">
            <v>662110848</v>
          </cell>
          <cell r="W1019" t="str">
            <v>NATHALIE.MORIN@GENERALI.COM</v>
          </cell>
        </row>
        <row r="1020">
          <cell r="B1020">
            <v>305679</v>
          </cell>
          <cell r="C1020">
            <v>20230901</v>
          </cell>
          <cell r="E1020" t="str">
            <v>GPA</v>
          </cell>
          <cell r="F1020" t="str">
            <v>COMMERCIALE</v>
          </cell>
          <cell r="G1020" t="str">
            <v>REGION GRAND OUEST</v>
          </cell>
          <cell r="H1020" t="str">
            <v>OD LOIRE ATLANTIQUE - VENDEE</v>
          </cell>
          <cell r="I1020">
            <v>440</v>
          </cell>
          <cell r="J1020" t="str">
            <v>CCT</v>
          </cell>
          <cell r="K1020" t="str">
            <v>Conseiller Commercial Titulaire</v>
          </cell>
          <cell r="L1020">
            <v>105</v>
          </cell>
          <cell r="M1020" t="str">
            <v>Mme</v>
          </cell>
          <cell r="N1020" t="str">
            <v>SOLENTE</v>
          </cell>
          <cell r="O1020" t="str">
            <v>SOPHIE</v>
          </cell>
          <cell r="P1020" t="str">
            <v>4 avenue Marie Antoinette Tonnelat</v>
          </cell>
          <cell r="Q1020" t="str">
            <v>ZAC de la Chantrerie</v>
          </cell>
          <cell r="S1020">
            <v>44300</v>
          </cell>
          <cell r="T1020" t="str">
            <v>NANTES</v>
          </cell>
          <cell r="U1020" t="str">
            <v>ZAC de la Chantrerie</v>
          </cell>
          <cell r="V1020">
            <v>662110651</v>
          </cell>
          <cell r="W1020" t="str">
            <v>SOPHIE.SOLENTE@GENERALI.COM</v>
          </cell>
        </row>
        <row r="1021">
          <cell r="B1021">
            <v>305680</v>
          </cell>
          <cell r="C1021">
            <v>20230901</v>
          </cell>
          <cell r="E1021" t="str">
            <v>GPA</v>
          </cell>
          <cell r="F1021" t="str">
            <v>COMMERCIALE</v>
          </cell>
          <cell r="G1021" t="str">
            <v>REGION GRAND OUEST</v>
          </cell>
          <cell r="H1021" t="str">
            <v>OD LOIRE ATLANTIQUE - VENDEE</v>
          </cell>
          <cell r="I1021">
            <v>440</v>
          </cell>
          <cell r="J1021" t="str">
            <v>CCT</v>
          </cell>
          <cell r="K1021" t="str">
            <v>Conseiller Commercial Titulaire</v>
          </cell>
          <cell r="L1021">
            <v>105</v>
          </cell>
          <cell r="M1021" t="str">
            <v>M.</v>
          </cell>
          <cell r="N1021" t="str">
            <v>ROMPILLON</v>
          </cell>
          <cell r="O1021" t="str">
            <v>JOACHIM</v>
          </cell>
          <cell r="P1021" t="str">
            <v>4 avenue Marie Antoinette Tonnelat</v>
          </cell>
          <cell r="Q1021" t="str">
            <v>ZAC de la Chantrerie</v>
          </cell>
          <cell r="S1021">
            <v>44300</v>
          </cell>
          <cell r="T1021" t="str">
            <v>NANTES</v>
          </cell>
          <cell r="U1021" t="str">
            <v>ZAC de la Chantrerie</v>
          </cell>
          <cell r="V1021">
            <v>662110576</v>
          </cell>
          <cell r="W1021" t="str">
            <v>JOACHIM.ROMPILLON@GENERALI.COM</v>
          </cell>
        </row>
        <row r="1022">
          <cell r="B1022">
            <v>305682</v>
          </cell>
          <cell r="C1022">
            <v>20230901</v>
          </cell>
          <cell r="E1022" t="str">
            <v>GPA</v>
          </cell>
          <cell r="F1022" t="str">
            <v>COMMERCIALE</v>
          </cell>
          <cell r="G1022" t="str">
            <v>REGION ILE DE FRANCE NORD EST</v>
          </cell>
          <cell r="H1022" t="str">
            <v>OD NORD LITTORAL</v>
          </cell>
          <cell r="I1022">
            <v>440</v>
          </cell>
          <cell r="J1022" t="str">
            <v>CCT</v>
          </cell>
          <cell r="K1022" t="str">
            <v>Conseiller Commercial Titulaire</v>
          </cell>
          <cell r="L1022">
            <v>105</v>
          </cell>
          <cell r="M1022" t="str">
            <v>M.</v>
          </cell>
          <cell r="N1022" t="str">
            <v>LENOIRE</v>
          </cell>
          <cell r="O1022" t="str">
            <v>BORIS</v>
          </cell>
          <cell r="P1022" t="str">
            <v>4 rue Conrad Adenauer</v>
          </cell>
          <cell r="Q1022" t="str">
            <v>Generali, le Grand Cottignies</v>
          </cell>
          <cell r="S1022">
            <v>59290</v>
          </cell>
          <cell r="T1022" t="str">
            <v>WASQUEHAL</v>
          </cell>
          <cell r="U1022" t="str">
            <v>Generali, le Grand Cottignies</v>
          </cell>
          <cell r="V1022">
            <v>662110507</v>
          </cell>
          <cell r="W1022" t="str">
            <v>BORIS.LENOIRE@GENERALI.COM</v>
          </cell>
        </row>
        <row r="1023">
          <cell r="B1023">
            <v>305684</v>
          </cell>
          <cell r="C1023">
            <v>20230901</v>
          </cell>
          <cell r="E1023" t="str">
            <v>GPA</v>
          </cell>
          <cell r="F1023" t="str">
            <v>COMMERCIALE</v>
          </cell>
          <cell r="G1023" t="str">
            <v>REGION GRAND OUEST</v>
          </cell>
          <cell r="H1023" t="str">
            <v>OD CHARENTES-VIENNES-DEUX SEVRES</v>
          </cell>
          <cell r="I1023">
            <v>440</v>
          </cell>
          <cell r="J1023" t="str">
            <v>CCT</v>
          </cell>
          <cell r="K1023" t="str">
            <v>Conseiller Commercial Titulaire</v>
          </cell>
          <cell r="L1023">
            <v>105</v>
          </cell>
          <cell r="M1023" t="str">
            <v>Mme</v>
          </cell>
          <cell r="N1023" t="str">
            <v>CHEVALLIER</v>
          </cell>
          <cell r="O1023" t="str">
            <v>JULIETTE</v>
          </cell>
          <cell r="P1023" t="str">
            <v>112 rue de la Bugellerie</v>
          </cell>
          <cell r="Q1023" t="str">
            <v>Generali, pôle République 3</v>
          </cell>
          <cell r="S1023">
            <v>86000</v>
          </cell>
          <cell r="T1023" t="str">
            <v>POITIERS</v>
          </cell>
          <cell r="U1023" t="str">
            <v>Generali, pôle République 3</v>
          </cell>
          <cell r="V1023">
            <v>662110658</v>
          </cell>
          <cell r="W1023" t="str">
            <v>JULIETTE.CHEVALIER@GENERALI.COM</v>
          </cell>
        </row>
        <row r="1024">
          <cell r="B1024">
            <v>305685</v>
          </cell>
          <cell r="C1024">
            <v>20230901</v>
          </cell>
          <cell r="E1024" t="str">
            <v>GPA</v>
          </cell>
          <cell r="F1024" t="str">
            <v>COMMERCIALE</v>
          </cell>
          <cell r="G1024" t="str">
            <v>REGION GRAND OUEST</v>
          </cell>
          <cell r="H1024" t="str">
            <v>OD ILLE ET VILAINE-COTES D'ARMOR</v>
          </cell>
          <cell r="I1024">
            <v>440</v>
          </cell>
          <cell r="J1024" t="str">
            <v>CCT</v>
          </cell>
          <cell r="K1024" t="str">
            <v>Conseiller Commercial Titulaire</v>
          </cell>
          <cell r="L1024">
            <v>105</v>
          </cell>
          <cell r="M1024" t="str">
            <v>M.</v>
          </cell>
          <cell r="N1024" t="str">
            <v>BRETAGNE</v>
          </cell>
          <cell r="O1024" t="str">
            <v>ROMAIN</v>
          </cell>
          <cell r="P1024" t="str">
            <v>1 rue de la Terre de Feu</v>
          </cell>
          <cell r="Q1024" t="str">
            <v>immeuble Edonia bât X2</v>
          </cell>
          <cell r="S1024">
            <v>35760</v>
          </cell>
          <cell r="T1024" t="str">
            <v>SAINT GREGOIRE</v>
          </cell>
          <cell r="U1024" t="str">
            <v>immeuble Edonia bât X2</v>
          </cell>
          <cell r="V1024">
            <v>662110524</v>
          </cell>
          <cell r="W1024" t="str">
            <v>ROMAIN.BRETAGNE@GENERALI.COM</v>
          </cell>
        </row>
        <row r="1025">
          <cell r="B1025">
            <v>305686</v>
          </cell>
          <cell r="C1025">
            <v>20230901</v>
          </cell>
          <cell r="E1025" t="str">
            <v>GPA</v>
          </cell>
          <cell r="F1025" t="str">
            <v>COMMERCIALE</v>
          </cell>
          <cell r="G1025" t="str">
            <v>REGION GRAND OUEST</v>
          </cell>
          <cell r="H1025" t="str">
            <v>OD GIRONDE - DORDOGNE</v>
          </cell>
          <cell r="I1025">
            <v>440</v>
          </cell>
          <cell r="J1025" t="str">
            <v>CCT</v>
          </cell>
          <cell r="K1025" t="str">
            <v>Conseiller Commercial Titulaire</v>
          </cell>
          <cell r="L1025">
            <v>105</v>
          </cell>
          <cell r="M1025" t="str">
            <v>M.</v>
          </cell>
          <cell r="N1025" t="str">
            <v>ROBLIN</v>
          </cell>
          <cell r="O1025" t="str">
            <v>KARL</v>
          </cell>
          <cell r="P1025" t="str">
            <v>2 rue Pablo Neruda</v>
          </cell>
          <cell r="Q1025" t="str">
            <v>Generali, Central parc ZAC Madère</v>
          </cell>
          <cell r="S1025">
            <v>33140</v>
          </cell>
          <cell r="T1025" t="str">
            <v>VILLENAVE D ORNON</v>
          </cell>
          <cell r="U1025" t="str">
            <v>Generali, Central parc ZAC Madère</v>
          </cell>
          <cell r="V1025">
            <v>662110046</v>
          </cell>
          <cell r="W1025" t="str">
            <v>KARL.ROBLIN@GENERALI.COM</v>
          </cell>
        </row>
        <row r="1026">
          <cell r="B1026">
            <v>305687</v>
          </cell>
          <cell r="C1026">
            <v>20230901</v>
          </cell>
          <cell r="E1026" t="str">
            <v>GPA</v>
          </cell>
          <cell r="F1026" t="str">
            <v>COMMERCIALE</v>
          </cell>
          <cell r="G1026" t="str">
            <v>REGION GRAND OUEST</v>
          </cell>
          <cell r="H1026" t="str">
            <v>OD CHARENTES-VIENNES-DEUX SEVRES</v>
          </cell>
          <cell r="I1026">
            <v>440</v>
          </cell>
          <cell r="J1026" t="str">
            <v>CCT</v>
          </cell>
          <cell r="K1026" t="str">
            <v>Conseiller Commercial Titulaire</v>
          </cell>
          <cell r="L1026">
            <v>105</v>
          </cell>
          <cell r="M1026" t="str">
            <v>M.</v>
          </cell>
          <cell r="N1026" t="str">
            <v>DOMS</v>
          </cell>
          <cell r="O1026" t="str">
            <v>ALAIN</v>
          </cell>
          <cell r="P1026" t="str">
            <v>112 rue de la Bugellerie</v>
          </cell>
          <cell r="Q1026" t="str">
            <v>Generali, pôle République 3</v>
          </cell>
          <cell r="S1026">
            <v>86000</v>
          </cell>
          <cell r="T1026" t="str">
            <v>POITIERS</v>
          </cell>
          <cell r="U1026" t="str">
            <v>Generali, pôle République 3</v>
          </cell>
          <cell r="V1026">
            <v>662110329</v>
          </cell>
          <cell r="W1026" t="str">
            <v>ALAIN.DOMS@GENERALI.COM</v>
          </cell>
        </row>
        <row r="1027">
          <cell r="B1027">
            <v>305688</v>
          </cell>
          <cell r="C1027">
            <v>20230901</v>
          </cell>
          <cell r="E1027" t="str">
            <v>GPA</v>
          </cell>
          <cell r="F1027" t="str">
            <v>COMMERCIALE</v>
          </cell>
          <cell r="G1027" t="str">
            <v>REGION GRAND OUEST</v>
          </cell>
          <cell r="H1027" t="str">
            <v>OD VAL D'OISE - EURE</v>
          </cell>
          <cell r="I1027">
            <v>440</v>
          </cell>
          <cell r="J1027" t="str">
            <v>CCT</v>
          </cell>
          <cell r="K1027" t="str">
            <v>Conseiller Commercial Titulaire</v>
          </cell>
          <cell r="L1027">
            <v>105</v>
          </cell>
          <cell r="M1027" t="str">
            <v>Mme</v>
          </cell>
          <cell r="N1027" t="str">
            <v>PICARD</v>
          </cell>
          <cell r="O1027" t="str">
            <v>AURELIE</v>
          </cell>
          <cell r="P1027" t="str">
            <v>181 rue Clément Ader étage 1</v>
          </cell>
          <cell r="Q1027" t="str">
            <v>Generali, ZAC du Long Buisson Entrée B</v>
          </cell>
          <cell r="S1027">
            <v>27000</v>
          </cell>
          <cell r="T1027" t="str">
            <v>EVREUX</v>
          </cell>
          <cell r="U1027" t="str">
            <v>Generali, ZAC du Long Buisson Entrée B</v>
          </cell>
          <cell r="V1027">
            <v>662110320</v>
          </cell>
          <cell r="W1027" t="str">
            <v>AURELIE.PICARD@GENERALI.COM</v>
          </cell>
        </row>
        <row r="1028">
          <cell r="B1028">
            <v>305691</v>
          </cell>
          <cell r="C1028">
            <v>20230901</v>
          </cell>
          <cell r="E1028" t="str">
            <v>GPA</v>
          </cell>
          <cell r="F1028" t="str">
            <v>COMMERCIALE</v>
          </cell>
          <cell r="G1028" t="str">
            <v>REGION GRAND EST</v>
          </cell>
          <cell r="H1028" t="str">
            <v>OD VAR - BOUCHES DU RHONE</v>
          </cell>
          <cell r="I1028">
            <v>440</v>
          </cell>
          <cell r="J1028" t="str">
            <v>CCT</v>
          </cell>
          <cell r="K1028" t="str">
            <v>Conseiller Commercial Titulaire</v>
          </cell>
          <cell r="L1028">
            <v>105</v>
          </cell>
          <cell r="M1028" t="str">
            <v>Mme</v>
          </cell>
          <cell r="N1028" t="str">
            <v>LERAILLE</v>
          </cell>
          <cell r="O1028" t="str">
            <v>MEGANE</v>
          </cell>
          <cell r="P1028" t="str">
            <v>245 avenue de l'Université</v>
          </cell>
          <cell r="Q1028" t="str">
            <v>Generali, parc Ste Claire Imm le Goudon</v>
          </cell>
          <cell r="S1028">
            <v>83160</v>
          </cell>
          <cell r="T1028" t="str">
            <v>LA VALETTE DU VAR</v>
          </cell>
          <cell r="U1028" t="str">
            <v>Generali, parc Ste Claire Imm le Goudon</v>
          </cell>
          <cell r="V1028">
            <v>658327353</v>
          </cell>
          <cell r="W1028" t="str">
            <v>MEGANE.LERAILLE@GENERALI.COM</v>
          </cell>
        </row>
        <row r="1029">
          <cell r="B1029">
            <v>305693</v>
          </cell>
          <cell r="C1029">
            <v>20230901</v>
          </cell>
          <cell r="E1029" t="str">
            <v>GPA</v>
          </cell>
          <cell r="F1029" t="str">
            <v>COMMERCIALE</v>
          </cell>
          <cell r="G1029" t="str">
            <v>REGION GRAND EST</v>
          </cell>
          <cell r="H1029" t="str">
            <v>OD PUY DE DOME - LOIRE - HAUTE LOIRE</v>
          </cell>
          <cell r="I1029">
            <v>440</v>
          </cell>
          <cell r="J1029" t="str">
            <v>CCT</v>
          </cell>
          <cell r="K1029" t="str">
            <v>Conseiller Commercial Titulaire</v>
          </cell>
          <cell r="L1029">
            <v>105</v>
          </cell>
          <cell r="M1029" t="str">
            <v>M.</v>
          </cell>
          <cell r="N1029" t="str">
            <v>MOUYREN</v>
          </cell>
          <cell r="O1029" t="str">
            <v>MATHIEU</v>
          </cell>
          <cell r="P1029" t="str">
            <v>32 rue de Sarlieve</v>
          </cell>
          <cell r="Q1029" t="str">
            <v>Generali, centre d'Affaire ZENITH</v>
          </cell>
          <cell r="S1029">
            <v>63800</v>
          </cell>
          <cell r="T1029" t="str">
            <v>COURNON D'AUVERGNE</v>
          </cell>
          <cell r="U1029" t="str">
            <v>Generali, centre d'Affaire ZENITH</v>
          </cell>
          <cell r="V1029">
            <v>658344164</v>
          </cell>
          <cell r="W1029" t="str">
            <v>MATHIEU.MOUYREN@GENERALI.COM</v>
          </cell>
        </row>
        <row r="1030">
          <cell r="B1030">
            <v>305694</v>
          </cell>
          <cell r="C1030">
            <v>20230901</v>
          </cell>
          <cell r="E1030" t="str">
            <v>GPA</v>
          </cell>
          <cell r="F1030" t="str">
            <v>COMMERCIALE</v>
          </cell>
          <cell r="G1030" t="str">
            <v>REGION ILE DE FRANCE NORD EST</v>
          </cell>
          <cell r="H1030" t="str">
            <v>OD NORD LITTORAL</v>
          </cell>
          <cell r="I1030">
            <v>440</v>
          </cell>
          <cell r="J1030" t="str">
            <v>CCT</v>
          </cell>
          <cell r="K1030" t="str">
            <v>Conseiller Commercial Titulaire</v>
          </cell>
          <cell r="L1030">
            <v>105</v>
          </cell>
          <cell r="M1030" t="str">
            <v>Mme</v>
          </cell>
          <cell r="N1030" t="str">
            <v>LEFEBVRE</v>
          </cell>
          <cell r="O1030" t="str">
            <v>MARIE CAROLINE</v>
          </cell>
          <cell r="P1030" t="str">
            <v>4 rue Conrad Adenauer</v>
          </cell>
          <cell r="Q1030" t="str">
            <v>Generali, le Grand Cottignies</v>
          </cell>
          <cell r="S1030">
            <v>59290</v>
          </cell>
          <cell r="T1030" t="str">
            <v>WASQUEHAL</v>
          </cell>
          <cell r="U1030" t="str">
            <v>Generali, le Grand Cottignies</v>
          </cell>
          <cell r="V1030">
            <v>658346417</v>
          </cell>
          <cell r="W1030" t="str">
            <v>MARIECAROLINE.LEFEBVRE@GENERALI.COM</v>
          </cell>
        </row>
        <row r="1031">
          <cell r="B1031">
            <v>305696</v>
          </cell>
          <cell r="C1031">
            <v>20231001</v>
          </cell>
          <cell r="E1031" t="str">
            <v>GPA</v>
          </cell>
          <cell r="F1031" t="str">
            <v>COMMERCIALE</v>
          </cell>
          <cell r="G1031" t="str">
            <v>REGION GRAND EST</v>
          </cell>
          <cell r="H1031" t="str">
            <v>OD VAUCLUSE - DROME - ARDECHE - GARD</v>
          </cell>
          <cell r="I1031">
            <v>440</v>
          </cell>
          <cell r="J1031" t="str">
            <v>CCT</v>
          </cell>
          <cell r="K1031" t="str">
            <v>Conseiller Commercial Titulaire</v>
          </cell>
          <cell r="L1031">
            <v>105</v>
          </cell>
          <cell r="M1031" t="str">
            <v>M.</v>
          </cell>
          <cell r="N1031" t="str">
            <v>MOINEAU</v>
          </cell>
          <cell r="O1031" t="str">
            <v>ALEXANDRE</v>
          </cell>
          <cell r="P1031" t="str">
            <v>170 rue du traité de Rome</v>
          </cell>
          <cell r="Q1031" t="str">
            <v>Generali, le Guillaumont BP 21248</v>
          </cell>
          <cell r="S1031">
            <v>84911</v>
          </cell>
          <cell r="T1031" t="str">
            <v>AVIGNON CEDEX 9</v>
          </cell>
          <cell r="U1031" t="str">
            <v>Generali, le Guillaumont BP 21248</v>
          </cell>
          <cell r="V1031">
            <v>658343695</v>
          </cell>
          <cell r="W1031" t="str">
            <v>ALEXANDRE.MOINEAU@GENERALI.COM</v>
          </cell>
        </row>
        <row r="1032">
          <cell r="B1032">
            <v>305699</v>
          </cell>
          <cell r="C1032">
            <v>20230901</v>
          </cell>
          <cell r="E1032" t="str">
            <v>GPA</v>
          </cell>
          <cell r="F1032" t="str">
            <v>COMMERCIALE</v>
          </cell>
          <cell r="G1032" t="str">
            <v>REGION GRAND OUEST</v>
          </cell>
          <cell r="H1032" t="str">
            <v>OD FINISTERE - MORBIHAN</v>
          </cell>
          <cell r="I1032">
            <v>440</v>
          </cell>
          <cell r="J1032" t="str">
            <v>CCT</v>
          </cell>
          <cell r="K1032" t="str">
            <v>Conseiller Commercial Titulaire</v>
          </cell>
          <cell r="L1032">
            <v>105</v>
          </cell>
          <cell r="M1032" t="str">
            <v>M.</v>
          </cell>
          <cell r="N1032" t="str">
            <v>CONGAR</v>
          </cell>
          <cell r="O1032" t="str">
            <v>ALAN</v>
          </cell>
          <cell r="P1032" t="str">
            <v>rue du Danemark RDC</v>
          </cell>
          <cell r="Q1032" t="str">
            <v>Generali, esplanade Tertiaire Pte Oceane 2</v>
          </cell>
          <cell r="S1032">
            <v>56400</v>
          </cell>
          <cell r="T1032" t="str">
            <v>BREC'H</v>
          </cell>
          <cell r="U1032" t="str">
            <v>Generali, esplanade Tertiaire Pte Oceane 2</v>
          </cell>
          <cell r="V1032">
            <v>658345401</v>
          </cell>
          <cell r="W1032" t="str">
            <v>ALAN.CONGAR@GENERALI.COM</v>
          </cell>
        </row>
        <row r="1033">
          <cell r="B1033">
            <v>305701</v>
          </cell>
          <cell r="C1033">
            <v>20230901</v>
          </cell>
          <cell r="E1033" t="str">
            <v>GPA</v>
          </cell>
          <cell r="F1033" t="str">
            <v>COMMERCIALE</v>
          </cell>
          <cell r="G1033" t="str">
            <v>REGION GRAND EST</v>
          </cell>
          <cell r="H1033" t="str">
            <v>OD VAR - BOUCHES DU RHONE</v>
          </cell>
          <cell r="I1033">
            <v>440</v>
          </cell>
          <cell r="J1033" t="str">
            <v>CCT</v>
          </cell>
          <cell r="K1033" t="str">
            <v>Conseiller Commercial Titulaire</v>
          </cell>
          <cell r="L1033">
            <v>105</v>
          </cell>
          <cell r="M1033" t="str">
            <v>Mme</v>
          </cell>
          <cell r="N1033" t="str">
            <v>LUCIANI</v>
          </cell>
          <cell r="O1033" t="str">
            <v>EMILIE</v>
          </cell>
          <cell r="P1033" t="str">
            <v>245 avenue de l'Université</v>
          </cell>
          <cell r="Q1033" t="str">
            <v>Generali, parc Ste Claire Imm le Goudon</v>
          </cell>
          <cell r="S1033">
            <v>83160</v>
          </cell>
          <cell r="T1033" t="str">
            <v>LA VALETTE DU VAR</v>
          </cell>
          <cell r="U1033" t="str">
            <v>Generali, parc Ste Claire Imm le Goudon</v>
          </cell>
          <cell r="V1033">
            <v>658346796</v>
          </cell>
          <cell r="W1033" t="str">
            <v>EMILIE.LUCIANI@GENERALI.COM</v>
          </cell>
        </row>
        <row r="1034">
          <cell r="B1034">
            <v>305702</v>
          </cell>
          <cell r="C1034">
            <v>20230901</v>
          </cell>
          <cell r="E1034" t="str">
            <v>GPA</v>
          </cell>
          <cell r="F1034" t="str">
            <v>COMMERCIALE</v>
          </cell>
          <cell r="G1034" t="str">
            <v>POLE PILOTAGE DU RESEAU COMMERCIAL</v>
          </cell>
          <cell r="H1034" t="str">
            <v>ORGANISATION DE FIDELISATION</v>
          </cell>
          <cell r="I1034">
            <v>460</v>
          </cell>
          <cell r="J1034" t="str">
            <v>CC</v>
          </cell>
          <cell r="K1034" t="str">
            <v>Conseiller Client</v>
          </cell>
          <cell r="L1034">
            <v>0</v>
          </cell>
          <cell r="M1034" t="str">
            <v>Mme</v>
          </cell>
          <cell r="N1034" t="str">
            <v>DOMET</v>
          </cell>
          <cell r="O1034" t="str">
            <v>CINDY</v>
          </cell>
          <cell r="P1034" t="str">
            <v>4 avenue Marie Antoinette Tonnelat</v>
          </cell>
          <cell r="Q1034" t="str">
            <v>ZAC de la Chantrerie</v>
          </cell>
          <cell r="S1034">
            <v>44300</v>
          </cell>
          <cell r="T1034" t="str">
            <v>NANTES</v>
          </cell>
          <cell r="U1034" t="str">
            <v>ZAC de la Chantrerie</v>
          </cell>
          <cell r="W1034" t="str">
            <v>CINDY.DOMET@GENERALI.COM</v>
          </cell>
        </row>
        <row r="1035">
          <cell r="B1035">
            <v>305707</v>
          </cell>
          <cell r="C1035">
            <v>20231001</v>
          </cell>
          <cell r="E1035" t="str">
            <v>GPA</v>
          </cell>
          <cell r="F1035" t="str">
            <v>COMMERCIALE</v>
          </cell>
          <cell r="G1035" t="str">
            <v>REGION GRAND EST</v>
          </cell>
          <cell r="H1035" t="str">
            <v>OD VOSGES-HT RHIN-TR BEL-DOUBS-HTE MARNE</v>
          </cell>
          <cell r="I1035">
            <v>440</v>
          </cell>
          <cell r="J1035" t="str">
            <v>CCT</v>
          </cell>
          <cell r="K1035" t="str">
            <v>Conseiller Commercial Titulaire</v>
          </cell>
          <cell r="L1035">
            <v>105</v>
          </cell>
          <cell r="M1035" t="str">
            <v>M.</v>
          </cell>
          <cell r="N1035" t="str">
            <v>LICINA</v>
          </cell>
          <cell r="O1035" t="str">
            <v>JOHN</v>
          </cell>
          <cell r="P1035" t="str">
            <v>7 rue Gustave Hirn</v>
          </cell>
          <cell r="Q1035" t="str">
            <v>Generali, bât B5 RDC Droite</v>
          </cell>
          <cell r="S1035">
            <v>68100</v>
          </cell>
          <cell r="T1035" t="str">
            <v>MULHOUSE</v>
          </cell>
          <cell r="U1035" t="str">
            <v>Generali, bât B5 RDC Droite</v>
          </cell>
          <cell r="V1035">
            <v>658477758</v>
          </cell>
          <cell r="W1035" t="str">
            <v>JOHN.LICINA@GENERALI.COM</v>
          </cell>
        </row>
        <row r="1036">
          <cell r="B1036">
            <v>305708</v>
          </cell>
          <cell r="C1036">
            <v>20231001</v>
          </cell>
          <cell r="E1036" t="str">
            <v>GPA</v>
          </cell>
          <cell r="F1036" t="str">
            <v>COMMERCIALE</v>
          </cell>
          <cell r="G1036" t="str">
            <v>REGION GRAND EST</v>
          </cell>
          <cell r="H1036" t="str">
            <v>OD AVEYRON-HERAULT-AUDE-PYRENEES ORIENT.</v>
          </cell>
          <cell r="I1036">
            <v>440</v>
          </cell>
          <cell r="J1036" t="str">
            <v>CCT</v>
          </cell>
          <cell r="K1036" t="str">
            <v>Conseiller Commercial Titulaire</v>
          </cell>
          <cell r="L1036">
            <v>105</v>
          </cell>
          <cell r="M1036" t="str">
            <v>M.</v>
          </cell>
          <cell r="N1036" t="str">
            <v>CEZARUK JEAN</v>
          </cell>
          <cell r="O1036" t="str">
            <v>NICOLAS</v>
          </cell>
          <cell r="P1036" t="str">
            <v>159 rue de Thor</v>
          </cell>
          <cell r="Q1036" t="str">
            <v>Generali, Park Eureka</v>
          </cell>
          <cell r="S1036">
            <v>34000</v>
          </cell>
          <cell r="T1036" t="str">
            <v>MONTPELLIER</v>
          </cell>
          <cell r="U1036" t="str">
            <v>Generali, Park Eureka</v>
          </cell>
          <cell r="V1036">
            <v>658478233</v>
          </cell>
          <cell r="W1036" t="str">
            <v>NICOLAS.CEZARUKJEAN@GENERALI.COM</v>
          </cell>
        </row>
        <row r="1037">
          <cell r="B1037">
            <v>305712</v>
          </cell>
          <cell r="C1037">
            <v>20231001</v>
          </cell>
          <cell r="E1037" t="str">
            <v>GPA</v>
          </cell>
          <cell r="F1037" t="str">
            <v>COMMERCIALE</v>
          </cell>
          <cell r="G1037" t="str">
            <v>REGION GRAND EST</v>
          </cell>
          <cell r="H1037" t="str">
            <v>OD HAUTE SAVOIE AIN JURA AIX LES BAINS</v>
          </cell>
          <cell r="I1037">
            <v>440</v>
          </cell>
          <cell r="J1037" t="str">
            <v>CCT</v>
          </cell>
          <cell r="K1037" t="str">
            <v>Conseiller Commercial Titulaire</v>
          </cell>
          <cell r="L1037">
            <v>105</v>
          </cell>
          <cell r="M1037" t="str">
            <v>Mme</v>
          </cell>
          <cell r="N1037" t="str">
            <v>COEFFET</v>
          </cell>
          <cell r="O1037" t="str">
            <v>MARIE</v>
          </cell>
          <cell r="P1037" t="str">
            <v>49 BD COSTA DE BEAUREGARD SEYNOD</v>
          </cell>
          <cell r="Q1037" t="str">
            <v>3ème étage</v>
          </cell>
          <cell r="S1037">
            <v>74600</v>
          </cell>
          <cell r="T1037" t="str">
            <v>ANNECY</v>
          </cell>
          <cell r="U1037" t="str">
            <v>3ème étage</v>
          </cell>
          <cell r="V1037">
            <v>658479668</v>
          </cell>
          <cell r="W1037" t="str">
            <v>MARIE.COEFFET@GENERALI.COM</v>
          </cell>
        </row>
        <row r="1038">
          <cell r="B1038">
            <v>305715</v>
          </cell>
          <cell r="C1038">
            <v>20231001</v>
          </cell>
          <cell r="E1038" t="str">
            <v>GPA</v>
          </cell>
          <cell r="F1038" t="str">
            <v>COMMERCIALE</v>
          </cell>
          <cell r="G1038" t="str">
            <v>REGION GRAND OUEST</v>
          </cell>
          <cell r="H1038" t="str">
            <v>OD INDRE-INDRE &amp; LOIRE-CHER-LOIR &amp; CHER</v>
          </cell>
          <cell r="I1038">
            <v>440</v>
          </cell>
          <cell r="J1038" t="str">
            <v>CCT</v>
          </cell>
          <cell r="K1038" t="str">
            <v>Conseiller Commercial Titulaire</v>
          </cell>
          <cell r="L1038">
            <v>105</v>
          </cell>
          <cell r="M1038" t="str">
            <v>M.</v>
          </cell>
          <cell r="N1038" t="str">
            <v>SVAY</v>
          </cell>
          <cell r="O1038" t="str">
            <v>RAVOUTH</v>
          </cell>
          <cell r="P1038" t="str">
            <v>27 rue James Watt</v>
          </cell>
          <cell r="Q1038" t="str">
            <v>les Lions d'Azur bât C</v>
          </cell>
          <cell r="S1038">
            <v>37200</v>
          </cell>
          <cell r="T1038" t="str">
            <v>TOURS</v>
          </cell>
          <cell r="U1038" t="str">
            <v>les Lions d'Azur bât C</v>
          </cell>
          <cell r="V1038">
            <v>650725681</v>
          </cell>
          <cell r="W1038" t="str">
            <v>RAVOUTH.SVAY@GENERALI.COM</v>
          </cell>
        </row>
        <row r="1039">
          <cell r="B1039">
            <v>305717</v>
          </cell>
          <cell r="C1039">
            <v>20231001</v>
          </cell>
          <cell r="E1039" t="str">
            <v>GPA</v>
          </cell>
          <cell r="F1039" t="str">
            <v>COMMERCIALE</v>
          </cell>
          <cell r="G1039" t="str">
            <v>REGION GRAND OUEST</v>
          </cell>
          <cell r="H1039" t="str">
            <v>OD MANCHE - CALVADOS - ORNE - MAYENNE</v>
          </cell>
          <cell r="I1039">
            <v>445</v>
          </cell>
          <cell r="J1039" t="str">
            <v>CCA</v>
          </cell>
          <cell r="K1039" t="str">
            <v>Conseiller Commercial Auxiliaire</v>
          </cell>
          <cell r="L1039">
            <v>105</v>
          </cell>
          <cell r="M1039" t="str">
            <v>M.</v>
          </cell>
          <cell r="N1039" t="str">
            <v>ROMP</v>
          </cell>
          <cell r="O1039" t="str">
            <v>STEEVE</v>
          </cell>
          <cell r="P1039" t="str">
            <v>147 rue de la Délivrande</v>
          </cell>
          <cell r="Q1039" t="str">
            <v>Generali, péricentre 4 3ème étage</v>
          </cell>
          <cell r="S1039">
            <v>14000</v>
          </cell>
          <cell r="T1039" t="str">
            <v>CAEN</v>
          </cell>
          <cell r="U1039" t="str">
            <v>Generali, péricentre 4 3ème étage</v>
          </cell>
          <cell r="V1039">
            <v>650725891</v>
          </cell>
          <cell r="W1039" t="str">
            <v>STEEVE.ROMP@GENERALI.COM</v>
          </cell>
        </row>
        <row r="1040">
          <cell r="B1040">
            <v>305718</v>
          </cell>
          <cell r="C1040">
            <v>20231001</v>
          </cell>
          <cell r="E1040" t="str">
            <v>GPA</v>
          </cell>
          <cell r="F1040" t="str">
            <v>COMMERCIALE</v>
          </cell>
          <cell r="G1040" t="str">
            <v>REGION GRAND EST</v>
          </cell>
          <cell r="H1040" t="str">
            <v>OD HAUTE SAVOIE AIN JURA AIX LES BAINS</v>
          </cell>
          <cell r="I1040">
            <v>440</v>
          </cell>
          <cell r="J1040" t="str">
            <v>CCT</v>
          </cell>
          <cell r="K1040" t="str">
            <v>Conseiller Commercial Titulaire</v>
          </cell>
          <cell r="L1040">
            <v>105</v>
          </cell>
          <cell r="M1040" t="str">
            <v>M.</v>
          </cell>
          <cell r="N1040" t="str">
            <v>BOYADJIAN</v>
          </cell>
          <cell r="O1040" t="str">
            <v>FREDERIC</v>
          </cell>
          <cell r="P1040" t="str">
            <v>49 BD COSTA DE BEAUREGARD SEYNOD</v>
          </cell>
          <cell r="Q1040" t="str">
            <v>3ème étage</v>
          </cell>
          <cell r="S1040">
            <v>74600</v>
          </cell>
          <cell r="T1040" t="str">
            <v>ANNECY</v>
          </cell>
          <cell r="U1040" t="str">
            <v>3ème étage</v>
          </cell>
          <cell r="V1040">
            <v>658436258</v>
          </cell>
          <cell r="W1040" t="str">
            <v>FREDERIC.BOYADJIAN@GENERALI.COM</v>
          </cell>
        </row>
        <row r="1041">
          <cell r="B1041">
            <v>305720</v>
          </cell>
          <cell r="C1041">
            <v>20231001</v>
          </cell>
          <cell r="E1041" t="str">
            <v>GPA</v>
          </cell>
          <cell r="F1041" t="str">
            <v>COMMERCIALE</v>
          </cell>
          <cell r="G1041" t="str">
            <v>REGION GRAND OUEST</v>
          </cell>
          <cell r="H1041" t="str">
            <v>OD CHARENTES-VIENNES-DEUX SEVRES</v>
          </cell>
          <cell r="I1041">
            <v>440</v>
          </cell>
          <cell r="J1041" t="str">
            <v>CCT</v>
          </cell>
          <cell r="K1041" t="str">
            <v>Conseiller Commercial Titulaire</v>
          </cell>
          <cell r="L1041">
            <v>105</v>
          </cell>
          <cell r="M1041" t="str">
            <v>M.</v>
          </cell>
          <cell r="N1041" t="str">
            <v>COUSSON</v>
          </cell>
          <cell r="O1041" t="str">
            <v>DIMITRI</v>
          </cell>
          <cell r="P1041" t="str">
            <v>112 rue de la Bugellerie</v>
          </cell>
          <cell r="Q1041" t="str">
            <v>Generali, pôle République 3</v>
          </cell>
          <cell r="S1041">
            <v>86000</v>
          </cell>
          <cell r="T1041" t="str">
            <v>POITIERS</v>
          </cell>
          <cell r="U1041" t="str">
            <v>Generali, pôle République 3</v>
          </cell>
          <cell r="V1041">
            <v>658349792</v>
          </cell>
          <cell r="W1041" t="str">
            <v>DIMITRI.COUSSON@GENERALI.COM</v>
          </cell>
        </row>
        <row r="1042">
          <cell r="B1042">
            <v>305721</v>
          </cell>
          <cell r="C1042">
            <v>20231001</v>
          </cell>
          <cell r="E1042" t="str">
            <v>GPA</v>
          </cell>
          <cell r="F1042" t="str">
            <v>COMMERCIALE</v>
          </cell>
          <cell r="G1042" t="str">
            <v>REGION GRAND OUEST</v>
          </cell>
          <cell r="H1042" t="str">
            <v>OD ILLE ET VILAINE-COTES D'ARMOR</v>
          </cell>
          <cell r="I1042">
            <v>440</v>
          </cell>
          <cell r="J1042" t="str">
            <v>CCT</v>
          </cell>
          <cell r="K1042" t="str">
            <v>Conseiller Commercial Titulaire</v>
          </cell>
          <cell r="L1042">
            <v>105</v>
          </cell>
          <cell r="M1042" t="str">
            <v>M.</v>
          </cell>
          <cell r="N1042" t="str">
            <v>LAPEYRONIE</v>
          </cell>
          <cell r="O1042" t="str">
            <v>ALEX</v>
          </cell>
          <cell r="P1042" t="str">
            <v>1 rue de la Terre de Feu</v>
          </cell>
          <cell r="Q1042" t="str">
            <v>immeuble Edonia bât X2</v>
          </cell>
          <cell r="S1042">
            <v>35760</v>
          </cell>
          <cell r="T1042" t="str">
            <v>SAINT GREGOIRE</v>
          </cell>
          <cell r="U1042" t="str">
            <v>immeuble Edonia bât X2</v>
          </cell>
          <cell r="V1042">
            <v>658343188</v>
          </cell>
          <cell r="W1042" t="str">
            <v>ALEX.LAPEYRONIE@GENERALI.COM</v>
          </cell>
        </row>
        <row r="1043">
          <cell r="B1043">
            <v>305729</v>
          </cell>
          <cell r="C1043">
            <v>20231001</v>
          </cell>
          <cell r="E1043" t="str">
            <v>GPA</v>
          </cell>
          <cell r="F1043" t="str">
            <v>COMMERCIALE</v>
          </cell>
          <cell r="G1043" t="str">
            <v>REGION GRAND OUEST</v>
          </cell>
          <cell r="H1043" t="str">
            <v>OD FINISTERE - MORBIHAN</v>
          </cell>
          <cell r="I1043">
            <v>440</v>
          </cell>
          <cell r="J1043" t="str">
            <v>CCT</v>
          </cell>
          <cell r="K1043" t="str">
            <v>Conseiller Commercial Titulaire</v>
          </cell>
          <cell r="L1043">
            <v>105</v>
          </cell>
          <cell r="M1043" t="str">
            <v>M.</v>
          </cell>
          <cell r="N1043" t="str">
            <v>ARBOUIN</v>
          </cell>
          <cell r="O1043" t="str">
            <v>MATHIEU</v>
          </cell>
          <cell r="P1043" t="str">
            <v>rue du Danemark RDC</v>
          </cell>
          <cell r="Q1043" t="str">
            <v>Generali, esplanade Tertiaire Pte Oceane 2</v>
          </cell>
          <cell r="S1043">
            <v>56400</v>
          </cell>
          <cell r="T1043" t="str">
            <v>BREC'H</v>
          </cell>
          <cell r="U1043" t="str">
            <v>Generali, esplanade Tertiaire Pte Oceane 2</v>
          </cell>
          <cell r="V1043">
            <v>760394527</v>
          </cell>
          <cell r="W1043" t="str">
            <v>MATHIEU.ARBOUIN@GENERALI.COM</v>
          </cell>
        </row>
        <row r="1044">
          <cell r="B1044">
            <v>305732</v>
          </cell>
          <cell r="C1044">
            <v>20231001</v>
          </cell>
          <cell r="E1044" t="str">
            <v>GPA</v>
          </cell>
          <cell r="F1044" t="str">
            <v>COMMERCIALE</v>
          </cell>
          <cell r="G1044" t="str">
            <v>REGION ILE DE FRANCE NORD EST</v>
          </cell>
          <cell r="H1044" t="str">
            <v>OD MOSELLE - MEURTHE ET MOSELLE</v>
          </cell>
          <cell r="I1044">
            <v>440</v>
          </cell>
          <cell r="J1044" t="str">
            <v>CCT</v>
          </cell>
          <cell r="K1044" t="str">
            <v>Conseiller Commercial Titulaire</v>
          </cell>
          <cell r="L1044">
            <v>105</v>
          </cell>
          <cell r="M1044" t="str">
            <v>Mme</v>
          </cell>
          <cell r="N1044" t="str">
            <v>CHRISMENT</v>
          </cell>
          <cell r="O1044" t="str">
            <v>SOPHIE</v>
          </cell>
          <cell r="P1044" t="str">
            <v>92 quater B boulevard Solidarite</v>
          </cell>
          <cell r="Q1044" t="str">
            <v>Generali, immeuble First Plaza lot 34</v>
          </cell>
          <cell r="S1044">
            <v>57070</v>
          </cell>
          <cell r="T1044" t="str">
            <v>METZ</v>
          </cell>
          <cell r="U1044" t="str">
            <v>Generali, immeuble First Plaza lot 34</v>
          </cell>
          <cell r="V1044">
            <v>659407663</v>
          </cell>
          <cell r="W1044" t="str">
            <v>SOPHIE.CHRISMENT@GENERALI.COM</v>
          </cell>
        </row>
        <row r="1045">
          <cell r="B1045">
            <v>305734</v>
          </cell>
          <cell r="C1045">
            <v>20231001</v>
          </cell>
          <cell r="E1045" t="str">
            <v>GPA</v>
          </cell>
          <cell r="F1045" t="str">
            <v>COMMERCIALE</v>
          </cell>
          <cell r="G1045" t="str">
            <v>REGION ILE DE FRANCE NORD EST</v>
          </cell>
          <cell r="H1045" t="str">
            <v>OD NORD LITTORAL</v>
          </cell>
          <cell r="I1045">
            <v>440</v>
          </cell>
          <cell r="J1045" t="str">
            <v>CCT</v>
          </cell>
          <cell r="K1045" t="str">
            <v>Conseiller Commercial Titulaire</v>
          </cell>
          <cell r="L1045">
            <v>105</v>
          </cell>
          <cell r="M1045" t="str">
            <v>Mme</v>
          </cell>
          <cell r="N1045" t="str">
            <v>SADEK</v>
          </cell>
          <cell r="O1045" t="str">
            <v>SOPHIA</v>
          </cell>
          <cell r="P1045" t="str">
            <v>4 rue Conrad Adenauer</v>
          </cell>
          <cell r="Q1045" t="str">
            <v>Generali, le Grand Cottignies</v>
          </cell>
          <cell r="S1045">
            <v>59290</v>
          </cell>
          <cell r="T1045" t="str">
            <v>WASQUEHAL</v>
          </cell>
          <cell r="U1045" t="str">
            <v>Generali, le Grand Cottignies</v>
          </cell>
          <cell r="V1045">
            <v>664120994</v>
          </cell>
          <cell r="W1045" t="str">
            <v>SOPHIA.SADEK@GENERALI.COM</v>
          </cell>
        </row>
        <row r="1046">
          <cell r="B1046">
            <v>305737</v>
          </cell>
          <cell r="C1046">
            <v>20231101</v>
          </cell>
          <cell r="E1046" t="str">
            <v>GPA</v>
          </cell>
          <cell r="F1046" t="str">
            <v>COMMERCIALE</v>
          </cell>
          <cell r="G1046" t="str">
            <v>REGION GRAND EST</v>
          </cell>
          <cell r="H1046" t="str">
            <v>OD AVEYRON-HERAULT-AUDE-PYRENEES ORIENT.</v>
          </cell>
          <cell r="I1046">
            <v>440</v>
          </cell>
          <cell r="J1046" t="str">
            <v>CCT</v>
          </cell>
          <cell r="K1046" t="str">
            <v>Conseiller Commercial Titulaire</v>
          </cell>
          <cell r="L1046">
            <v>105</v>
          </cell>
          <cell r="M1046" t="str">
            <v>Mme</v>
          </cell>
          <cell r="N1046" t="str">
            <v>GERMONT</v>
          </cell>
          <cell r="O1046" t="str">
            <v>CHRISTELLE</v>
          </cell>
          <cell r="P1046" t="str">
            <v>159 rue de Thor</v>
          </cell>
          <cell r="Q1046" t="str">
            <v>Generali, Park Eureka</v>
          </cell>
          <cell r="S1046">
            <v>34000</v>
          </cell>
          <cell r="T1046" t="str">
            <v>MONTPELLIER</v>
          </cell>
          <cell r="U1046" t="str">
            <v>Generali, Park Eureka</v>
          </cell>
          <cell r="V1046">
            <v>650919523</v>
          </cell>
          <cell r="W1046" t="str">
            <v>CHRISTELLE.GERMONT@GENERALI.COM</v>
          </cell>
        </row>
        <row r="1047">
          <cell r="B1047">
            <v>305742</v>
          </cell>
          <cell r="C1047">
            <v>20231101</v>
          </cell>
          <cell r="E1047" t="str">
            <v>GPA</v>
          </cell>
          <cell r="F1047" t="str">
            <v>COMMERCIALE</v>
          </cell>
          <cell r="G1047" t="str">
            <v>REGION ILE DE FRANCE NORD EST</v>
          </cell>
          <cell r="H1047" t="str">
            <v>OD MOSELLE - MEURTHE ET MOSELLE</v>
          </cell>
          <cell r="I1047">
            <v>440</v>
          </cell>
          <cell r="J1047" t="str">
            <v>CCT</v>
          </cell>
          <cell r="K1047" t="str">
            <v>Conseiller Commercial Titulaire</v>
          </cell>
          <cell r="L1047">
            <v>105</v>
          </cell>
          <cell r="M1047" t="str">
            <v>M.</v>
          </cell>
          <cell r="N1047" t="str">
            <v>CARDON</v>
          </cell>
          <cell r="O1047" t="str">
            <v>PAUL</v>
          </cell>
          <cell r="P1047" t="str">
            <v>92 quater B boulevard Solidarite</v>
          </cell>
          <cell r="Q1047" t="str">
            <v>Generali, immeuble First Plaza lot 34</v>
          </cell>
          <cell r="S1047">
            <v>57070</v>
          </cell>
          <cell r="T1047" t="str">
            <v>METZ</v>
          </cell>
          <cell r="U1047" t="str">
            <v>Generali, immeuble First Plaza lot 34</v>
          </cell>
          <cell r="V1047">
            <v>658730453</v>
          </cell>
          <cell r="W1047" t="str">
            <v>PAUL.CARDON@GENERALI.COM</v>
          </cell>
        </row>
        <row r="1048">
          <cell r="B1048">
            <v>305746</v>
          </cell>
          <cell r="C1048">
            <v>20231101</v>
          </cell>
          <cell r="E1048" t="str">
            <v>GPA</v>
          </cell>
          <cell r="F1048" t="str">
            <v>COMMERCIALE</v>
          </cell>
          <cell r="G1048" t="str">
            <v>REGION ILE DE FRANCE NORD EST</v>
          </cell>
          <cell r="H1048" t="str">
            <v>OD ARDENNES - MARNE - MEUSE - AUBE</v>
          </cell>
          <cell r="I1048">
            <v>440</v>
          </cell>
          <cell r="J1048" t="str">
            <v>CCT</v>
          </cell>
          <cell r="K1048" t="str">
            <v>Conseiller Commercial Titulaire</v>
          </cell>
          <cell r="L1048">
            <v>105</v>
          </cell>
          <cell r="M1048" t="str">
            <v>Mme</v>
          </cell>
          <cell r="N1048" t="str">
            <v>ETTAGHOUTI</v>
          </cell>
          <cell r="O1048" t="str">
            <v>FATIHA</v>
          </cell>
          <cell r="P1048" t="str">
            <v>4 rue Henri Moissan</v>
          </cell>
          <cell r="Q1048" t="str">
            <v>immeuble l'Echiquier</v>
          </cell>
          <cell r="S1048">
            <v>51430</v>
          </cell>
          <cell r="T1048" t="str">
            <v>BEZANNES</v>
          </cell>
          <cell r="U1048" t="str">
            <v>immeuble l'Echiquier</v>
          </cell>
          <cell r="V1048">
            <v>658736303</v>
          </cell>
          <cell r="W1048" t="str">
            <v>FATIHA.ETTAGHOUTI@GENERALI.COM</v>
          </cell>
        </row>
        <row r="1049">
          <cell r="B1049">
            <v>305747</v>
          </cell>
          <cell r="C1049">
            <v>20231101</v>
          </cell>
          <cell r="E1049" t="str">
            <v>GPA</v>
          </cell>
          <cell r="F1049" t="str">
            <v>COMMERCIALE</v>
          </cell>
          <cell r="G1049" t="str">
            <v>POLE PILOTAGE DU RESEAU COMMERCIAL</v>
          </cell>
          <cell r="H1049" t="str">
            <v>ORGANISATION DE FIDELISATION</v>
          </cell>
          <cell r="I1049">
            <v>460</v>
          </cell>
          <cell r="J1049" t="str">
            <v>CC</v>
          </cell>
          <cell r="K1049" t="str">
            <v>Conseiller Client</v>
          </cell>
          <cell r="L1049">
            <v>0</v>
          </cell>
          <cell r="M1049" t="str">
            <v>Mme</v>
          </cell>
          <cell r="N1049" t="str">
            <v>ESPIAU</v>
          </cell>
          <cell r="O1049" t="str">
            <v>MARGAUX</v>
          </cell>
          <cell r="P1049" t="str">
            <v>4 avenue Marie Antoinette Tonnelat</v>
          </cell>
          <cell r="Q1049" t="str">
            <v>ZAC de la Chantrerie</v>
          </cell>
          <cell r="S1049">
            <v>44300</v>
          </cell>
          <cell r="T1049" t="str">
            <v>NANTES</v>
          </cell>
          <cell r="U1049" t="str">
            <v>ZAC de la Chantrerie</v>
          </cell>
          <cell r="W1049" t="str">
            <v>MARGAUX.ESPIAU@GENERALI.COM</v>
          </cell>
        </row>
        <row r="1050">
          <cell r="B1050">
            <v>305748</v>
          </cell>
          <cell r="C1050">
            <v>20231101</v>
          </cell>
          <cell r="E1050" t="str">
            <v>GPA</v>
          </cell>
          <cell r="F1050" t="str">
            <v>COMMERCIALE</v>
          </cell>
          <cell r="G1050" t="str">
            <v>REGION GRAND EST</v>
          </cell>
          <cell r="H1050" t="str">
            <v>OD PUY DE DOME - LOIRE - HAUTE LOIRE</v>
          </cell>
          <cell r="I1050">
            <v>440</v>
          </cell>
          <cell r="J1050" t="str">
            <v>CCT</v>
          </cell>
          <cell r="K1050" t="str">
            <v>Conseiller Commercial Titulaire</v>
          </cell>
          <cell r="L1050">
            <v>105</v>
          </cell>
          <cell r="M1050" t="str">
            <v>M.</v>
          </cell>
          <cell r="N1050" t="str">
            <v>KACEM</v>
          </cell>
          <cell r="O1050" t="str">
            <v>TAREK</v>
          </cell>
          <cell r="P1050" t="str">
            <v>32 rue de Sarlieve</v>
          </cell>
          <cell r="Q1050" t="str">
            <v>Generali, centre d'Affaire ZENITH</v>
          </cell>
          <cell r="S1050">
            <v>63800</v>
          </cell>
          <cell r="T1050" t="str">
            <v>COURNON D'AUVERGNE</v>
          </cell>
          <cell r="U1050" t="str">
            <v>Generali, centre d'Affaire ZENITH</v>
          </cell>
          <cell r="V1050">
            <v>658737072</v>
          </cell>
          <cell r="W1050" t="str">
            <v>TAREK.KACEM@GENERALI.COM</v>
          </cell>
        </row>
        <row r="1051">
          <cell r="B1051">
            <v>305749</v>
          </cell>
          <cell r="C1051">
            <v>20231101</v>
          </cell>
          <cell r="E1051" t="str">
            <v>GPA</v>
          </cell>
          <cell r="F1051" t="str">
            <v>COMMERCIALE</v>
          </cell>
          <cell r="G1051" t="str">
            <v>REGION GRAND EST</v>
          </cell>
          <cell r="H1051" t="str">
            <v>OD AVEYRON-HERAULT-AUDE-PYRENEES ORIENT.</v>
          </cell>
          <cell r="I1051">
            <v>440</v>
          </cell>
          <cell r="J1051" t="str">
            <v>CCT</v>
          </cell>
          <cell r="K1051" t="str">
            <v>Conseiller Commercial Titulaire</v>
          </cell>
          <cell r="L1051">
            <v>105</v>
          </cell>
          <cell r="M1051" t="str">
            <v>M.</v>
          </cell>
          <cell r="N1051" t="str">
            <v>BOULAROT</v>
          </cell>
          <cell r="O1051" t="str">
            <v>JEAN MICHEL</v>
          </cell>
          <cell r="P1051" t="str">
            <v>159 rue de Thor</v>
          </cell>
          <cell r="Q1051" t="str">
            <v>Generali, Park Eureka</v>
          </cell>
          <cell r="S1051">
            <v>34000</v>
          </cell>
          <cell r="T1051" t="str">
            <v>MONTPELLIER</v>
          </cell>
          <cell r="U1051" t="str">
            <v>Generali, Park Eureka</v>
          </cell>
          <cell r="V1051">
            <v>658736051</v>
          </cell>
          <cell r="W1051" t="str">
            <v>JEANMICHEL.BOULAROT@GENERALI.COM</v>
          </cell>
        </row>
        <row r="1052">
          <cell r="B1052">
            <v>305750</v>
          </cell>
          <cell r="C1052">
            <v>20231101</v>
          </cell>
          <cell r="E1052" t="str">
            <v>GPA</v>
          </cell>
          <cell r="F1052" t="str">
            <v>COMMERCIALE</v>
          </cell>
          <cell r="G1052" t="str">
            <v>REGION GRAND OUEST</v>
          </cell>
          <cell r="H1052" t="str">
            <v>OD FINISTERE - MORBIHAN</v>
          </cell>
          <cell r="I1052">
            <v>440</v>
          </cell>
          <cell r="J1052" t="str">
            <v>CCT</v>
          </cell>
          <cell r="K1052" t="str">
            <v>Conseiller Commercial Titulaire</v>
          </cell>
          <cell r="L1052">
            <v>105</v>
          </cell>
          <cell r="M1052" t="str">
            <v>Mme</v>
          </cell>
          <cell r="N1052" t="str">
            <v>COTONEA</v>
          </cell>
          <cell r="O1052" t="str">
            <v>MARIANNE</v>
          </cell>
          <cell r="P1052" t="str">
            <v>rue du Danemark RDC</v>
          </cell>
          <cell r="Q1052" t="str">
            <v>Generali, esplanade Tertiaire Pte Oceane 2</v>
          </cell>
          <cell r="S1052">
            <v>56400</v>
          </cell>
          <cell r="T1052" t="str">
            <v>BREC'H</v>
          </cell>
          <cell r="U1052" t="str">
            <v>Generali, esplanade Tertiaire Pte Oceane 2</v>
          </cell>
          <cell r="V1052">
            <v>658736658</v>
          </cell>
          <cell r="W1052" t="str">
            <v>MARIANNE.COTONEA@GENERALI.COM</v>
          </cell>
        </row>
        <row r="1053">
          <cell r="B1053">
            <v>305753</v>
          </cell>
          <cell r="C1053">
            <v>20231101</v>
          </cell>
          <cell r="E1053" t="str">
            <v>GPA</v>
          </cell>
          <cell r="F1053" t="str">
            <v>COMMERCIALE</v>
          </cell>
          <cell r="G1053" t="str">
            <v>POLE PILOTAGE DU RESEAU COMMERCIAL</v>
          </cell>
          <cell r="H1053" t="str">
            <v>ORGANISATION DE FIDELISATION</v>
          </cell>
          <cell r="I1053">
            <v>460</v>
          </cell>
          <cell r="J1053" t="str">
            <v>CC</v>
          </cell>
          <cell r="K1053" t="str">
            <v>Conseiller Client</v>
          </cell>
          <cell r="L1053">
            <v>0</v>
          </cell>
          <cell r="M1053" t="str">
            <v>M.</v>
          </cell>
          <cell r="N1053" t="str">
            <v>KERAUTRET</v>
          </cell>
          <cell r="O1053" t="str">
            <v>EWEN</v>
          </cell>
          <cell r="P1053" t="str">
            <v>4 avenue Marie Antoinette Tonnelat</v>
          </cell>
          <cell r="Q1053" t="str">
            <v>ZAC de la Chantrerie</v>
          </cell>
          <cell r="S1053">
            <v>44300</v>
          </cell>
          <cell r="T1053" t="str">
            <v>NANTES</v>
          </cell>
          <cell r="U1053" t="str">
            <v>ZAC de la Chantrerie</v>
          </cell>
          <cell r="W1053" t="str">
            <v>EWEN.KERAUTRET@GENERALI.COM</v>
          </cell>
        </row>
        <row r="1054">
          <cell r="B1054">
            <v>305755</v>
          </cell>
          <cell r="C1054">
            <v>20231101</v>
          </cell>
          <cell r="E1054" t="str">
            <v>GPA</v>
          </cell>
          <cell r="F1054" t="str">
            <v>COMMERCIALE</v>
          </cell>
          <cell r="G1054" t="str">
            <v>REGION ILE DE FRANCE NORD EST</v>
          </cell>
          <cell r="H1054" t="str">
            <v>OD NORD LILLE</v>
          </cell>
          <cell r="I1054">
            <v>440</v>
          </cell>
          <cell r="J1054" t="str">
            <v>CCT</v>
          </cell>
          <cell r="K1054" t="str">
            <v>Conseiller Commercial Titulaire</v>
          </cell>
          <cell r="L1054">
            <v>105</v>
          </cell>
          <cell r="M1054" t="str">
            <v>Mme</v>
          </cell>
          <cell r="N1054" t="str">
            <v>ROUSSY</v>
          </cell>
          <cell r="O1054" t="str">
            <v>MARINE</v>
          </cell>
          <cell r="P1054" t="str">
            <v>1A rue Louis Duvant</v>
          </cell>
          <cell r="S1054">
            <v>59328</v>
          </cell>
          <cell r="T1054" t="str">
            <v>VALENCIENNES CEDEX</v>
          </cell>
          <cell r="V1054">
            <v>658735881</v>
          </cell>
          <cell r="W1054" t="str">
            <v>MARINE.ROUSSY@GENERALI.COM</v>
          </cell>
        </row>
        <row r="1055">
          <cell r="B1055">
            <v>305759</v>
          </cell>
          <cell r="C1055">
            <v>20231101</v>
          </cell>
          <cell r="E1055" t="str">
            <v>GPA</v>
          </cell>
          <cell r="F1055" t="str">
            <v>COMMERCIALE</v>
          </cell>
          <cell r="G1055" t="str">
            <v>REGION GRAND OUEST</v>
          </cell>
          <cell r="H1055" t="str">
            <v>OD YVELINES - EURE ET LOIR</v>
          </cell>
          <cell r="I1055">
            <v>440</v>
          </cell>
          <cell r="J1055" t="str">
            <v>CCT</v>
          </cell>
          <cell r="K1055" t="str">
            <v>Conseiller Commercial Titulaire</v>
          </cell>
          <cell r="L1055">
            <v>105</v>
          </cell>
          <cell r="M1055" t="str">
            <v>Mme</v>
          </cell>
          <cell r="N1055" t="str">
            <v>LUZEAU</v>
          </cell>
          <cell r="O1055" t="str">
            <v>EMELINE</v>
          </cell>
          <cell r="P1055" t="str">
            <v>3 boulevard Jean Moulin</v>
          </cell>
          <cell r="Q1055" t="str">
            <v>Generali, Omega parc bât 4 1er étage</v>
          </cell>
          <cell r="S1055">
            <v>78990</v>
          </cell>
          <cell r="T1055" t="str">
            <v>ELANCOURT</v>
          </cell>
          <cell r="U1055" t="str">
            <v>Generali, Omega parc bât 4 1er étage</v>
          </cell>
          <cell r="V1055">
            <v>658737075</v>
          </cell>
          <cell r="W1055" t="str">
            <v>EMELINE.LUZEAU@GENERALI.COM</v>
          </cell>
        </row>
        <row r="1056">
          <cell r="B1056">
            <v>305760</v>
          </cell>
          <cell r="C1056">
            <v>20231101</v>
          </cell>
          <cell r="E1056" t="str">
            <v>GPA</v>
          </cell>
          <cell r="F1056" t="str">
            <v>COMMERCIALE</v>
          </cell>
          <cell r="G1056" t="str">
            <v>REGION GRAND EST</v>
          </cell>
          <cell r="H1056" t="str">
            <v>OD BOUCHES DU RHONE</v>
          </cell>
          <cell r="I1056">
            <v>440</v>
          </cell>
          <cell r="J1056" t="str">
            <v>CCT</v>
          </cell>
          <cell r="K1056" t="str">
            <v>Conseiller Commercial Titulaire</v>
          </cell>
          <cell r="L1056">
            <v>105</v>
          </cell>
          <cell r="M1056" t="str">
            <v>M.</v>
          </cell>
          <cell r="N1056" t="str">
            <v>CHIANCONE</v>
          </cell>
          <cell r="O1056" t="str">
            <v>ROMAIN</v>
          </cell>
          <cell r="P1056" t="str">
            <v>571 avenue Rhin Danube</v>
          </cell>
          <cell r="S1056">
            <v>13217</v>
          </cell>
          <cell r="T1056" t="str">
            <v>VITROLLES</v>
          </cell>
          <cell r="V1056">
            <v>658735973</v>
          </cell>
          <cell r="W1056" t="str">
            <v>ROMAIN.CHIANCONE@GENERALI.COM</v>
          </cell>
        </row>
        <row r="1057">
          <cell r="B1057">
            <v>305763</v>
          </cell>
          <cell r="C1057">
            <v>20231201</v>
          </cell>
          <cell r="E1057" t="str">
            <v>GPA</v>
          </cell>
          <cell r="F1057" t="str">
            <v>COMMERCIALE</v>
          </cell>
          <cell r="G1057" t="str">
            <v>REGION GRAND EST</v>
          </cell>
          <cell r="H1057" t="str">
            <v>OD ALPES MARITIMES</v>
          </cell>
          <cell r="I1057">
            <v>440</v>
          </cell>
          <cell r="J1057" t="str">
            <v>CCT</v>
          </cell>
          <cell r="K1057" t="str">
            <v>Conseiller Commercial Titulaire</v>
          </cell>
          <cell r="L1057">
            <v>105</v>
          </cell>
          <cell r="M1057" t="str">
            <v>M.</v>
          </cell>
          <cell r="N1057" t="str">
            <v>ASSARAF</v>
          </cell>
          <cell r="O1057" t="str">
            <v>DAVID</v>
          </cell>
          <cell r="P1057" t="str">
            <v>455 promenade des Anglais</v>
          </cell>
          <cell r="Q1057" t="str">
            <v>Generali, RSG ZAC Arenas Imm Nice Plaza</v>
          </cell>
          <cell r="S1057">
            <v>6000</v>
          </cell>
          <cell r="T1057" t="str">
            <v>NICE</v>
          </cell>
          <cell r="U1057" t="str">
            <v>Generali, RSG ZAC Arenas Imm Nice Plaza</v>
          </cell>
          <cell r="V1057">
            <v>663576994</v>
          </cell>
          <cell r="W1057" t="str">
            <v>DAVID.ASSARAF@GENERALI.COM</v>
          </cell>
        </row>
        <row r="1058">
          <cell r="B1058">
            <v>305764</v>
          </cell>
          <cell r="C1058">
            <v>20231101</v>
          </cell>
          <cell r="E1058" t="str">
            <v>GPA</v>
          </cell>
          <cell r="F1058" t="str">
            <v>COMMERCIALE</v>
          </cell>
          <cell r="G1058" t="str">
            <v>REGION ILE DE FRANCE NORD EST</v>
          </cell>
          <cell r="H1058" t="str">
            <v>OD NORD ARTOIS</v>
          </cell>
          <cell r="I1058">
            <v>440</v>
          </cell>
          <cell r="J1058" t="str">
            <v>CCT</v>
          </cell>
          <cell r="K1058" t="str">
            <v>Conseiller Commercial Titulaire</v>
          </cell>
          <cell r="L1058">
            <v>105</v>
          </cell>
          <cell r="M1058" t="str">
            <v>M.</v>
          </cell>
          <cell r="N1058" t="str">
            <v>GAUTHIER</v>
          </cell>
          <cell r="O1058" t="str">
            <v>JIMMY</v>
          </cell>
          <cell r="P1058" t="str">
            <v>31 rue Pierre et Marie Curie</v>
          </cell>
          <cell r="Q1058" t="str">
            <v>Generali, ZAL du 14 Juillet</v>
          </cell>
          <cell r="S1058">
            <v>62223</v>
          </cell>
          <cell r="T1058" t="str">
            <v>ST LAURENT BLANGY</v>
          </cell>
          <cell r="U1058" t="str">
            <v>Generali, ZAL du 14 Juillet</v>
          </cell>
          <cell r="V1058">
            <v>660838546</v>
          </cell>
          <cell r="W1058" t="str">
            <v>JIMMY.GAUTHIER@GENERALI.COM</v>
          </cell>
        </row>
        <row r="1059">
          <cell r="B1059">
            <v>305766</v>
          </cell>
          <cell r="C1059">
            <v>20240101</v>
          </cell>
          <cell r="E1059" t="str">
            <v>GPA</v>
          </cell>
          <cell r="F1059" t="str">
            <v>COMMERCIALE</v>
          </cell>
          <cell r="G1059" t="str">
            <v>REGION ILE DE FRANCE NORD EST</v>
          </cell>
          <cell r="H1059" t="str">
            <v>OD SEINE ET MARNE - YONNE</v>
          </cell>
          <cell r="I1059">
            <v>440</v>
          </cell>
          <cell r="J1059" t="str">
            <v>CCT</v>
          </cell>
          <cell r="K1059" t="str">
            <v>Conseiller Commercial Titulaire</v>
          </cell>
          <cell r="L1059">
            <v>105</v>
          </cell>
          <cell r="M1059" t="str">
            <v>Mme</v>
          </cell>
          <cell r="N1059" t="str">
            <v>BERTHAULT</v>
          </cell>
          <cell r="O1059" t="str">
            <v>VANESSA</v>
          </cell>
          <cell r="P1059" t="str">
            <v>1 rue de Berlin ZAC de Montevrain</v>
          </cell>
          <cell r="Q1059" t="str">
            <v>Generali, Val d'Europe</v>
          </cell>
          <cell r="S1059">
            <v>77144</v>
          </cell>
          <cell r="T1059" t="str">
            <v>MONTEVRAIN</v>
          </cell>
          <cell r="U1059" t="str">
            <v>Generali, Val d'Europe</v>
          </cell>
          <cell r="V1059">
            <v>660846552</v>
          </cell>
          <cell r="W1059" t="str">
            <v>VANESSA.BERTHAULT@GENERALI.COM</v>
          </cell>
        </row>
        <row r="1060">
          <cell r="B1060">
            <v>305767</v>
          </cell>
          <cell r="C1060">
            <v>20231101</v>
          </cell>
          <cell r="E1060" t="str">
            <v>GPA</v>
          </cell>
          <cell r="F1060" t="str">
            <v>COMMERCIALE</v>
          </cell>
          <cell r="G1060" t="str">
            <v>REGION ILE DE FRANCE NORD EST</v>
          </cell>
          <cell r="H1060" t="str">
            <v>OD MOSELLE - MEURTHE ET MOSELLE</v>
          </cell>
          <cell r="I1060">
            <v>440</v>
          </cell>
          <cell r="J1060" t="str">
            <v>CCT</v>
          </cell>
          <cell r="K1060" t="str">
            <v>Conseiller Commercial Titulaire</v>
          </cell>
          <cell r="L1060">
            <v>105</v>
          </cell>
          <cell r="M1060" t="str">
            <v>M.</v>
          </cell>
          <cell r="N1060" t="str">
            <v>GOETZ</v>
          </cell>
          <cell r="O1060" t="str">
            <v>ARNAUD</v>
          </cell>
          <cell r="P1060" t="str">
            <v>92 quater B boulevard Solidarite</v>
          </cell>
          <cell r="Q1060" t="str">
            <v>Generali, immeuble First Plaza lot 34</v>
          </cell>
          <cell r="S1060">
            <v>57070</v>
          </cell>
          <cell r="T1060" t="str">
            <v>METZ</v>
          </cell>
          <cell r="U1060" t="str">
            <v>Generali, immeuble First Plaza lot 34</v>
          </cell>
          <cell r="V1060">
            <v>660847729</v>
          </cell>
          <cell r="W1060" t="str">
            <v>ARNAUD.GOETZ@GENERALI.COM</v>
          </cell>
        </row>
        <row r="1061">
          <cell r="B1061">
            <v>305769</v>
          </cell>
          <cell r="C1061">
            <v>20231101</v>
          </cell>
          <cell r="E1061" t="str">
            <v>GPA</v>
          </cell>
          <cell r="F1061" t="str">
            <v>COMMERCIALE</v>
          </cell>
          <cell r="G1061" t="str">
            <v>REGION ILE DE FRANCE NORD EST</v>
          </cell>
          <cell r="H1061" t="str">
            <v>OD ESSONNE - LOIRET</v>
          </cell>
          <cell r="I1061">
            <v>440</v>
          </cell>
          <cell r="J1061" t="str">
            <v>CCT</v>
          </cell>
          <cell r="K1061" t="str">
            <v>Conseiller Commercial Titulaire</v>
          </cell>
          <cell r="L1061">
            <v>105</v>
          </cell>
          <cell r="M1061" t="str">
            <v>M.</v>
          </cell>
          <cell r="N1061" t="str">
            <v>LE CLOUEREC</v>
          </cell>
          <cell r="O1061" t="str">
            <v>GWENDAL</v>
          </cell>
          <cell r="P1061" t="str">
            <v>7 avenue du Général de Gaulle</v>
          </cell>
          <cell r="Q1061" t="str">
            <v>La Croix aux Bergers</v>
          </cell>
          <cell r="S1061">
            <v>91090</v>
          </cell>
          <cell r="T1061" t="str">
            <v>LISSES</v>
          </cell>
          <cell r="U1061" t="str">
            <v>La Croix aux Bergers</v>
          </cell>
          <cell r="V1061">
            <v>660843225</v>
          </cell>
          <cell r="W1061" t="str">
            <v>GWENDAL.LECLOUEREC@GENERALI.COM</v>
          </cell>
        </row>
        <row r="1062">
          <cell r="B1062">
            <v>305770</v>
          </cell>
          <cell r="C1062">
            <v>20231101</v>
          </cell>
          <cell r="E1062" t="str">
            <v>GPA</v>
          </cell>
          <cell r="F1062" t="str">
            <v>COMMERCIALE</v>
          </cell>
          <cell r="G1062" t="str">
            <v>REGION GRAND EST</v>
          </cell>
          <cell r="H1062" t="str">
            <v>OD BOUCHES DU RHONE</v>
          </cell>
          <cell r="I1062">
            <v>440</v>
          </cell>
          <cell r="J1062" t="str">
            <v>CCT</v>
          </cell>
          <cell r="K1062" t="str">
            <v>Conseiller Commercial Titulaire</v>
          </cell>
          <cell r="L1062">
            <v>105</v>
          </cell>
          <cell r="M1062" t="str">
            <v>M.</v>
          </cell>
          <cell r="N1062" t="str">
            <v>CHERIF</v>
          </cell>
          <cell r="O1062" t="str">
            <v>OMAR</v>
          </cell>
          <cell r="P1062" t="str">
            <v>571 avenue Rhin Danube</v>
          </cell>
          <cell r="S1062">
            <v>13217</v>
          </cell>
          <cell r="T1062" t="str">
            <v>VITROLLES</v>
          </cell>
          <cell r="V1062">
            <v>660839277</v>
          </cell>
          <cell r="W1062" t="str">
            <v>OMAR.CHERIF@GENERALI.COM</v>
          </cell>
        </row>
        <row r="1063">
          <cell r="B1063">
            <v>305771</v>
          </cell>
          <cell r="C1063">
            <v>20231201</v>
          </cell>
          <cell r="E1063" t="str">
            <v>GPA</v>
          </cell>
          <cell r="F1063" t="str">
            <v>COMMERCIALE</v>
          </cell>
          <cell r="G1063" t="str">
            <v>REGION ILE DE FRANCE NORD EST</v>
          </cell>
          <cell r="H1063" t="str">
            <v>OD SEINE ET MARNE - YONNE</v>
          </cell>
          <cell r="I1063">
            <v>440</v>
          </cell>
          <cell r="J1063" t="str">
            <v>CCT</v>
          </cell>
          <cell r="K1063" t="str">
            <v>Conseiller Commercial Titulaire</v>
          </cell>
          <cell r="L1063">
            <v>105</v>
          </cell>
          <cell r="M1063" t="str">
            <v>M.</v>
          </cell>
          <cell r="N1063" t="str">
            <v>DHOUET</v>
          </cell>
          <cell r="O1063" t="str">
            <v>CYRIL</v>
          </cell>
          <cell r="P1063" t="str">
            <v>1 rue de Berlin ZAC de Montevrain</v>
          </cell>
          <cell r="Q1063" t="str">
            <v>Generali, Val d'Europe</v>
          </cell>
          <cell r="S1063">
            <v>77144</v>
          </cell>
          <cell r="T1063" t="str">
            <v>MONTEVRAIN</v>
          </cell>
          <cell r="U1063" t="str">
            <v>Generali, Val d'Europe</v>
          </cell>
          <cell r="V1063">
            <v>664287815</v>
          </cell>
          <cell r="W1063" t="str">
            <v>CYRIL.DHOUET@GENERALI.COM</v>
          </cell>
        </row>
        <row r="1064">
          <cell r="B1064">
            <v>305772</v>
          </cell>
          <cell r="C1064">
            <v>20231201</v>
          </cell>
          <cell r="E1064" t="str">
            <v>GPA</v>
          </cell>
          <cell r="F1064" t="str">
            <v>COMMERCIALE</v>
          </cell>
          <cell r="G1064" t="str">
            <v>REGION ILE DE FRANCE NORD EST</v>
          </cell>
          <cell r="H1064" t="str">
            <v>OD GRAND PARIS 75-92-93-94</v>
          </cell>
          <cell r="I1064">
            <v>440</v>
          </cell>
          <cell r="J1064" t="str">
            <v>CCT</v>
          </cell>
          <cell r="K1064" t="str">
            <v>Conseiller Commercial Titulaire</v>
          </cell>
          <cell r="L1064">
            <v>105</v>
          </cell>
          <cell r="M1064" t="str">
            <v>M.</v>
          </cell>
          <cell r="N1064" t="str">
            <v>MESSAN</v>
          </cell>
          <cell r="O1064" t="str">
            <v>NARCISSE</v>
          </cell>
          <cell r="P1064" t="str">
            <v>Campus Saint-Denis, 11-17 avenue François Mit</v>
          </cell>
          <cell r="Q1064" t="str">
            <v>/ 2-8 rue Luigi Cherubini</v>
          </cell>
          <cell r="S1064">
            <v>93210</v>
          </cell>
          <cell r="T1064" t="str">
            <v>SAINT DENIS</v>
          </cell>
          <cell r="U1064" t="str">
            <v>/ 2-8 rue Luigi Cherubini</v>
          </cell>
          <cell r="V1064">
            <v>664287818</v>
          </cell>
          <cell r="W1064" t="str">
            <v>NARCISSE.MESSAN@GENERALI.COM</v>
          </cell>
        </row>
        <row r="1065">
          <cell r="B1065">
            <v>305773</v>
          </cell>
          <cell r="C1065">
            <v>20231201</v>
          </cell>
          <cell r="E1065" t="str">
            <v>GPA</v>
          </cell>
          <cell r="F1065" t="str">
            <v>COMMERCIALE</v>
          </cell>
          <cell r="G1065" t="str">
            <v>REGION ILE DE FRANCE NORD EST</v>
          </cell>
          <cell r="H1065" t="str">
            <v>OD NORD LITTORAL</v>
          </cell>
          <cell r="I1065">
            <v>440</v>
          </cell>
          <cell r="J1065" t="str">
            <v>CCT</v>
          </cell>
          <cell r="K1065" t="str">
            <v>Conseiller Commercial Titulaire</v>
          </cell>
          <cell r="L1065">
            <v>105</v>
          </cell>
          <cell r="M1065" t="str">
            <v>Mme</v>
          </cell>
          <cell r="N1065" t="str">
            <v>DUHOO</v>
          </cell>
          <cell r="O1065" t="str">
            <v>CAROLE</v>
          </cell>
          <cell r="P1065" t="str">
            <v>4 rue Conrad Adenauer</v>
          </cell>
          <cell r="Q1065" t="str">
            <v>Generali, le Grand Cottignies</v>
          </cell>
          <cell r="S1065">
            <v>59290</v>
          </cell>
          <cell r="T1065" t="str">
            <v>WASQUEHAL</v>
          </cell>
          <cell r="U1065" t="str">
            <v>Generali, le Grand Cottignies</v>
          </cell>
          <cell r="W1065" t="str">
            <v>CAROLE.DUHOO@GENERALI.COM</v>
          </cell>
        </row>
        <row r="1066">
          <cell r="B1066">
            <v>305775</v>
          </cell>
          <cell r="C1066">
            <v>20231201</v>
          </cell>
          <cell r="E1066" t="str">
            <v>GPA</v>
          </cell>
          <cell r="F1066" t="str">
            <v>COMMERCIALE</v>
          </cell>
          <cell r="G1066" t="str">
            <v>REGION GRAND EST</v>
          </cell>
          <cell r="H1066" t="str">
            <v>OD PUY DE DOME - LOIRE - HAUTE LOIRE</v>
          </cell>
          <cell r="I1066">
            <v>440</v>
          </cell>
          <cell r="J1066" t="str">
            <v>CCT</v>
          </cell>
          <cell r="K1066" t="str">
            <v>Conseiller Commercial Titulaire</v>
          </cell>
          <cell r="L1066">
            <v>105</v>
          </cell>
          <cell r="M1066" t="str">
            <v>M.</v>
          </cell>
          <cell r="N1066" t="str">
            <v>YILDIRIM</v>
          </cell>
          <cell r="O1066" t="str">
            <v>OKAN</v>
          </cell>
          <cell r="P1066" t="str">
            <v>32 rue de Sarlieve</v>
          </cell>
          <cell r="Q1066" t="str">
            <v>Generali, centre d'Affaire ZENITH</v>
          </cell>
          <cell r="S1066">
            <v>63800</v>
          </cell>
          <cell r="T1066" t="str">
            <v>COURNON D'AUVERGNE</v>
          </cell>
          <cell r="U1066" t="str">
            <v>Generali, centre d'Affaire ZENITH</v>
          </cell>
          <cell r="V1066">
            <v>664074560</v>
          </cell>
          <cell r="W1066" t="str">
            <v>OKAN.YILDIRIM@GENERALI.COM</v>
          </cell>
        </row>
        <row r="1067">
          <cell r="B1067">
            <v>305776</v>
          </cell>
          <cell r="C1067">
            <v>20231201</v>
          </cell>
          <cell r="E1067" t="str">
            <v>GPA</v>
          </cell>
          <cell r="F1067" t="str">
            <v>COMMERCIALE</v>
          </cell>
          <cell r="G1067" t="str">
            <v>REGION GRAND OUEST</v>
          </cell>
          <cell r="H1067" t="str">
            <v>OD LOT-TARN-TARN ET GARONNE-HTE GARONNE</v>
          </cell>
          <cell r="I1067">
            <v>440</v>
          </cell>
          <cell r="J1067" t="str">
            <v>CCT</v>
          </cell>
          <cell r="K1067" t="str">
            <v>Conseiller Commercial Titulaire</v>
          </cell>
          <cell r="L1067">
            <v>105</v>
          </cell>
          <cell r="M1067" t="str">
            <v>Mme</v>
          </cell>
          <cell r="N1067" t="str">
            <v>CABANEL</v>
          </cell>
          <cell r="O1067" t="str">
            <v>MARIA</v>
          </cell>
          <cell r="P1067" t="str">
            <v>9 rue Michel Labrousse</v>
          </cell>
          <cell r="Q1067" t="str">
            <v>Generali, Park avenue Berryl 2</v>
          </cell>
          <cell r="S1067">
            <v>31100</v>
          </cell>
          <cell r="T1067" t="str">
            <v>TOULOUSE</v>
          </cell>
          <cell r="U1067" t="str">
            <v>Generali, Park avenue Berryl 2</v>
          </cell>
          <cell r="V1067">
            <v>662400015</v>
          </cell>
          <cell r="W1067" t="str">
            <v>MARIA.CABANEL@GENERALI.COM</v>
          </cell>
        </row>
        <row r="1068">
          <cell r="B1068">
            <v>305779</v>
          </cell>
          <cell r="C1068">
            <v>20231201</v>
          </cell>
          <cell r="E1068" t="str">
            <v>GPA</v>
          </cell>
          <cell r="F1068" t="str">
            <v>COMMERCIALE</v>
          </cell>
          <cell r="G1068" t="str">
            <v>REGION ILE DE FRANCE NORD EST</v>
          </cell>
          <cell r="H1068" t="str">
            <v>OD BAS RHIN - MOSELLE</v>
          </cell>
          <cell r="I1068">
            <v>440</v>
          </cell>
          <cell r="J1068" t="str">
            <v>CCT</v>
          </cell>
          <cell r="K1068" t="str">
            <v>Conseiller Commercial Titulaire</v>
          </cell>
          <cell r="L1068">
            <v>105</v>
          </cell>
          <cell r="M1068" t="str">
            <v>M.</v>
          </cell>
          <cell r="N1068" t="str">
            <v>CIRILLO</v>
          </cell>
          <cell r="O1068" t="str">
            <v>ANTOINE</v>
          </cell>
          <cell r="P1068" t="str">
            <v>11 B rue de Madrid Espace Européen</v>
          </cell>
          <cell r="Q1068" t="str">
            <v>bâtiment B, le VERSEAU Generali</v>
          </cell>
          <cell r="S1068">
            <v>67300</v>
          </cell>
          <cell r="T1068" t="str">
            <v>SCHILTIGHEIM</v>
          </cell>
          <cell r="U1068" t="str">
            <v>bâtiment B, le VERSEAU Generali</v>
          </cell>
          <cell r="V1068">
            <v>658634374</v>
          </cell>
          <cell r="W1068" t="str">
            <v>ANTOINE.CIRILLO@GENERALI.COM</v>
          </cell>
        </row>
        <row r="1069">
          <cell r="B1069">
            <v>305781</v>
          </cell>
          <cell r="C1069">
            <v>20231201</v>
          </cell>
          <cell r="E1069" t="str">
            <v>GPA</v>
          </cell>
          <cell r="F1069" t="str">
            <v>COMMERCIALE</v>
          </cell>
          <cell r="G1069" t="str">
            <v>REGION GRAND EST</v>
          </cell>
          <cell r="H1069" t="str">
            <v>OD VAUCLUSE - DROME - ARDECHE - GARD</v>
          </cell>
          <cell r="I1069">
            <v>440</v>
          </cell>
          <cell r="J1069" t="str">
            <v>CCT</v>
          </cell>
          <cell r="K1069" t="str">
            <v>Conseiller Commercial Titulaire</v>
          </cell>
          <cell r="L1069">
            <v>105</v>
          </cell>
          <cell r="M1069" t="str">
            <v>Mme</v>
          </cell>
          <cell r="N1069" t="str">
            <v>TERRASSE</v>
          </cell>
          <cell r="O1069" t="str">
            <v>AIMY</v>
          </cell>
          <cell r="P1069" t="str">
            <v>170 rue du traité de Rome</v>
          </cell>
          <cell r="Q1069" t="str">
            <v>Generali, le Guillaumont BP 21248</v>
          </cell>
          <cell r="S1069">
            <v>84911</v>
          </cell>
          <cell r="T1069" t="str">
            <v>AVIGNON CEDEX 9</v>
          </cell>
          <cell r="U1069" t="str">
            <v>Generali, le Guillaumont BP 21248</v>
          </cell>
          <cell r="V1069">
            <v>658635085</v>
          </cell>
          <cell r="W1069" t="str">
            <v>AIMY.TERRASSE@GENERALI.COM</v>
          </cell>
        </row>
        <row r="1070">
          <cell r="B1070">
            <v>305783</v>
          </cell>
          <cell r="C1070">
            <v>20231201</v>
          </cell>
          <cell r="E1070" t="str">
            <v>GPA</v>
          </cell>
          <cell r="F1070" t="str">
            <v>COMMERCIALE</v>
          </cell>
          <cell r="G1070" t="str">
            <v>REGION ILE DE FRANCE NORD EST</v>
          </cell>
          <cell r="H1070" t="str">
            <v>OD NORD ARTOIS</v>
          </cell>
          <cell r="I1070">
            <v>440</v>
          </cell>
          <cell r="J1070" t="str">
            <v>CCT</v>
          </cell>
          <cell r="K1070" t="str">
            <v>Conseiller Commercial Titulaire</v>
          </cell>
          <cell r="L1070">
            <v>105</v>
          </cell>
          <cell r="M1070" t="str">
            <v>M.</v>
          </cell>
          <cell r="N1070" t="str">
            <v>GORECKI</v>
          </cell>
          <cell r="O1070" t="str">
            <v>VINCENT</v>
          </cell>
          <cell r="P1070" t="str">
            <v>31 rue Pierre et Marie Curie</v>
          </cell>
          <cell r="Q1070" t="str">
            <v>Generali, ZAL du 14 Juillet</v>
          </cell>
          <cell r="S1070">
            <v>62223</v>
          </cell>
          <cell r="T1070" t="str">
            <v>ST LAURENT BLANGY</v>
          </cell>
          <cell r="U1070" t="str">
            <v>Generali, ZAL du 14 Juillet</v>
          </cell>
          <cell r="V1070">
            <v>662089011</v>
          </cell>
          <cell r="W1070" t="str">
            <v>VINCENT.GORECKI@GENERALI.COM</v>
          </cell>
        </row>
        <row r="1071">
          <cell r="B1071">
            <v>305787</v>
          </cell>
          <cell r="C1071">
            <v>20231201</v>
          </cell>
          <cell r="E1071" t="str">
            <v>GPA</v>
          </cell>
          <cell r="F1071" t="str">
            <v>COMMERCIALE</v>
          </cell>
          <cell r="G1071" t="str">
            <v>REGION GRAND OUEST</v>
          </cell>
          <cell r="H1071" t="str">
            <v>OD MANCHE - CALVADOS - ORNE - MAYENNE</v>
          </cell>
          <cell r="I1071">
            <v>440</v>
          </cell>
          <cell r="J1071" t="str">
            <v>CCT</v>
          </cell>
          <cell r="K1071" t="str">
            <v>Conseiller Commercial Titulaire</v>
          </cell>
          <cell r="L1071">
            <v>105</v>
          </cell>
          <cell r="M1071" t="str">
            <v>Mme</v>
          </cell>
          <cell r="N1071" t="str">
            <v>CLAIRICIA</v>
          </cell>
          <cell r="O1071" t="str">
            <v>SEVERINE</v>
          </cell>
          <cell r="P1071" t="str">
            <v>147 rue de la Délivrande</v>
          </cell>
          <cell r="Q1071" t="str">
            <v>Generali, péricentre 4 3ème étage</v>
          </cell>
          <cell r="S1071">
            <v>14000</v>
          </cell>
          <cell r="T1071" t="str">
            <v>CAEN</v>
          </cell>
          <cell r="U1071" t="str">
            <v>Generali, péricentre 4 3ème étage</v>
          </cell>
          <cell r="V1071">
            <v>664594104</v>
          </cell>
          <cell r="W1071" t="str">
            <v>SEVERINE.CLAIRICIA@GENERALI.COM</v>
          </cell>
        </row>
        <row r="1072">
          <cell r="B1072">
            <v>305791</v>
          </cell>
          <cell r="C1072">
            <v>20240101</v>
          </cell>
          <cell r="E1072" t="str">
            <v>GPA</v>
          </cell>
          <cell r="F1072" t="str">
            <v>COMMERCIALE</v>
          </cell>
          <cell r="G1072" t="str">
            <v>REGION GRAND EST</v>
          </cell>
          <cell r="H1072" t="str">
            <v>OD VAR - BOUCHES DU RHONE</v>
          </cell>
          <cell r="I1072">
            <v>440</v>
          </cell>
          <cell r="J1072" t="str">
            <v>CCT</v>
          </cell>
          <cell r="K1072" t="str">
            <v>Conseiller Commercial Titulaire</v>
          </cell>
          <cell r="L1072">
            <v>105</v>
          </cell>
          <cell r="M1072" t="str">
            <v>M.</v>
          </cell>
          <cell r="N1072" t="str">
            <v>ALBOUY</v>
          </cell>
          <cell r="O1072" t="str">
            <v>STEPHANE</v>
          </cell>
          <cell r="P1072" t="str">
            <v>245 avenue de l'Université</v>
          </cell>
          <cell r="Q1072" t="str">
            <v>Generali, parc Ste Claire Imm le Goudon</v>
          </cell>
          <cell r="S1072">
            <v>83160</v>
          </cell>
          <cell r="T1072" t="str">
            <v>LA VALETTE DU VAR</v>
          </cell>
          <cell r="U1072" t="str">
            <v>Generali, parc Ste Claire Imm le Goudon</v>
          </cell>
          <cell r="V1072">
            <v>664257003</v>
          </cell>
          <cell r="W1072" t="str">
            <v>STEPHANE.ALBOUY@GENERALI.COM</v>
          </cell>
        </row>
        <row r="1073">
          <cell r="B1073">
            <v>305796</v>
          </cell>
          <cell r="C1073">
            <v>20240101</v>
          </cell>
          <cell r="E1073" t="str">
            <v>GPA</v>
          </cell>
          <cell r="F1073" t="str">
            <v>COMMERCIALE</v>
          </cell>
          <cell r="G1073" t="str">
            <v>REGION GRAND EST</v>
          </cell>
          <cell r="H1073" t="str">
            <v>OD ALLIER-SAONE &amp; LOIRE-NIEVRE-COTE D'OR</v>
          </cell>
          <cell r="I1073">
            <v>440</v>
          </cell>
          <cell r="J1073" t="str">
            <v>CCT</v>
          </cell>
          <cell r="K1073" t="str">
            <v>Conseiller Commercial Titulaire</v>
          </cell>
          <cell r="L1073">
            <v>105</v>
          </cell>
          <cell r="M1073" t="str">
            <v>M.</v>
          </cell>
          <cell r="N1073" t="str">
            <v>GUENON</v>
          </cell>
          <cell r="O1073" t="str">
            <v>THOMAS</v>
          </cell>
          <cell r="P1073" t="str">
            <v>8 A rue Jeanne Barret</v>
          </cell>
          <cell r="Q1073" t="str">
            <v>Generali, parc Valmy 1er étage</v>
          </cell>
          <cell r="S1073">
            <v>21000</v>
          </cell>
          <cell r="T1073" t="str">
            <v>DIJON</v>
          </cell>
          <cell r="U1073" t="str">
            <v>Generali, parc Valmy 1er étage</v>
          </cell>
          <cell r="V1073">
            <v>664368719</v>
          </cell>
          <cell r="W1073" t="str">
            <v>THOMAS.GUENON@GENERALI.COM</v>
          </cell>
        </row>
        <row r="1074">
          <cell r="B1074">
            <v>305800</v>
          </cell>
          <cell r="C1074">
            <v>20240101</v>
          </cell>
          <cell r="E1074" t="str">
            <v>GPA</v>
          </cell>
          <cell r="F1074" t="str">
            <v>COMMERCIALE</v>
          </cell>
          <cell r="G1074" t="str">
            <v>REGION ILE DE FRANCE NORD EST</v>
          </cell>
          <cell r="H1074" t="str">
            <v>OD ESSONNE - LOIRET</v>
          </cell>
          <cell r="I1074">
            <v>440</v>
          </cell>
          <cell r="J1074" t="str">
            <v>CCT</v>
          </cell>
          <cell r="K1074" t="str">
            <v>Conseiller Commercial Titulaire</v>
          </cell>
          <cell r="L1074">
            <v>105</v>
          </cell>
          <cell r="M1074" t="str">
            <v>Mme</v>
          </cell>
          <cell r="N1074" t="str">
            <v>SOMMER</v>
          </cell>
          <cell r="O1074" t="str">
            <v>CHRISTELLE</v>
          </cell>
          <cell r="P1074" t="str">
            <v>7 avenue du Général de Gaulle</v>
          </cell>
          <cell r="Q1074" t="str">
            <v>La Croix aux Bergers</v>
          </cell>
          <cell r="S1074">
            <v>91090</v>
          </cell>
          <cell r="T1074" t="str">
            <v>LISSES</v>
          </cell>
          <cell r="U1074" t="str">
            <v>La Croix aux Bergers</v>
          </cell>
          <cell r="V1074">
            <v>664368724</v>
          </cell>
          <cell r="W1074" t="str">
            <v>CHRISTELLE.SOMMER@GENERALI.COM</v>
          </cell>
        </row>
        <row r="1075">
          <cell r="B1075">
            <v>305802</v>
          </cell>
          <cell r="C1075">
            <v>20240201</v>
          </cell>
          <cell r="E1075" t="str">
            <v>GPA</v>
          </cell>
          <cell r="F1075" t="str">
            <v>COMMERCIALE</v>
          </cell>
          <cell r="G1075" t="str">
            <v>REGION GRAND EST</v>
          </cell>
          <cell r="H1075" t="str">
            <v>OD BOUCHES DU RHONE</v>
          </cell>
          <cell r="I1075">
            <v>440</v>
          </cell>
          <cell r="J1075" t="str">
            <v>CCT</v>
          </cell>
          <cell r="K1075" t="str">
            <v>Conseiller Commercial Titulaire</v>
          </cell>
          <cell r="L1075">
            <v>105</v>
          </cell>
          <cell r="M1075" t="str">
            <v>Mme</v>
          </cell>
          <cell r="N1075" t="str">
            <v>BELAHADJI</v>
          </cell>
          <cell r="O1075" t="str">
            <v>CHAHINEZ</v>
          </cell>
          <cell r="P1075" t="str">
            <v>571 avenue Rhin Danube</v>
          </cell>
          <cell r="S1075">
            <v>13217</v>
          </cell>
          <cell r="T1075" t="str">
            <v>VITROLLES</v>
          </cell>
          <cell r="V1075">
            <v>664368630</v>
          </cell>
          <cell r="W1075" t="str">
            <v>CHAHINEZ.BELAHADJI@GENERALI.COM</v>
          </cell>
        </row>
        <row r="1076">
          <cell r="B1076">
            <v>305804</v>
          </cell>
          <cell r="C1076">
            <v>20240101</v>
          </cell>
          <cell r="E1076" t="str">
            <v>GPA</v>
          </cell>
          <cell r="F1076" t="str">
            <v>COMMERCIALE</v>
          </cell>
          <cell r="G1076" t="str">
            <v>REGION GRAND EST</v>
          </cell>
          <cell r="H1076" t="str">
            <v>OD HAUTE SAVOIE AIN JURA AIX LES BAINS</v>
          </cell>
          <cell r="I1076">
            <v>200</v>
          </cell>
          <cell r="J1076" t="str">
            <v>IMP</v>
          </cell>
          <cell r="K1076" t="str">
            <v>Inspecteur Manager Performance</v>
          </cell>
          <cell r="L1076">
            <v>104</v>
          </cell>
          <cell r="M1076" t="str">
            <v>M.</v>
          </cell>
          <cell r="N1076" t="str">
            <v>CACCIATORE</v>
          </cell>
          <cell r="O1076" t="str">
            <v>CYRIL</v>
          </cell>
          <cell r="P1076" t="str">
            <v>49 BD COSTA DE BEAUREGARD SEYNOD</v>
          </cell>
          <cell r="Q1076" t="str">
            <v>3ème étage</v>
          </cell>
          <cell r="S1076">
            <v>74600</v>
          </cell>
          <cell r="T1076" t="str">
            <v>ANNECY</v>
          </cell>
          <cell r="U1076" t="str">
            <v>3ème étage</v>
          </cell>
          <cell r="V1076">
            <v>664368605</v>
          </cell>
          <cell r="W1076" t="str">
            <v>CYRIL.CACCIATORE@GENERALI.COM</v>
          </cell>
        </row>
        <row r="1077">
          <cell r="B1077">
            <v>305806</v>
          </cell>
          <cell r="C1077">
            <v>20240101</v>
          </cell>
          <cell r="E1077" t="str">
            <v>GPA</v>
          </cell>
          <cell r="F1077" t="str">
            <v>COMMERCIALE</v>
          </cell>
          <cell r="G1077" t="str">
            <v>REGION GRAND EST</v>
          </cell>
          <cell r="H1077" t="str">
            <v>OD VOSGES-HT RHIN-TR BEL-DOUBS-HTE MARNE</v>
          </cell>
          <cell r="I1077">
            <v>440</v>
          </cell>
          <cell r="J1077" t="str">
            <v>CCT</v>
          </cell>
          <cell r="K1077" t="str">
            <v>Conseiller Commercial Titulaire</v>
          </cell>
          <cell r="L1077">
            <v>105</v>
          </cell>
          <cell r="M1077" t="str">
            <v>M.</v>
          </cell>
          <cell r="N1077" t="str">
            <v>THIEL</v>
          </cell>
          <cell r="O1077" t="str">
            <v>EMMANUEL</v>
          </cell>
          <cell r="P1077" t="str">
            <v>7 rue Gustave Hirn</v>
          </cell>
          <cell r="Q1077" t="str">
            <v>Generali, bât B5 RDC Droite</v>
          </cell>
          <cell r="S1077">
            <v>68100</v>
          </cell>
          <cell r="T1077" t="str">
            <v>MULHOUSE</v>
          </cell>
          <cell r="U1077" t="str">
            <v>Generali, bât B5 RDC Droite</v>
          </cell>
          <cell r="V1077">
            <v>664257189</v>
          </cell>
          <cell r="W1077" t="str">
            <v>EMMANUEL.THIEL@GENERALI.COM</v>
          </cell>
        </row>
        <row r="1078">
          <cell r="B1078">
            <v>305808</v>
          </cell>
          <cell r="C1078">
            <v>20240101</v>
          </cell>
          <cell r="E1078" t="str">
            <v>GPA</v>
          </cell>
          <cell r="F1078" t="str">
            <v>COMMERCIALE</v>
          </cell>
          <cell r="G1078" t="str">
            <v>REGION GRAND EST</v>
          </cell>
          <cell r="H1078" t="str">
            <v>OD RHONE</v>
          </cell>
          <cell r="I1078">
            <v>440</v>
          </cell>
          <cell r="J1078" t="str">
            <v>CCT</v>
          </cell>
          <cell r="K1078" t="str">
            <v>Conseiller Commercial Titulaire</v>
          </cell>
          <cell r="L1078">
            <v>105</v>
          </cell>
          <cell r="M1078" t="str">
            <v>Mme</v>
          </cell>
          <cell r="N1078" t="str">
            <v>ROUX</v>
          </cell>
          <cell r="O1078" t="str">
            <v>JUSTINE</v>
          </cell>
          <cell r="P1078" t="str">
            <v>46 - 48 chemin des Bruyères</v>
          </cell>
          <cell r="Q1078" t="str">
            <v>Centre Innovalia, bâtiment G</v>
          </cell>
          <cell r="S1078">
            <v>69570</v>
          </cell>
          <cell r="T1078" t="str">
            <v>DARDILLY</v>
          </cell>
          <cell r="U1078" t="str">
            <v>Centre Innovalia, bâtiment G</v>
          </cell>
          <cell r="V1078">
            <v>664257066</v>
          </cell>
          <cell r="W1078" t="str">
            <v>JUSTINE.ROUX@GENERALI.COM</v>
          </cell>
        </row>
        <row r="1079">
          <cell r="B1079">
            <v>305810</v>
          </cell>
          <cell r="C1079">
            <v>20240101</v>
          </cell>
          <cell r="E1079" t="str">
            <v>GPA</v>
          </cell>
          <cell r="F1079" t="str">
            <v>COMMERCIALE</v>
          </cell>
          <cell r="G1079" t="str">
            <v>REGION GRAND EST</v>
          </cell>
          <cell r="H1079" t="str">
            <v>OD ISERE ALBERTVILLE</v>
          </cell>
          <cell r="I1079">
            <v>440</v>
          </cell>
          <cell r="J1079" t="str">
            <v>CCT</v>
          </cell>
          <cell r="K1079" t="str">
            <v>Conseiller Commercial Titulaire</v>
          </cell>
          <cell r="L1079">
            <v>105</v>
          </cell>
          <cell r="M1079" t="str">
            <v>M.</v>
          </cell>
          <cell r="N1079" t="str">
            <v>BELVITO</v>
          </cell>
          <cell r="O1079" t="str">
            <v>ADRIEN</v>
          </cell>
          <cell r="P1079" t="str">
            <v>110 rue Blaise Pascal</v>
          </cell>
          <cell r="Q1079" t="str">
            <v>Generali, bât D2, 2ème étage</v>
          </cell>
          <cell r="S1079">
            <v>38330</v>
          </cell>
          <cell r="T1079" t="str">
            <v>MONTBONNOT SAINT MARTIN</v>
          </cell>
          <cell r="U1079" t="str">
            <v>Generali, bât D2, 2ème étage</v>
          </cell>
          <cell r="V1079">
            <v>650774716</v>
          </cell>
          <cell r="W1079" t="str">
            <v>ADRIEN.BELVITO@GENERALI.COM</v>
          </cell>
        </row>
        <row r="1080">
          <cell r="B1080">
            <v>305812</v>
          </cell>
          <cell r="C1080">
            <v>20240101</v>
          </cell>
          <cell r="E1080" t="str">
            <v>GPA</v>
          </cell>
          <cell r="F1080" t="str">
            <v>COMMERCIALE</v>
          </cell>
          <cell r="G1080" t="str">
            <v>REGION GRAND EST</v>
          </cell>
          <cell r="H1080" t="str">
            <v>OD RHONE</v>
          </cell>
          <cell r="I1080">
            <v>440</v>
          </cell>
          <cell r="J1080" t="str">
            <v>CCT</v>
          </cell>
          <cell r="K1080" t="str">
            <v>Conseiller Commercial Titulaire</v>
          </cell>
          <cell r="L1080">
            <v>105</v>
          </cell>
          <cell r="M1080" t="str">
            <v>M.</v>
          </cell>
          <cell r="N1080" t="str">
            <v>RODRIGUEZ</v>
          </cell>
          <cell r="O1080" t="str">
            <v>ALLAN</v>
          </cell>
          <cell r="P1080" t="str">
            <v>46 - 48 chemin des Bruyères</v>
          </cell>
          <cell r="Q1080" t="str">
            <v>Centre Innovalia, bâtiment G</v>
          </cell>
          <cell r="S1080">
            <v>69570</v>
          </cell>
          <cell r="T1080" t="str">
            <v>DARDILLY</v>
          </cell>
          <cell r="U1080" t="str">
            <v>Centre Innovalia, bâtiment G</v>
          </cell>
          <cell r="V1080">
            <v>658148987</v>
          </cell>
          <cell r="W1080" t="str">
            <v>ALLAN.RODRIGUEZ@GENERALI.COM</v>
          </cell>
        </row>
        <row r="1081">
          <cell r="B1081">
            <v>305814</v>
          </cell>
          <cell r="C1081">
            <v>20240101</v>
          </cell>
          <cell r="E1081" t="str">
            <v>GPA</v>
          </cell>
          <cell r="F1081" t="str">
            <v>COMMERCIALE</v>
          </cell>
          <cell r="G1081" t="str">
            <v>REGION ILE DE FRANCE NORD EST</v>
          </cell>
          <cell r="H1081" t="str">
            <v>OD MOSELLE - MEURTHE ET MOSELLE</v>
          </cell>
          <cell r="I1081">
            <v>440</v>
          </cell>
          <cell r="J1081" t="str">
            <v>CCT</v>
          </cell>
          <cell r="K1081" t="str">
            <v>Conseiller Commercial Titulaire</v>
          </cell>
          <cell r="L1081">
            <v>105</v>
          </cell>
          <cell r="M1081" t="str">
            <v>Mme</v>
          </cell>
          <cell r="N1081" t="str">
            <v>CARNEIRO</v>
          </cell>
          <cell r="O1081" t="str">
            <v>SARAH</v>
          </cell>
          <cell r="P1081" t="str">
            <v>92 quater B boulevard Solidarite</v>
          </cell>
          <cell r="Q1081" t="str">
            <v>Generali, immeuble First Plaza lot 34</v>
          </cell>
          <cell r="S1081">
            <v>57070</v>
          </cell>
          <cell r="T1081" t="str">
            <v>METZ</v>
          </cell>
          <cell r="U1081" t="str">
            <v>Generali, immeuble First Plaza lot 34</v>
          </cell>
          <cell r="V1081">
            <v>660723376</v>
          </cell>
          <cell r="W1081" t="str">
            <v>SARAH.CARNEIRO@GENERALI.COM</v>
          </cell>
        </row>
        <row r="1082">
          <cell r="B1082">
            <v>305816</v>
          </cell>
          <cell r="C1082">
            <v>20240101</v>
          </cell>
          <cell r="E1082" t="str">
            <v>GPA</v>
          </cell>
          <cell r="F1082" t="str">
            <v>COMMERCIALE</v>
          </cell>
          <cell r="G1082" t="str">
            <v>REGION GRAND EST</v>
          </cell>
          <cell r="H1082" t="str">
            <v>OD VOSGES-HT RHIN-TR BEL-DOUBS-HTE MARNE</v>
          </cell>
          <cell r="I1082">
            <v>440</v>
          </cell>
          <cell r="J1082" t="str">
            <v>CCT</v>
          </cell>
          <cell r="K1082" t="str">
            <v>Conseiller Commercial Titulaire</v>
          </cell>
          <cell r="L1082">
            <v>105</v>
          </cell>
          <cell r="M1082" t="str">
            <v>M.</v>
          </cell>
          <cell r="N1082" t="str">
            <v>MAGDELAINE</v>
          </cell>
          <cell r="O1082" t="str">
            <v>GREGOIRE</v>
          </cell>
          <cell r="P1082" t="str">
            <v>7 rue Gustave Hirn</v>
          </cell>
          <cell r="Q1082" t="str">
            <v>Generali, bât B5 RDC Droite</v>
          </cell>
          <cell r="S1082">
            <v>68100</v>
          </cell>
          <cell r="T1082" t="str">
            <v>MULHOUSE</v>
          </cell>
          <cell r="U1082" t="str">
            <v>Generali, bât B5 RDC Droite</v>
          </cell>
          <cell r="V1082">
            <v>650774702</v>
          </cell>
          <cell r="W1082" t="str">
            <v>GREGOIRE.MAGDELAINE@GENERALI.COM</v>
          </cell>
        </row>
        <row r="1083">
          <cell r="B1083">
            <v>305820</v>
          </cell>
          <cell r="C1083">
            <v>20240101</v>
          </cell>
          <cell r="E1083" t="str">
            <v>GPA</v>
          </cell>
          <cell r="F1083" t="str">
            <v>COMMERCIALE</v>
          </cell>
          <cell r="G1083" t="str">
            <v>REGION ILE DE FRANCE NORD EST</v>
          </cell>
          <cell r="H1083" t="str">
            <v>OD NORD ARTOIS</v>
          </cell>
          <cell r="I1083">
            <v>440</v>
          </cell>
          <cell r="J1083" t="str">
            <v>CCT</v>
          </cell>
          <cell r="K1083" t="str">
            <v>Conseiller Commercial Titulaire</v>
          </cell>
          <cell r="L1083">
            <v>105</v>
          </cell>
          <cell r="M1083" t="str">
            <v>M.</v>
          </cell>
          <cell r="N1083" t="str">
            <v>CALIS</v>
          </cell>
          <cell r="O1083" t="str">
            <v>STEEVEN</v>
          </cell>
          <cell r="P1083" t="str">
            <v>31 rue Pierre et Marie Curie</v>
          </cell>
          <cell r="Q1083" t="str">
            <v>Generali, ZAL du 14 Juillet</v>
          </cell>
          <cell r="S1083">
            <v>62223</v>
          </cell>
          <cell r="T1083" t="str">
            <v>ST LAURENT BLANGY</v>
          </cell>
          <cell r="U1083" t="str">
            <v>Generali, ZAL du 14 Juillet</v>
          </cell>
          <cell r="V1083">
            <v>662454938</v>
          </cell>
          <cell r="W1083" t="str">
            <v>STEEVEN.CALIS@GENERALI.COM</v>
          </cell>
        </row>
        <row r="1084">
          <cell r="B1084">
            <v>305830</v>
          </cell>
          <cell r="C1084">
            <v>20240101</v>
          </cell>
          <cell r="E1084" t="str">
            <v>GPA</v>
          </cell>
          <cell r="F1084" t="str">
            <v>COMMERCIALE</v>
          </cell>
          <cell r="G1084" t="str">
            <v>REGION GRAND OUEST</v>
          </cell>
          <cell r="H1084" t="str">
            <v>OD LOIRE ATLANTIQUE - VENDEE</v>
          </cell>
          <cell r="I1084">
            <v>440</v>
          </cell>
          <cell r="J1084" t="str">
            <v>CCT</v>
          </cell>
          <cell r="K1084" t="str">
            <v>Conseiller Commercial Titulaire</v>
          </cell>
          <cell r="L1084">
            <v>105</v>
          </cell>
          <cell r="M1084" t="str">
            <v>Mme</v>
          </cell>
          <cell r="N1084" t="str">
            <v>FREHEL</v>
          </cell>
          <cell r="O1084" t="str">
            <v>SARAH</v>
          </cell>
          <cell r="P1084" t="str">
            <v>4 avenue Marie Antoinette Tonnelat</v>
          </cell>
          <cell r="Q1084" t="str">
            <v>ZAC de la Chantrerie</v>
          </cell>
          <cell r="S1084">
            <v>44300</v>
          </cell>
          <cell r="T1084" t="str">
            <v>NANTES</v>
          </cell>
          <cell r="U1084" t="str">
            <v>ZAC de la Chantrerie</v>
          </cell>
          <cell r="V1084">
            <v>658674388</v>
          </cell>
          <cell r="W1084" t="str">
            <v>SARAH.FREHEL@GENERALI.COM</v>
          </cell>
        </row>
        <row r="1085">
          <cell r="B1085">
            <v>305832</v>
          </cell>
          <cell r="C1085">
            <v>20240101</v>
          </cell>
          <cell r="E1085" t="str">
            <v>GPA</v>
          </cell>
          <cell r="F1085" t="str">
            <v>COMMERCIALE</v>
          </cell>
          <cell r="G1085" t="str">
            <v>REGION GRAND OUEST</v>
          </cell>
          <cell r="H1085" t="str">
            <v>OD INDRE-INDRE &amp; LOIRE-CHER-LOIR &amp; CHER</v>
          </cell>
          <cell r="I1085">
            <v>441</v>
          </cell>
          <cell r="J1085" t="str">
            <v>CCTM</v>
          </cell>
          <cell r="K1085" t="str">
            <v>Conseiller Commercial Titulaire Moniteur</v>
          </cell>
          <cell r="L1085">
            <v>105</v>
          </cell>
          <cell r="M1085" t="str">
            <v>Mme</v>
          </cell>
          <cell r="N1085" t="str">
            <v>JANIN</v>
          </cell>
          <cell r="O1085" t="str">
            <v>REBECCA</v>
          </cell>
          <cell r="P1085" t="str">
            <v>27 rue James Watt</v>
          </cell>
          <cell r="Q1085" t="str">
            <v>les Lions d'Azur bât C</v>
          </cell>
          <cell r="S1085">
            <v>37200</v>
          </cell>
          <cell r="T1085" t="str">
            <v>TOURS</v>
          </cell>
          <cell r="U1085" t="str">
            <v>les Lions d'Azur bât C</v>
          </cell>
          <cell r="V1085">
            <v>658674323</v>
          </cell>
          <cell r="W1085" t="str">
            <v>REBECCA.JANIN@GENERALI.COM</v>
          </cell>
        </row>
        <row r="1086">
          <cell r="B1086">
            <v>305838</v>
          </cell>
          <cell r="C1086">
            <v>20240101</v>
          </cell>
          <cell r="E1086" t="str">
            <v>GPA</v>
          </cell>
          <cell r="F1086" t="str">
            <v>COMMERCIALE</v>
          </cell>
          <cell r="G1086" t="str">
            <v>REGION ILE DE FRANCE NORD EST</v>
          </cell>
          <cell r="H1086" t="str">
            <v>OD BAS RHIN - MOSELLE</v>
          </cell>
          <cell r="I1086">
            <v>440</v>
          </cell>
          <cell r="J1086" t="str">
            <v>CCT</v>
          </cell>
          <cell r="K1086" t="str">
            <v>Conseiller Commercial Titulaire</v>
          </cell>
          <cell r="L1086">
            <v>105</v>
          </cell>
          <cell r="M1086" t="str">
            <v>Mme</v>
          </cell>
          <cell r="N1086" t="str">
            <v>BONNABAUD</v>
          </cell>
          <cell r="O1086" t="str">
            <v>ELODIE</v>
          </cell>
          <cell r="P1086" t="str">
            <v>11 B rue de Madrid Espace Européen</v>
          </cell>
          <cell r="Q1086" t="str">
            <v>bâtiment B, le VERSEAU Generali</v>
          </cell>
          <cell r="S1086">
            <v>67300</v>
          </cell>
          <cell r="T1086" t="str">
            <v>SCHILTIGHEIM</v>
          </cell>
          <cell r="U1086" t="str">
            <v>bâtiment B, le VERSEAU Generali</v>
          </cell>
          <cell r="V1086">
            <v>663354711</v>
          </cell>
          <cell r="W1086" t="str">
            <v>ELODIE.BONNABAUD@GENERALI.COM</v>
          </cell>
        </row>
        <row r="1087">
          <cell r="B1087">
            <v>305840</v>
          </cell>
          <cell r="C1087">
            <v>20240101</v>
          </cell>
          <cell r="E1087" t="str">
            <v>GPA</v>
          </cell>
          <cell r="F1087" t="str">
            <v>COMMERCIALE</v>
          </cell>
          <cell r="G1087" t="str">
            <v>REGION ILE DE FRANCE NORD EST</v>
          </cell>
          <cell r="H1087" t="str">
            <v>OD BAS RHIN - MOSELLE</v>
          </cell>
          <cell r="I1087">
            <v>440</v>
          </cell>
          <cell r="J1087" t="str">
            <v>CCT</v>
          </cell>
          <cell r="K1087" t="str">
            <v>Conseiller Commercial Titulaire</v>
          </cell>
          <cell r="L1087">
            <v>105</v>
          </cell>
          <cell r="M1087" t="str">
            <v>M.</v>
          </cell>
          <cell r="N1087" t="str">
            <v>HEIDMANN</v>
          </cell>
          <cell r="O1087" t="str">
            <v>BENJAMIN</v>
          </cell>
          <cell r="P1087" t="str">
            <v>7 rue Gustave Hirn</v>
          </cell>
          <cell r="Q1087" t="str">
            <v>Generali, bât B5 RDC Droite</v>
          </cell>
          <cell r="S1087">
            <v>68100</v>
          </cell>
          <cell r="T1087" t="str">
            <v>MULHOUSE</v>
          </cell>
          <cell r="U1087" t="str">
            <v>Generali, bât B5 RDC Droite</v>
          </cell>
          <cell r="V1087">
            <v>663360514</v>
          </cell>
          <cell r="W1087" t="str">
            <v>BENJAMIN.HEIDMANN@GENERALI.COM</v>
          </cell>
        </row>
        <row r="1088">
          <cell r="B1088">
            <v>305844</v>
          </cell>
          <cell r="C1088">
            <v>20240101</v>
          </cell>
          <cell r="E1088" t="str">
            <v>GPA</v>
          </cell>
          <cell r="F1088" t="str">
            <v>COMMERCIALE</v>
          </cell>
          <cell r="G1088" t="str">
            <v>REGION GRAND EST</v>
          </cell>
          <cell r="H1088" t="str">
            <v>OD AVEYRON-HERAULT-AUDE-PYRENEES ORIENT.</v>
          </cell>
          <cell r="I1088">
            <v>440</v>
          </cell>
          <cell r="J1088" t="str">
            <v>CCT</v>
          </cell>
          <cell r="K1088" t="str">
            <v>Conseiller Commercial Titulaire</v>
          </cell>
          <cell r="L1088">
            <v>105</v>
          </cell>
          <cell r="M1088" t="str">
            <v>M.</v>
          </cell>
          <cell r="N1088" t="str">
            <v>BEAUDOUIN</v>
          </cell>
          <cell r="O1088" t="str">
            <v>BILLY</v>
          </cell>
          <cell r="P1088" t="str">
            <v>159 rue de Thor</v>
          </cell>
          <cell r="Q1088" t="str">
            <v>Generali, Park Eureka</v>
          </cell>
          <cell r="S1088">
            <v>34000</v>
          </cell>
          <cell r="T1088" t="str">
            <v>MONTPELLIER</v>
          </cell>
          <cell r="U1088" t="str">
            <v>Generali, Park Eureka</v>
          </cell>
          <cell r="V1088">
            <v>658162126</v>
          </cell>
          <cell r="W1088" t="str">
            <v>BILLY.BEAUDOUIN@GENERALI.COM</v>
          </cell>
        </row>
        <row r="1089">
          <cell r="B1089">
            <v>305846</v>
          </cell>
          <cell r="C1089">
            <v>20240101</v>
          </cell>
          <cell r="E1089" t="str">
            <v>GPA</v>
          </cell>
          <cell r="F1089" t="str">
            <v>COMMERCIALE</v>
          </cell>
          <cell r="G1089" t="str">
            <v>REGION ILE DE FRANCE NORD EST</v>
          </cell>
          <cell r="H1089" t="str">
            <v>OD NORD ARTOIS</v>
          </cell>
          <cell r="I1089">
            <v>440</v>
          </cell>
          <cell r="J1089" t="str">
            <v>CCT</v>
          </cell>
          <cell r="K1089" t="str">
            <v>Conseiller Commercial Titulaire</v>
          </cell>
          <cell r="L1089">
            <v>105</v>
          </cell>
          <cell r="M1089" t="str">
            <v>Mme</v>
          </cell>
          <cell r="N1089" t="str">
            <v>KOUCH</v>
          </cell>
          <cell r="O1089" t="str">
            <v>LAURA</v>
          </cell>
          <cell r="P1089" t="str">
            <v>31 rue Pierre et Marie Curie</v>
          </cell>
          <cell r="Q1089" t="str">
            <v>Generali, ZAL du 14 Juillet</v>
          </cell>
          <cell r="S1089">
            <v>62223</v>
          </cell>
          <cell r="T1089" t="str">
            <v>ST LAURENT BLANGY</v>
          </cell>
          <cell r="U1089" t="str">
            <v>Generali, ZAL du 14 Juillet</v>
          </cell>
          <cell r="V1089">
            <v>658161997</v>
          </cell>
          <cell r="W1089" t="str">
            <v>LAURA.KOUCH@GENERALI.COM</v>
          </cell>
        </row>
        <row r="1090">
          <cell r="B1090">
            <v>305848</v>
          </cell>
          <cell r="C1090">
            <v>20240101</v>
          </cell>
          <cell r="E1090" t="str">
            <v>GPA</v>
          </cell>
          <cell r="F1090" t="str">
            <v>COMMERCIALE</v>
          </cell>
          <cell r="G1090" t="str">
            <v>REGION ILE DE FRANCE NORD EST</v>
          </cell>
          <cell r="H1090" t="str">
            <v>OD GRAND PARIS 75-92-93-94</v>
          </cell>
          <cell r="I1090">
            <v>440</v>
          </cell>
          <cell r="J1090" t="str">
            <v>CCT</v>
          </cell>
          <cell r="K1090" t="str">
            <v>Conseiller Commercial Titulaire</v>
          </cell>
          <cell r="L1090">
            <v>105</v>
          </cell>
          <cell r="M1090" t="str">
            <v>M.</v>
          </cell>
          <cell r="N1090" t="str">
            <v>DA SILVA</v>
          </cell>
          <cell r="O1090" t="str">
            <v>KEVIN</v>
          </cell>
          <cell r="P1090" t="str">
            <v>Campus Saint-Denis, 11-17 avenue François Mit</v>
          </cell>
          <cell r="Q1090" t="str">
            <v>/ 2-8 rue Luigi Cherubini</v>
          </cell>
          <cell r="S1090">
            <v>93210</v>
          </cell>
          <cell r="T1090" t="str">
            <v>SAINT DENIS</v>
          </cell>
          <cell r="U1090" t="str">
            <v>/ 2-8 rue Luigi Cherubini</v>
          </cell>
          <cell r="V1090">
            <v>658161979</v>
          </cell>
          <cell r="W1090" t="str">
            <v>KEVIN.DASILVA@GENERALI.COM</v>
          </cell>
        </row>
        <row r="1091">
          <cell r="B1091">
            <v>305850</v>
          </cell>
          <cell r="C1091">
            <v>20240101</v>
          </cell>
          <cell r="E1091" t="str">
            <v>GPA</v>
          </cell>
          <cell r="F1091" t="str">
            <v>COMMERCIALE</v>
          </cell>
          <cell r="G1091" t="str">
            <v>REGION ILE DE FRANCE NORD EST</v>
          </cell>
          <cell r="H1091" t="str">
            <v>OD SEINE MARITIME</v>
          </cell>
          <cell r="I1091">
            <v>440</v>
          </cell>
          <cell r="J1091" t="str">
            <v>CCT</v>
          </cell>
          <cell r="K1091" t="str">
            <v>Conseiller Commercial Titulaire</v>
          </cell>
          <cell r="L1091">
            <v>105</v>
          </cell>
          <cell r="M1091" t="str">
            <v>M.</v>
          </cell>
          <cell r="N1091" t="str">
            <v>ZAROUAL</v>
          </cell>
          <cell r="O1091" t="str">
            <v>LAURENT</v>
          </cell>
          <cell r="P1091" t="str">
            <v>20 passage de la Luciline</v>
          </cell>
          <cell r="Q1091" t="str">
            <v>Generali, bâtiment B</v>
          </cell>
          <cell r="S1091">
            <v>76000</v>
          </cell>
          <cell r="T1091" t="str">
            <v>ROUEN</v>
          </cell>
          <cell r="U1091" t="str">
            <v>Generali, bâtiment B</v>
          </cell>
          <cell r="V1091">
            <v>658161967</v>
          </cell>
          <cell r="W1091" t="str">
            <v>LAURENT.ZAROUAL@GENERALI.COM</v>
          </cell>
        </row>
        <row r="1092">
          <cell r="B1092">
            <v>305860</v>
          </cell>
          <cell r="C1092">
            <v>20240201</v>
          </cell>
          <cell r="E1092" t="str">
            <v>GPA</v>
          </cell>
          <cell r="F1092" t="str">
            <v>COMMERCIALE</v>
          </cell>
          <cell r="G1092" t="str">
            <v>REGION GRAND EST</v>
          </cell>
          <cell r="H1092" t="str">
            <v>OD HAUTE SAVOIE AIN JURA AIX LES BAINS</v>
          </cell>
          <cell r="I1092">
            <v>440</v>
          </cell>
          <cell r="J1092" t="str">
            <v>CCT</v>
          </cell>
          <cell r="K1092" t="str">
            <v>Conseiller Commercial Titulaire</v>
          </cell>
          <cell r="L1092">
            <v>105</v>
          </cell>
          <cell r="M1092" t="str">
            <v>M.</v>
          </cell>
          <cell r="N1092" t="str">
            <v>GOURIER</v>
          </cell>
          <cell r="O1092" t="str">
            <v>NICOLAS</v>
          </cell>
          <cell r="P1092" t="str">
            <v>49 BD COSTA DE BEAUREGARD SEYNOD</v>
          </cell>
          <cell r="Q1092" t="str">
            <v>3ème étage</v>
          </cell>
          <cell r="S1092">
            <v>74600</v>
          </cell>
          <cell r="T1092" t="str">
            <v>ANNECY</v>
          </cell>
          <cell r="U1092" t="str">
            <v>3ème étage</v>
          </cell>
          <cell r="V1092">
            <v>662099072</v>
          </cell>
          <cell r="W1092" t="str">
            <v>NICOLAS.GOURIER@GENERALI.COM</v>
          </cell>
        </row>
        <row r="1093">
          <cell r="B1093">
            <v>305862</v>
          </cell>
          <cell r="C1093">
            <v>20240201</v>
          </cell>
          <cell r="E1093" t="str">
            <v>GPA</v>
          </cell>
          <cell r="F1093" t="str">
            <v>COMMERCIALE</v>
          </cell>
          <cell r="G1093" t="str">
            <v>REGION GRAND EST</v>
          </cell>
          <cell r="H1093" t="str">
            <v>OD HAUTE SAVOIE AIN JURA AIX LES BAINS</v>
          </cell>
          <cell r="I1093">
            <v>440</v>
          </cell>
          <cell r="J1093" t="str">
            <v>CCT</v>
          </cell>
          <cell r="K1093" t="str">
            <v>Conseiller Commercial Titulaire</v>
          </cell>
          <cell r="L1093">
            <v>105</v>
          </cell>
          <cell r="M1093" t="str">
            <v>M.</v>
          </cell>
          <cell r="N1093" t="str">
            <v>RAMIREZ</v>
          </cell>
          <cell r="O1093" t="str">
            <v>ANTHONY</v>
          </cell>
          <cell r="P1093" t="str">
            <v>49 BD COSTA DE BEAUREGARD SEYNOD</v>
          </cell>
          <cell r="Q1093" t="str">
            <v>3ème étage</v>
          </cell>
          <cell r="S1093">
            <v>74600</v>
          </cell>
          <cell r="T1093" t="str">
            <v>ANNECY</v>
          </cell>
          <cell r="U1093" t="str">
            <v>3ème étage</v>
          </cell>
          <cell r="V1093">
            <v>662509749</v>
          </cell>
          <cell r="W1093" t="str">
            <v>ANTHONY.RAMIREZ@GENERALI.COM</v>
          </cell>
        </row>
        <row r="1094">
          <cell r="B1094">
            <v>305866</v>
          </cell>
          <cell r="C1094">
            <v>20240201</v>
          </cell>
          <cell r="E1094" t="str">
            <v>GPA</v>
          </cell>
          <cell r="F1094" t="str">
            <v>COMMERCIALE</v>
          </cell>
          <cell r="G1094" t="str">
            <v>REGION ILE DE FRANCE NORD EST</v>
          </cell>
          <cell r="H1094" t="str">
            <v>OD GRAND PARIS 75-92-93-94</v>
          </cell>
          <cell r="I1094">
            <v>440</v>
          </cell>
          <cell r="J1094" t="str">
            <v>CCT</v>
          </cell>
          <cell r="K1094" t="str">
            <v>Conseiller Commercial Titulaire</v>
          </cell>
          <cell r="L1094">
            <v>105</v>
          </cell>
          <cell r="M1094" t="str">
            <v>M.</v>
          </cell>
          <cell r="N1094" t="str">
            <v>ETIFIER</v>
          </cell>
          <cell r="O1094" t="str">
            <v>SEBASTIEN</v>
          </cell>
          <cell r="P1094" t="str">
            <v>Campus Saint-Denis, 11-17 avenue François Mit</v>
          </cell>
          <cell r="Q1094" t="str">
            <v>/ 2-8 rue Luigi Cherubini</v>
          </cell>
          <cell r="S1094">
            <v>93210</v>
          </cell>
          <cell r="T1094" t="str">
            <v>SAINT DENIS</v>
          </cell>
          <cell r="U1094" t="str">
            <v>/ 2-8 rue Luigi Cherubini</v>
          </cell>
          <cell r="V1094">
            <v>661708454</v>
          </cell>
          <cell r="W1094" t="str">
            <v>SEBASTIEN.ETIFIER@GENERALI.COM</v>
          </cell>
        </row>
        <row r="1095">
          <cell r="B1095">
            <v>305868</v>
          </cell>
          <cell r="C1095">
            <v>20240201</v>
          </cell>
          <cell r="E1095" t="str">
            <v>GPA</v>
          </cell>
          <cell r="F1095" t="str">
            <v>COMMERCIALE</v>
          </cell>
          <cell r="G1095" t="str">
            <v>REGION ILE DE FRANCE NORD EST</v>
          </cell>
          <cell r="H1095" t="str">
            <v>OD GRAND PARIS 75-92-93-94</v>
          </cell>
          <cell r="I1095">
            <v>440</v>
          </cell>
          <cell r="J1095" t="str">
            <v>CCT</v>
          </cell>
          <cell r="K1095" t="str">
            <v>Conseiller Commercial Titulaire</v>
          </cell>
          <cell r="L1095">
            <v>105</v>
          </cell>
          <cell r="M1095" t="str">
            <v>Mme</v>
          </cell>
          <cell r="N1095" t="str">
            <v>GARNIER</v>
          </cell>
          <cell r="O1095" t="str">
            <v>MARIE</v>
          </cell>
          <cell r="P1095" t="str">
            <v>Campus Saint-Denis, 11-17 avenue François Mit</v>
          </cell>
          <cell r="Q1095" t="str">
            <v>/ 2-8 rue Luigi Cherubini</v>
          </cell>
          <cell r="S1095">
            <v>93210</v>
          </cell>
          <cell r="T1095" t="str">
            <v>SAINT DENIS</v>
          </cell>
          <cell r="U1095" t="str">
            <v>/ 2-8 rue Luigi Cherubini</v>
          </cell>
          <cell r="V1095">
            <v>662509843</v>
          </cell>
          <cell r="W1095" t="str">
            <v>MARIE.GARNIER@GENERALI.COM</v>
          </cell>
        </row>
        <row r="1096">
          <cell r="B1096">
            <v>305870</v>
          </cell>
          <cell r="C1096">
            <v>20240201</v>
          </cell>
          <cell r="E1096" t="str">
            <v>GPA</v>
          </cell>
          <cell r="F1096" t="str">
            <v>COMMERCIALE</v>
          </cell>
          <cell r="G1096" t="str">
            <v>REGION ILE DE FRANCE NORD EST</v>
          </cell>
          <cell r="H1096" t="str">
            <v>OD NORD LILLE</v>
          </cell>
          <cell r="I1096">
            <v>440</v>
          </cell>
          <cell r="J1096" t="str">
            <v>CCT</v>
          </cell>
          <cell r="K1096" t="str">
            <v>Conseiller Commercial Titulaire</v>
          </cell>
          <cell r="L1096">
            <v>105</v>
          </cell>
          <cell r="M1096" t="str">
            <v>M.</v>
          </cell>
          <cell r="N1096" t="str">
            <v>BARVIAU</v>
          </cell>
          <cell r="O1096" t="str">
            <v>MATHIEU</v>
          </cell>
          <cell r="P1096" t="str">
            <v>1A rue Louis Duvant</v>
          </cell>
          <cell r="S1096">
            <v>59328</v>
          </cell>
          <cell r="T1096" t="str">
            <v>VALENCIENNES CEDEX</v>
          </cell>
          <cell r="V1096">
            <v>661708337</v>
          </cell>
          <cell r="W1096" t="str">
            <v>MATHIEU.BARVIAU@GENERALI.COM</v>
          </cell>
        </row>
        <row r="1097">
          <cell r="B1097">
            <v>305876</v>
          </cell>
          <cell r="C1097">
            <v>20240201</v>
          </cell>
          <cell r="E1097" t="str">
            <v>GPA</v>
          </cell>
          <cell r="F1097" t="str">
            <v>COMMERCIALE</v>
          </cell>
          <cell r="G1097" t="str">
            <v>REGION GRAND OUEST</v>
          </cell>
          <cell r="H1097" t="str">
            <v>OD LOIRE ATLANTIQUE - VENDEE</v>
          </cell>
          <cell r="I1097">
            <v>440</v>
          </cell>
          <cell r="J1097" t="str">
            <v>CCT</v>
          </cell>
          <cell r="K1097" t="str">
            <v>Conseiller Commercial Titulaire</v>
          </cell>
          <cell r="L1097">
            <v>105</v>
          </cell>
          <cell r="M1097" t="str">
            <v>M.</v>
          </cell>
          <cell r="N1097" t="str">
            <v>MAIENZA</v>
          </cell>
          <cell r="O1097" t="str">
            <v>FABIEN</v>
          </cell>
          <cell r="P1097" t="str">
            <v>4 avenue Marie Antoinette Tonnelat</v>
          </cell>
          <cell r="Q1097" t="str">
            <v>ZAC de la Chantrerie</v>
          </cell>
          <cell r="S1097">
            <v>44300</v>
          </cell>
          <cell r="T1097" t="str">
            <v>NANTES</v>
          </cell>
          <cell r="U1097" t="str">
            <v>ZAC de la Chantrerie</v>
          </cell>
          <cell r="V1097">
            <v>659743546</v>
          </cell>
          <cell r="W1097" t="str">
            <v>FABIEN.MAIENZA@GENERALI.COM</v>
          </cell>
        </row>
        <row r="1098">
          <cell r="B1098">
            <v>305880</v>
          </cell>
          <cell r="C1098">
            <v>20240201</v>
          </cell>
          <cell r="E1098" t="str">
            <v>GPA</v>
          </cell>
          <cell r="F1098" t="str">
            <v>COMMERCIALE</v>
          </cell>
          <cell r="G1098" t="str">
            <v>REGION GRAND OUEST</v>
          </cell>
          <cell r="H1098" t="str">
            <v>OD SARTHE - MAINE ET LOIRE</v>
          </cell>
          <cell r="I1098">
            <v>440</v>
          </cell>
          <cell r="J1098" t="str">
            <v>CCT</v>
          </cell>
          <cell r="K1098" t="str">
            <v>Conseiller Commercial Titulaire</v>
          </cell>
          <cell r="L1098">
            <v>105</v>
          </cell>
          <cell r="M1098" t="str">
            <v>Mme</v>
          </cell>
          <cell r="N1098" t="str">
            <v>PLOUZE</v>
          </cell>
          <cell r="O1098" t="str">
            <v>EMMANUELLE</v>
          </cell>
          <cell r="P1098" t="str">
            <v>rue du Landreau</v>
          </cell>
          <cell r="Q1098" t="str">
            <v>Generali, centre d'activites du Landreau</v>
          </cell>
          <cell r="S1098">
            <v>49070</v>
          </cell>
          <cell r="T1098" t="str">
            <v>BEAUCOUZE</v>
          </cell>
          <cell r="U1098" t="str">
            <v>Generali, centre d'activites du Landreau</v>
          </cell>
          <cell r="V1098">
            <v>659743312</v>
          </cell>
          <cell r="W1098" t="str">
            <v>EMMANUELLE.PLOUZE@GENERALI.COM</v>
          </cell>
        </row>
        <row r="1099">
          <cell r="B1099">
            <v>305882</v>
          </cell>
          <cell r="C1099">
            <v>20240201</v>
          </cell>
          <cell r="E1099" t="str">
            <v>GPA</v>
          </cell>
          <cell r="F1099" t="str">
            <v>COMMERCIALE</v>
          </cell>
          <cell r="G1099" t="str">
            <v>REGION GRAND OUEST</v>
          </cell>
          <cell r="H1099" t="str">
            <v>OD LOT-TARN-TARN ET GARONNE-HTE GARONNE</v>
          </cell>
          <cell r="I1099">
            <v>440</v>
          </cell>
          <cell r="J1099" t="str">
            <v>CCT</v>
          </cell>
          <cell r="K1099" t="str">
            <v>Conseiller Commercial Titulaire</v>
          </cell>
          <cell r="L1099">
            <v>105</v>
          </cell>
          <cell r="M1099" t="str">
            <v>M.</v>
          </cell>
          <cell r="N1099" t="str">
            <v>BRUNET</v>
          </cell>
          <cell r="O1099" t="str">
            <v>ANTHONY</v>
          </cell>
          <cell r="P1099" t="str">
            <v>9 rue Michel Labrousse</v>
          </cell>
          <cell r="Q1099" t="str">
            <v>Generali, Park avenue Berryl 2</v>
          </cell>
          <cell r="S1099">
            <v>31100</v>
          </cell>
          <cell r="T1099" t="str">
            <v>TOULOUSE</v>
          </cell>
          <cell r="U1099" t="str">
            <v>Generali, Park avenue Berryl 2</v>
          </cell>
          <cell r="V1099">
            <v>659742873</v>
          </cell>
          <cell r="W1099" t="str">
            <v>ANTHONY.BRUNET@GENERALI.COM</v>
          </cell>
        </row>
        <row r="1100">
          <cell r="B1100">
            <v>305895</v>
          </cell>
          <cell r="C1100">
            <v>20240201</v>
          </cell>
          <cell r="E1100" t="str">
            <v>GPA</v>
          </cell>
          <cell r="F1100" t="str">
            <v>COMMERCIALE</v>
          </cell>
          <cell r="G1100" t="str">
            <v>REGION GRAND EST</v>
          </cell>
          <cell r="H1100" t="str">
            <v>OD VAR - BOUCHES DU RHONE</v>
          </cell>
          <cell r="I1100">
            <v>440</v>
          </cell>
          <cell r="J1100" t="str">
            <v>CCT</v>
          </cell>
          <cell r="K1100" t="str">
            <v>Conseiller Commercial Titulaire</v>
          </cell>
          <cell r="L1100">
            <v>105</v>
          </cell>
          <cell r="M1100" t="str">
            <v>M.</v>
          </cell>
          <cell r="N1100" t="str">
            <v>BRUTINEL</v>
          </cell>
          <cell r="O1100" t="str">
            <v>TEDDY</v>
          </cell>
          <cell r="P1100" t="str">
            <v>245 avenue de l'Université</v>
          </cell>
          <cell r="Q1100" t="str">
            <v>Generali, parc Ste Claire Imm le Goudon</v>
          </cell>
          <cell r="S1100">
            <v>83160</v>
          </cell>
          <cell r="T1100" t="str">
            <v>LA VALETTE DU VAR</v>
          </cell>
          <cell r="U1100" t="str">
            <v>Generali, parc Ste Claire Imm le Goudon</v>
          </cell>
          <cell r="V1100">
            <v>659736818</v>
          </cell>
          <cell r="W1100" t="str">
            <v>TEDDY.BRUTINEL@GENERALI.COM</v>
          </cell>
        </row>
        <row r="1101">
          <cell r="B1101">
            <v>305897</v>
          </cell>
          <cell r="C1101">
            <v>20240201</v>
          </cell>
          <cell r="E1101" t="str">
            <v>GPA</v>
          </cell>
          <cell r="F1101" t="str">
            <v>COMMERCIALE</v>
          </cell>
          <cell r="G1101" t="str">
            <v>REGION GRAND EST</v>
          </cell>
          <cell r="H1101" t="str">
            <v>OD ALLIER-SAONE &amp; LOIRE-NIEVRE-COTE D'OR</v>
          </cell>
          <cell r="I1101">
            <v>440</v>
          </cell>
          <cell r="J1101" t="str">
            <v>CCT</v>
          </cell>
          <cell r="K1101" t="str">
            <v>Conseiller Commercial Titulaire</v>
          </cell>
          <cell r="L1101">
            <v>105</v>
          </cell>
          <cell r="M1101" t="str">
            <v>M.</v>
          </cell>
          <cell r="N1101" t="str">
            <v>DA FONSECA</v>
          </cell>
          <cell r="O1101" t="str">
            <v>MANUEL</v>
          </cell>
          <cell r="P1101" t="str">
            <v>8 A rue Jeanne Barret</v>
          </cell>
          <cell r="Q1101" t="str">
            <v>Generali, parc Valmy 1er étage</v>
          </cell>
          <cell r="S1101">
            <v>21000</v>
          </cell>
          <cell r="T1101" t="str">
            <v>DIJON</v>
          </cell>
          <cell r="U1101" t="str">
            <v>Generali, parc Valmy 1er étage</v>
          </cell>
          <cell r="V1101">
            <v>659736708</v>
          </cell>
          <cell r="W1101" t="str">
            <v>MANUEL.DAFONSECA@GENERALI.COM</v>
          </cell>
        </row>
        <row r="1102">
          <cell r="B1102">
            <v>305899</v>
          </cell>
          <cell r="C1102">
            <v>20240201</v>
          </cell>
          <cell r="E1102" t="str">
            <v>GPA</v>
          </cell>
          <cell r="F1102" t="str">
            <v>COMMERCIALE</v>
          </cell>
          <cell r="G1102" t="str">
            <v>REGION ILE DE FRANCE NORD EST</v>
          </cell>
          <cell r="H1102" t="str">
            <v>OD ARDENNES - MARNE - MEUSE - AUBE</v>
          </cell>
          <cell r="I1102">
            <v>440</v>
          </cell>
          <cell r="J1102" t="str">
            <v>CCT</v>
          </cell>
          <cell r="K1102" t="str">
            <v>Conseiller Commercial Titulaire</v>
          </cell>
          <cell r="L1102">
            <v>105</v>
          </cell>
          <cell r="M1102" t="str">
            <v>M.</v>
          </cell>
          <cell r="N1102" t="str">
            <v>SEURAT</v>
          </cell>
          <cell r="O1102" t="str">
            <v>GUILLAUME</v>
          </cell>
          <cell r="P1102" t="str">
            <v>4 rue Henri Moissan</v>
          </cell>
          <cell r="Q1102" t="str">
            <v>immeuble l'Echiquier</v>
          </cell>
          <cell r="S1102">
            <v>51430</v>
          </cell>
          <cell r="T1102" t="str">
            <v>BEZANNES</v>
          </cell>
          <cell r="U1102" t="str">
            <v>immeuble l'Echiquier</v>
          </cell>
          <cell r="V1102">
            <v>650746787</v>
          </cell>
          <cell r="W1102" t="str">
            <v>GUILLAUME.SEURAT@GENERALI.COM</v>
          </cell>
        </row>
        <row r="1103">
          <cell r="B1103">
            <v>305904</v>
          </cell>
          <cell r="C1103">
            <v>20240201</v>
          </cell>
          <cell r="E1103" t="str">
            <v>GPA</v>
          </cell>
          <cell r="F1103" t="str">
            <v>COMMERCIALE</v>
          </cell>
          <cell r="G1103" t="str">
            <v>REGION GRAND OUEST</v>
          </cell>
          <cell r="H1103" t="str">
            <v>OD MANCHE - CALVADOS - ORNE - MAYENNE</v>
          </cell>
          <cell r="I1103">
            <v>440</v>
          </cell>
          <cell r="J1103" t="str">
            <v>CCT</v>
          </cell>
          <cell r="K1103" t="str">
            <v>Conseiller Commercial Titulaire</v>
          </cell>
          <cell r="L1103">
            <v>105</v>
          </cell>
          <cell r="M1103" t="str">
            <v>M.</v>
          </cell>
          <cell r="N1103" t="str">
            <v>RUFFAULT</v>
          </cell>
          <cell r="O1103" t="str">
            <v>OLIVIER</v>
          </cell>
          <cell r="P1103" t="str">
            <v>147 rue de la Délivrande</v>
          </cell>
          <cell r="Q1103" t="str">
            <v>Generali, péricentre 4 3ème étage</v>
          </cell>
          <cell r="S1103">
            <v>14000</v>
          </cell>
          <cell r="T1103" t="str">
            <v>CAEN</v>
          </cell>
          <cell r="U1103" t="str">
            <v>Generali, péricentre 4 3ème étage</v>
          </cell>
          <cell r="V1103">
            <v>650747158</v>
          </cell>
          <cell r="W1103" t="str">
            <v>OLIVIER.RUFFAULT@GENERALI.COM</v>
          </cell>
        </row>
        <row r="1104">
          <cell r="B1104">
            <v>305908</v>
          </cell>
          <cell r="C1104">
            <v>20240201</v>
          </cell>
          <cell r="E1104" t="str">
            <v>GPA</v>
          </cell>
          <cell r="F1104" t="str">
            <v>COMMERCIALE</v>
          </cell>
          <cell r="G1104" t="str">
            <v>REGION GRAND EST</v>
          </cell>
          <cell r="H1104" t="str">
            <v>OD HAUTE SAVOIE AIN JURA AIX LES BAINS</v>
          </cell>
          <cell r="I1104">
            <v>440</v>
          </cell>
          <cell r="J1104" t="str">
            <v>CCT</v>
          </cell>
          <cell r="K1104" t="str">
            <v>Conseiller Commercial Titulaire</v>
          </cell>
          <cell r="L1104">
            <v>105</v>
          </cell>
          <cell r="M1104" t="str">
            <v>M.</v>
          </cell>
          <cell r="N1104" t="str">
            <v>PETIT</v>
          </cell>
          <cell r="O1104" t="str">
            <v>ALEXANDRE</v>
          </cell>
          <cell r="P1104" t="str">
            <v>49 BD COSTA DE BEAUREGARD SEYNOD</v>
          </cell>
          <cell r="Q1104" t="str">
            <v>3ème étage</v>
          </cell>
          <cell r="S1104">
            <v>74600</v>
          </cell>
          <cell r="T1104" t="str">
            <v>ANNECY</v>
          </cell>
          <cell r="U1104" t="str">
            <v>3ème étage</v>
          </cell>
          <cell r="V1104">
            <v>650747182</v>
          </cell>
          <cell r="W1104" t="str">
            <v>ALEXANDRE.PETIT@GENERALI.COM</v>
          </cell>
        </row>
        <row r="1105">
          <cell r="B1105">
            <v>305910</v>
          </cell>
          <cell r="C1105">
            <v>20240201</v>
          </cell>
          <cell r="E1105" t="str">
            <v>GPA</v>
          </cell>
          <cell r="F1105" t="str">
            <v>COMMERCIALE</v>
          </cell>
          <cell r="G1105" t="str">
            <v>REGION GRAND EST</v>
          </cell>
          <cell r="H1105" t="str">
            <v>OD BOUCHES DU RHONE</v>
          </cell>
          <cell r="I1105">
            <v>440</v>
          </cell>
          <cell r="J1105" t="str">
            <v>CCT</v>
          </cell>
          <cell r="K1105" t="str">
            <v>Conseiller Commercial Titulaire</v>
          </cell>
          <cell r="L1105">
            <v>105</v>
          </cell>
          <cell r="M1105" t="str">
            <v>Mme</v>
          </cell>
          <cell r="N1105" t="str">
            <v>OLIVER</v>
          </cell>
          <cell r="O1105" t="str">
            <v>ISABELLE</v>
          </cell>
          <cell r="P1105" t="str">
            <v>571 avenue Rhin Danube</v>
          </cell>
          <cell r="S1105">
            <v>13217</v>
          </cell>
          <cell r="T1105" t="str">
            <v>VITROLLES</v>
          </cell>
          <cell r="V1105">
            <v>650746465</v>
          </cell>
          <cell r="W1105" t="str">
            <v>ISABELLE.OLIVER@GENERALI.COM</v>
          </cell>
        </row>
        <row r="1106">
          <cell r="B1106">
            <v>305913</v>
          </cell>
          <cell r="C1106">
            <v>20240201</v>
          </cell>
          <cell r="E1106" t="str">
            <v>GPA</v>
          </cell>
          <cell r="F1106" t="str">
            <v>COMMERCIALE</v>
          </cell>
          <cell r="G1106" t="str">
            <v>REGION GRAND EST</v>
          </cell>
          <cell r="H1106" t="str">
            <v>OD ISERE ALBERTVILLE</v>
          </cell>
          <cell r="I1106">
            <v>440</v>
          </cell>
          <cell r="J1106" t="str">
            <v>CCT</v>
          </cell>
          <cell r="K1106" t="str">
            <v>Conseiller Commercial Titulaire</v>
          </cell>
          <cell r="L1106">
            <v>105</v>
          </cell>
          <cell r="M1106" t="str">
            <v>M.</v>
          </cell>
          <cell r="N1106" t="str">
            <v>GALVEZ</v>
          </cell>
          <cell r="O1106" t="str">
            <v>CEDRIC</v>
          </cell>
          <cell r="P1106" t="str">
            <v>110 rue Blaise Pascal</v>
          </cell>
          <cell r="Q1106" t="str">
            <v>Generali, bât D2, 2ème étage</v>
          </cell>
          <cell r="S1106">
            <v>38330</v>
          </cell>
          <cell r="T1106" t="str">
            <v>MONTBONNOT SAINT MARTIN</v>
          </cell>
          <cell r="U1106" t="str">
            <v>Generali, bât D2, 2ème étage</v>
          </cell>
          <cell r="V1106">
            <v>661348666</v>
          </cell>
          <cell r="W1106" t="str">
            <v>CEDRIC.GALVEZ@GENERALI.COM</v>
          </cell>
        </row>
        <row r="1107">
          <cell r="B1107">
            <v>305915</v>
          </cell>
          <cell r="C1107">
            <v>20240201</v>
          </cell>
          <cell r="E1107" t="str">
            <v>GPA</v>
          </cell>
          <cell r="F1107" t="str">
            <v>COMMERCIALE</v>
          </cell>
          <cell r="G1107" t="str">
            <v>REGION GRAND EST</v>
          </cell>
          <cell r="H1107" t="str">
            <v>OD RHONE</v>
          </cell>
          <cell r="I1107">
            <v>440</v>
          </cell>
          <cell r="J1107" t="str">
            <v>CCT</v>
          </cell>
          <cell r="K1107" t="str">
            <v>Conseiller Commercial Titulaire</v>
          </cell>
          <cell r="L1107">
            <v>105</v>
          </cell>
          <cell r="M1107" t="str">
            <v>Mme</v>
          </cell>
          <cell r="N1107" t="str">
            <v>SARROSTE</v>
          </cell>
          <cell r="O1107" t="str">
            <v>CHARLOTTE</v>
          </cell>
          <cell r="P1107" t="str">
            <v>46 - 48 chemin des Bruyères</v>
          </cell>
          <cell r="Q1107" t="str">
            <v>Centre Innovalia, bâtiment G</v>
          </cell>
          <cell r="S1107">
            <v>69570</v>
          </cell>
          <cell r="T1107" t="str">
            <v>DARDILLY</v>
          </cell>
          <cell r="U1107" t="str">
            <v>Centre Innovalia, bâtiment G</v>
          </cell>
          <cell r="V1107">
            <v>650746570</v>
          </cell>
          <cell r="W1107" t="str">
            <v>CHARLOTTE.SARROSTE@GENERALI.COM</v>
          </cell>
        </row>
        <row r="1108">
          <cell r="B1108">
            <v>305917</v>
          </cell>
          <cell r="C1108">
            <v>20240301</v>
          </cell>
          <cell r="E1108" t="str">
            <v>GPA</v>
          </cell>
          <cell r="F1108" t="str">
            <v>COMMERCIALE</v>
          </cell>
          <cell r="G1108" t="str">
            <v>REGION GRAND OUEST</v>
          </cell>
          <cell r="H1108" t="str">
            <v>OD INDRE-INDRE &amp; LOIRE-CHER-LOIR &amp; CHER</v>
          </cell>
          <cell r="I1108">
            <v>440</v>
          </cell>
          <cell r="J1108" t="str">
            <v>CCT</v>
          </cell>
          <cell r="K1108" t="str">
            <v>Conseiller Commercial Titulaire</v>
          </cell>
          <cell r="L1108">
            <v>105</v>
          </cell>
          <cell r="M1108" t="str">
            <v>M.</v>
          </cell>
          <cell r="N1108" t="str">
            <v>MUZZOLINI</v>
          </cell>
          <cell r="O1108" t="str">
            <v>JULIEN</v>
          </cell>
          <cell r="P1108" t="str">
            <v>27 rue James Watt</v>
          </cell>
          <cell r="Q1108" t="str">
            <v>les Lions d'Azur bât C</v>
          </cell>
          <cell r="S1108">
            <v>37200</v>
          </cell>
          <cell r="T1108" t="str">
            <v>TOURS</v>
          </cell>
          <cell r="U1108" t="str">
            <v>les Lions d'Azur bât C</v>
          </cell>
          <cell r="V1108">
            <v>660163305</v>
          </cell>
          <cell r="W1108" t="str">
            <v>JULIEN.MUZZOLINI@GENERALI.COM</v>
          </cell>
        </row>
        <row r="1109">
          <cell r="B1109">
            <v>305921</v>
          </cell>
          <cell r="C1109">
            <v>20240301</v>
          </cell>
          <cell r="E1109" t="str">
            <v>GPA</v>
          </cell>
          <cell r="F1109" t="str">
            <v>COMMERCIALE</v>
          </cell>
          <cell r="G1109" t="str">
            <v>REGION GRAND OUEST</v>
          </cell>
          <cell r="H1109" t="str">
            <v>OD LANDES-PYRENEES-GERS-HTE GARONNE SUD</v>
          </cell>
          <cell r="I1109">
            <v>440</v>
          </cell>
          <cell r="J1109" t="str">
            <v>CCT</v>
          </cell>
          <cell r="K1109" t="str">
            <v>Conseiller Commercial Titulaire</v>
          </cell>
          <cell r="L1109">
            <v>105</v>
          </cell>
          <cell r="M1109" t="str">
            <v>Mme</v>
          </cell>
          <cell r="N1109" t="str">
            <v>IBARRA</v>
          </cell>
          <cell r="O1109" t="str">
            <v>CELINE</v>
          </cell>
          <cell r="P1109" t="str">
            <v>13 rue Faraday</v>
          </cell>
          <cell r="Q1109" t="str">
            <v>Generali, Cite Multimédia bâtiment Nemo</v>
          </cell>
          <cell r="S1109">
            <v>64000</v>
          </cell>
          <cell r="T1109" t="str">
            <v>PAU</v>
          </cell>
          <cell r="U1109" t="str">
            <v>Generali, Cite Multimédia bâtiment Nemo</v>
          </cell>
          <cell r="V1109">
            <v>660162398</v>
          </cell>
          <cell r="W1109" t="str">
            <v>CELINE.IBARRA@GENERALI.COM</v>
          </cell>
        </row>
        <row r="1110">
          <cell r="B1110">
            <v>305923</v>
          </cell>
          <cell r="C1110">
            <v>20240301</v>
          </cell>
          <cell r="E1110" t="str">
            <v>GPA</v>
          </cell>
          <cell r="F1110" t="str">
            <v>COMMERCIALE</v>
          </cell>
          <cell r="G1110" t="str">
            <v>REGION GRAND OUEST</v>
          </cell>
          <cell r="H1110" t="str">
            <v>OD CHARENTES-VIENNES-DEUX SEVRES</v>
          </cell>
          <cell r="I1110">
            <v>440</v>
          </cell>
          <cell r="J1110" t="str">
            <v>CCT</v>
          </cell>
          <cell r="K1110" t="str">
            <v>Conseiller Commercial Titulaire</v>
          </cell>
          <cell r="L1110">
            <v>105</v>
          </cell>
          <cell r="M1110" t="str">
            <v>Mme</v>
          </cell>
          <cell r="N1110" t="str">
            <v>CRETIN</v>
          </cell>
          <cell r="O1110" t="str">
            <v>MYRIAM</v>
          </cell>
          <cell r="P1110" t="str">
            <v>112 rue de la Bugellerie</v>
          </cell>
          <cell r="Q1110" t="str">
            <v>Generali, pôle République 3</v>
          </cell>
          <cell r="S1110">
            <v>86000</v>
          </cell>
          <cell r="T1110" t="str">
            <v>POITIERS</v>
          </cell>
          <cell r="U1110" t="str">
            <v>Generali, pôle République 3</v>
          </cell>
          <cell r="V1110">
            <v>660159739</v>
          </cell>
          <cell r="W1110" t="str">
            <v>MYRIAM.CRETIN@GENERALI.COM</v>
          </cell>
        </row>
        <row r="1111">
          <cell r="B1111">
            <v>305926</v>
          </cell>
          <cell r="C1111">
            <v>20240301</v>
          </cell>
          <cell r="E1111" t="str">
            <v>GPA</v>
          </cell>
          <cell r="F1111" t="str">
            <v>COMMERCIALE</v>
          </cell>
          <cell r="G1111" t="str">
            <v>REGION GRAND OUEST</v>
          </cell>
          <cell r="H1111" t="str">
            <v>OD LOT-TARN-TARN ET GARONNE-HTE GARONNE</v>
          </cell>
          <cell r="I1111">
            <v>440</v>
          </cell>
          <cell r="J1111" t="str">
            <v>CCT</v>
          </cell>
          <cell r="K1111" t="str">
            <v>Conseiller Commercial Titulaire</v>
          </cell>
          <cell r="L1111">
            <v>105</v>
          </cell>
          <cell r="M1111" t="str">
            <v>Mme</v>
          </cell>
          <cell r="N1111" t="str">
            <v>FRANKLIN</v>
          </cell>
          <cell r="O1111" t="str">
            <v>LAURA</v>
          </cell>
          <cell r="P1111" t="str">
            <v>9 rue Michel Labrousse</v>
          </cell>
          <cell r="Q1111" t="str">
            <v>Generali, Park avenue Berryl 2</v>
          </cell>
          <cell r="S1111">
            <v>31100</v>
          </cell>
          <cell r="T1111" t="str">
            <v>TOULOUSE</v>
          </cell>
          <cell r="U1111" t="str">
            <v>Generali, Park avenue Berryl 2</v>
          </cell>
          <cell r="V1111">
            <v>660162839</v>
          </cell>
          <cell r="W1111" t="str">
            <v>LAURA.FRANKLIN@GENERALI.COM</v>
          </cell>
        </row>
        <row r="1112">
          <cell r="B1112">
            <v>305929</v>
          </cell>
          <cell r="C1112">
            <v>20240301</v>
          </cell>
          <cell r="E1112" t="str">
            <v>GPA</v>
          </cell>
          <cell r="F1112" t="str">
            <v>COMMERCIALE</v>
          </cell>
          <cell r="G1112" t="str">
            <v>REGION GRAND OUEST</v>
          </cell>
          <cell r="H1112" t="str">
            <v>OD MANCHE - CALVADOS - ORNE - MAYENNE</v>
          </cell>
          <cell r="I1112">
            <v>440</v>
          </cell>
          <cell r="J1112" t="str">
            <v>CCT</v>
          </cell>
          <cell r="K1112" t="str">
            <v>Conseiller Commercial Titulaire</v>
          </cell>
          <cell r="L1112">
            <v>105</v>
          </cell>
          <cell r="M1112" t="str">
            <v>M.</v>
          </cell>
          <cell r="N1112" t="str">
            <v>HELGUERA PADILLA</v>
          </cell>
          <cell r="O1112" t="str">
            <v>EMMANUEL</v>
          </cell>
          <cell r="P1112" t="str">
            <v>147 rue de la Délivrande</v>
          </cell>
          <cell r="Q1112" t="str">
            <v>Generali, péricentre 4 3ème étage</v>
          </cell>
          <cell r="S1112">
            <v>14000</v>
          </cell>
          <cell r="T1112" t="str">
            <v>CAEN</v>
          </cell>
          <cell r="U1112" t="str">
            <v>Generali, péricentre 4 3ème étage</v>
          </cell>
          <cell r="V1112">
            <v>660163480</v>
          </cell>
          <cell r="W1112" t="str">
            <v>EMMANUEL.HELGUERAPADILLA@GENERALI.COM</v>
          </cell>
        </row>
        <row r="1113">
          <cell r="B1113">
            <v>305931</v>
          </cell>
          <cell r="C1113">
            <v>20240301</v>
          </cell>
          <cell r="E1113" t="str">
            <v>GPA</v>
          </cell>
          <cell r="F1113" t="str">
            <v>COMMERCIALE</v>
          </cell>
          <cell r="G1113" t="str">
            <v>REGION GRAND EST</v>
          </cell>
          <cell r="H1113" t="str">
            <v>OD BOUCHES DU RHONE</v>
          </cell>
          <cell r="I1113">
            <v>100</v>
          </cell>
          <cell r="J1113" t="str">
            <v>IMD</v>
          </cell>
          <cell r="K1113" t="str">
            <v>Inspecteur Manager Developpement</v>
          </cell>
          <cell r="L1113">
            <v>103</v>
          </cell>
          <cell r="M1113" t="str">
            <v>M.</v>
          </cell>
          <cell r="N1113" t="str">
            <v>KARIGER</v>
          </cell>
          <cell r="O1113" t="str">
            <v>JULIEN</v>
          </cell>
          <cell r="P1113" t="str">
            <v>571 avenue Rhin Danube</v>
          </cell>
          <cell r="S1113">
            <v>13217</v>
          </cell>
          <cell r="T1113" t="str">
            <v>VITROLLES</v>
          </cell>
          <cell r="V1113">
            <v>658139152</v>
          </cell>
          <cell r="W1113" t="str">
            <v>JULIEN.KARIGER@GENERALI.COM</v>
          </cell>
        </row>
        <row r="1114">
          <cell r="B1114">
            <v>305933</v>
          </cell>
          <cell r="C1114">
            <v>20240301</v>
          </cell>
          <cell r="E1114" t="str">
            <v>GPA</v>
          </cell>
          <cell r="F1114" t="str">
            <v>COMMERCIALE</v>
          </cell>
          <cell r="G1114" t="str">
            <v>REGION ILE DE FRANCE NORD EST</v>
          </cell>
          <cell r="H1114" t="str">
            <v>OD MOSELLE - MEURTHE ET MOSELLE</v>
          </cell>
          <cell r="I1114">
            <v>440</v>
          </cell>
          <cell r="J1114" t="str">
            <v>CCT</v>
          </cell>
          <cell r="K1114" t="str">
            <v>Conseiller Commercial Titulaire</v>
          </cell>
          <cell r="L1114">
            <v>105</v>
          </cell>
          <cell r="M1114" t="str">
            <v>M.</v>
          </cell>
          <cell r="N1114" t="str">
            <v>ZANELLA</v>
          </cell>
          <cell r="O1114" t="str">
            <v>KEVIN</v>
          </cell>
          <cell r="P1114" t="str">
            <v>92 quater B boulevard Solidarite</v>
          </cell>
          <cell r="Q1114" t="str">
            <v>Generali, immeuble First Plaza lot 34</v>
          </cell>
          <cell r="S1114">
            <v>57070</v>
          </cell>
          <cell r="T1114" t="str">
            <v>METZ</v>
          </cell>
          <cell r="U1114" t="str">
            <v>Generali, immeuble First Plaza lot 34</v>
          </cell>
          <cell r="V1114">
            <v>658196903</v>
          </cell>
          <cell r="W1114" t="str">
            <v>KEVIN.ZANELLA@GENERALI.COM</v>
          </cell>
        </row>
        <row r="1115">
          <cell r="B1115">
            <v>305935</v>
          </cell>
          <cell r="C1115">
            <v>20240401</v>
          </cell>
          <cell r="E1115" t="str">
            <v>GPA</v>
          </cell>
          <cell r="F1115" t="str">
            <v>COMMERCIALE</v>
          </cell>
          <cell r="G1115" t="str">
            <v>REGION ILE DE FRANCE NORD EST</v>
          </cell>
          <cell r="H1115" t="str">
            <v>OD SEINE ET MARNE - YONNE</v>
          </cell>
          <cell r="I1115">
            <v>440</v>
          </cell>
          <cell r="J1115" t="str">
            <v>CCT</v>
          </cell>
          <cell r="K1115" t="str">
            <v>Conseiller Commercial Titulaire</v>
          </cell>
          <cell r="L1115">
            <v>105</v>
          </cell>
          <cell r="M1115" t="str">
            <v>Mme</v>
          </cell>
          <cell r="N1115" t="str">
            <v>TISSOT</v>
          </cell>
          <cell r="O1115" t="str">
            <v>NATHALIE</v>
          </cell>
          <cell r="P1115" t="str">
            <v>1 rue de Berlin ZAC de Montevrain</v>
          </cell>
          <cell r="Q1115" t="str">
            <v>Generali, Val d'Europe</v>
          </cell>
          <cell r="S1115">
            <v>77144</v>
          </cell>
          <cell r="T1115" t="str">
            <v>MONTEVRAIN</v>
          </cell>
          <cell r="U1115" t="str">
            <v>Generali, Val d'Europe</v>
          </cell>
          <cell r="V1115">
            <v>664184785</v>
          </cell>
          <cell r="W1115" t="str">
            <v>NATHALIE.TISSOT@GENERALI.COM</v>
          </cell>
        </row>
        <row r="1116">
          <cell r="B1116">
            <v>305941</v>
          </cell>
          <cell r="C1116">
            <v>20240301</v>
          </cell>
          <cell r="E1116" t="str">
            <v>GPA</v>
          </cell>
          <cell r="F1116" t="str">
            <v>COMMERCIALE</v>
          </cell>
          <cell r="G1116" t="str">
            <v>REGION GRAND EST</v>
          </cell>
          <cell r="H1116" t="str">
            <v>OD VOSGES-HT RHIN-TR BEL-DOUBS-HTE MARNE</v>
          </cell>
          <cell r="I1116">
            <v>100</v>
          </cell>
          <cell r="J1116" t="str">
            <v>IMD</v>
          </cell>
          <cell r="K1116" t="str">
            <v>Inspecteur Manager Developpement</v>
          </cell>
          <cell r="L1116">
            <v>103</v>
          </cell>
          <cell r="M1116" t="str">
            <v>M.</v>
          </cell>
          <cell r="N1116" t="str">
            <v>TRAGEL</v>
          </cell>
          <cell r="O1116" t="str">
            <v>SAMUEL</v>
          </cell>
          <cell r="P1116" t="str">
            <v>7 rue Gustave Hirn</v>
          </cell>
          <cell r="Q1116" t="str">
            <v>Generali, bât B5 RDC Droite</v>
          </cell>
          <cell r="S1116">
            <v>68100</v>
          </cell>
          <cell r="T1116" t="str">
            <v>MULHOUSE</v>
          </cell>
          <cell r="U1116" t="str">
            <v>Generali, bât B5 RDC Droite</v>
          </cell>
          <cell r="V1116">
            <v>658151935</v>
          </cell>
          <cell r="W1116" t="str">
            <v>SAMUEL.TRAGEL@GENERALI.COM</v>
          </cell>
        </row>
        <row r="1117">
          <cell r="B1117">
            <v>305943</v>
          </cell>
          <cell r="C1117">
            <v>20240301</v>
          </cell>
          <cell r="E1117" t="str">
            <v>GPA</v>
          </cell>
          <cell r="F1117" t="str">
            <v>COMMERCIALE</v>
          </cell>
          <cell r="G1117" t="str">
            <v>REGION GRAND EST</v>
          </cell>
          <cell r="H1117" t="str">
            <v>OD VOSGES-HT RHIN-TR BEL-DOUBS-HTE MARNE</v>
          </cell>
          <cell r="I1117">
            <v>440</v>
          </cell>
          <cell r="J1117" t="str">
            <v>CCT</v>
          </cell>
          <cell r="K1117" t="str">
            <v>Conseiller Commercial Titulaire</v>
          </cell>
          <cell r="L1117">
            <v>105</v>
          </cell>
          <cell r="M1117" t="str">
            <v>M.</v>
          </cell>
          <cell r="N1117" t="str">
            <v>BOURCIER</v>
          </cell>
          <cell r="O1117" t="str">
            <v>STEPHANE</v>
          </cell>
          <cell r="P1117" t="str">
            <v>7 rue Gustave Hirn</v>
          </cell>
          <cell r="Q1117" t="str">
            <v>Generali, bât B5 RDC Droite</v>
          </cell>
          <cell r="S1117">
            <v>68100</v>
          </cell>
          <cell r="T1117" t="str">
            <v>MULHOUSE</v>
          </cell>
          <cell r="U1117" t="str">
            <v>Generali, bât B5 RDC Droite</v>
          </cell>
          <cell r="V1117">
            <v>658164704</v>
          </cell>
          <cell r="W1117" t="str">
            <v>STEPHANE.BOURCIER@GENERALI.COM</v>
          </cell>
        </row>
        <row r="1118">
          <cell r="B1118">
            <v>305945</v>
          </cell>
          <cell r="C1118">
            <v>20240301</v>
          </cell>
          <cell r="E1118" t="str">
            <v>GPA</v>
          </cell>
          <cell r="F1118" t="str">
            <v>COMMERCIALE</v>
          </cell>
          <cell r="G1118" t="str">
            <v>REGION ILE DE FRANCE NORD EST</v>
          </cell>
          <cell r="H1118" t="str">
            <v>OD NORD LILLE</v>
          </cell>
          <cell r="I1118">
            <v>440</v>
          </cell>
          <cell r="J1118" t="str">
            <v>CCT</v>
          </cell>
          <cell r="K1118" t="str">
            <v>Conseiller Commercial Titulaire</v>
          </cell>
          <cell r="L1118">
            <v>105</v>
          </cell>
          <cell r="M1118" t="str">
            <v>M.</v>
          </cell>
          <cell r="N1118" t="str">
            <v>BRIATTE</v>
          </cell>
          <cell r="O1118" t="str">
            <v>EVAN</v>
          </cell>
          <cell r="P1118" t="str">
            <v>1A rue Louis Duvant</v>
          </cell>
          <cell r="S1118">
            <v>59328</v>
          </cell>
          <cell r="T1118" t="str">
            <v>VALENCIENNES CEDEX</v>
          </cell>
          <cell r="V1118">
            <v>658228849</v>
          </cell>
          <cell r="W1118" t="str">
            <v>EVAN.BRIATTE@GENERALI.COM</v>
          </cell>
        </row>
        <row r="1119">
          <cell r="B1119">
            <v>305949</v>
          </cell>
          <cell r="C1119">
            <v>20240301</v>
          </cell>
          <cell r="E1119" t="str">
            <v>GPA</v>
          </cell>
          <cell r="F1119" t="str">
            <v>COMMERCIALE</v>
          </cell>
          <cell r="G1119" t="str">
            <v>REGION GRAND EST</v>
          </cell>
          <cell r="H1119" t="str">
            <v>OD ALPES MARITIMES</v>
          </cell>
          <cell r="I1119">
            <v>440</v>
          </cell>
          <cell r="J1119" t="str">
            <v>CCT</v>
          </cell>
          <cell r="K1119" t="str">
            <v>Conseiller Commercial Titulaire</v>
          </cell>
          <cell r="L1119">
            <v>105</v>
          </cell>
          <cell r="M1119" t="str">
            <v>Mme</v>
          </cell>
          <cell r="N1119" t="str">
            <v>VIGNA</v>
          </cell>
          <cell r="O1119" t="str">
            <v>CELINE</v>
          </cell>
          <cell r="P1119" t="str">
            <v>455 promenade des Anglais</v>
          </cell>
          <cell r="Q1119" t="str">
            <v>Generali, RSG ZAC Arenas Imm Nice Plaza</v>
          </cell>
          <cell r="S1119">
            <v>6000</v>
          </cell>
          <cell r="T1119" t="str">
            <v>NICE</v>
          </cell>
          <cell r="U1119" t="str">
            <v>Generali, RSG ZAC Arenas Imm Nice Plaza</v>
          </cell>
          <cell r="V1119">
            <v>658410296</v>
          </cell>
          <cell r="W1119" t="str">
            <v>CELINE.VIGNA@GENERALI.COM</v>
          </cell>
        </row>
        <row r="1120">
          <cell r="B1120">
            <v>305951</v>
          </cell>
          <cell r="C1120">
            <v>20240301</v>
          </cell>
          <cell r="E1120" t="str">
            <v>GPA</v>
          </cell>
          <cell r="F1120" t="str">
            <v>COMMERCIALE</v>
          </cell>
          <cell r="G1120" t="str">
            <v>REGION GRAND EST</v>
          </cell>
          <cell r="H1120" t="str">
            <v>OD ALPES MARITIMES</v>
          </cell>
          <cell r="I1120">
            <v>440</v>
          </cell>
          <cell r="J1120" t="str">
            <v>CCT</v>
          </cell>
          <cell r="K1120" t="str">
            <v>Conseiller Commercial Titulaire</v>
          </cell>
          <cell r="L1120">
            <v>105</v>
          </cell>
          <cell r="M1120" t="str">
            <v>Mme</v>
          </cell>
          <cell r="N1120" t="str">
            <v>REMUS</v>
          </cell>
          <cell r="O1120" t="str">
            <v>JULIA</v>
          </cell>
          <cell r="P1120" t="str">
            <v>455 promenade des Anglais</v>
          </cell>
          <cell r="Q1120" t="str">
            <v>Generali, RSG ZAC Arenas Imm Nice Plaza</v>
          </cell>
          <cell r="S1120">
            <v>6000</v>
          </cell>
          <cell r="T1120" t="str">
            <v>NICE</v>
          </cell>
          <cell r="U1120" t="str">
            <v>Generali, RSG ZAC Arenas Imm Nice Plaza</v>
          </cell>
          <cell r="V1120">
            <v>658410511</v>
          </cell>
          <cell r="W1120" t="str">
            <v>JULIA.REMUS@GENERALI.COM</v>
          </cell>
        </row>
        <row r="1121">
          <cell r="B1121">
            <v>305955</v>
          </cell>
          <cell r="C1121">
            <v>20240301</v>
          </cell>
          <cell r="E1121" t="str">
            <v>GPA</v>
          </cell>
          <cell r="F1121" t="str">
            <v>COMMERCIALE</v>
          </cell>
          <cell r="G1121" t="str">
            <v>REGION GRAND EST</v>
          </cell>
          <cell r="H1121" t="str">
            <v>OD AVEYRON-HERAULT-AUDE-PYRENEES ORIENT.</v>
          </cell>
          <cell r="I1121">
            <v>440</v>
          </cell>
          <cell r="J1121" t="str">
            <v>CCT</v>
          </cell>
          <cell r="K1121" t="str">
            <v>Conseiller Commercial Titulaire</v>
          </cell>
          <cell r="L1121">
            <v>105</v>
          </cell>
          <cell r="M1121" t="str">
            <v>M.</v>
          </cell>
          <cell r="N1121" t="str">
            <v>BALESTE</v>
          </cell>
          <cell r="O1121" t="str">
            <v>NICOLAS</v>
          </cell>
          <cell r="P1121" t="str">
            <v>159 rue de Thor</v>
          </cell>
          <cell r="Q1121" t="str">
            <v>Generali, Park Eureka</v>
          </cell>
          <cell r="S1121">
            <v>34000</v>
          </cell>
          <cell r="T1121" t="str">
            <v>MONTPELLIER</v>
          </cell>
          <cell r="U1121" t="str">
            <v>Generali, Park Eureka</v>
          </cell>
          <cell r="V1121">
            <v>661389754</v>
          </cell>
          <cell r="W1121" t="str">
            <v>NICOLAS.BALESTE@GENERALI.COM</v>
          </cell>
        </row>
        <row r="1122">
          <cell r="B1122">
            <v>305957</v>
          </cell>
          <cell r="C1122">
            <v>20240301</v>
          </cell>
          <cell r="E1122" t="str">
            <v>GPA</v>
          </cell>
          <cell r="F1122" t="str">
            <v>COMMERCIALE</v>
          </cell>
          <cell r="G1122" t="str">
            <v>REGION ILE DE FRANCE NORD EST</v>
          </cell>
          <cell r="H1122" t="str">
            <v>OD SEINE ET MARNE - YONNE</v>
          </cell>
          <cell r="I1122">
            <v>440</v>
          </cell>
          <cell r="J1122" t="str">
            <v>CCT</v>
          </cell>
          <cell r="K1122" t="str">
            <v>Conseiller Commercial Titulaire</v>
          </cell>
          <cell r="L1122">
            <v>105</v>
          </cell>
          <cell r="M1122" t="str">
            <v>M.</v>
          </cell>
          <cell r="N1122" t="str">
            <v>MORELE</v>
          </cell>
          <cell r="O1122" t="str">
            <v>DAVID</v>
          </cell>
          <cell r="P1122" t="str">
            <v>1 rue de Berlin ZAC de Montevrain</v>
          </cell>
          <cell r="Q1122" t="str">
            <v>Generali, Val d'Europe</v>
          </cell>
          <cell r="S1122">
            <v>77144</v>
          </cell>
          <cell r="T1122" t="str">
            <v>MONTEVRAIN</v>
          </cell>
          <cell r="U1122" t="str">
            <v>Generali, Val d'Europe</v>
          </cell>
          <cell r="V1122">
            <v>658410669</v>
          </cell>
          <cell r="W1122" t="str">
            <v>DAVID.MORELE@GENERALI.COM</v>
          </cell>
        </row>
        <row r="1123">
          <cell r="B1123">
            <v>305962</v>
          </cell>
          <cell r="C1123">
            <v>20240301</v>
          </cell>
          <cell r="E1123" t="str">
            <v>GPA</v>
          </cell>
          <cell r="F1123" t="str">
            <v>COMMERCIALE</v>
          </cell>
          <cell r="G1123" t="str">
            <v>POLE PILOTAGE DU RESEAU COMMERCIAL</v>
          </cell>
          <cell r="H1123" t="str">
            <v>ORGANISATION DE FIDELISATION</v>
          </cell>
          <cell r="I1123">
            <v>460</v>
          </cell>
          <cell r="J1123" t="str">
            <v>CC</v>
          </cell>
          <cell r="K1123" t="str">
            <v>Conseiller Client</v>
          </cell>
          <cell r="L1123">
            <v>0</v>
          </cell>
          <cell r="M1123" t="str">
            <v>Mme</v>
          </cell>
          <cell r="N1123" t="str">
            <v>DAOUST</v>
          </cell>
          <cell r="O1123" t="str">
            <v>PAULINE</v>
          </cell>
          <cell r="P1123" t="str">
            <v>4 avenue Marie Antoinette Tonnelat</v>
          </cell>
          <cell r="Q1123" t="str">
            <v>ZAC de la Chantrerie</v>
          </cell>
          <cell r="S1123">
            <v>44300</v>
          </cell>
          <cell r="T1123" t="str">
            <v>NANTES</v>
          </cell>
          <cell r="U1123" t="str">
            <v>ZAC de la Chantrerie</v>
          </cell>
          <cell r="W1123" t="str">
            <v>PAULINE.DAOUST@GENERALI.COM</v>
          </cell>
        </row>
        <row r="1124">
          <cell r="B1124">
            <v>305966</v>
          </cell>
          <cell r="C1124">
            <v>20240401</v>
          </cell>
          <cell r="E1124" t="str">
            <v>GPA</v>
          </cell>
          <cell r="F1124" t="str">
            <v>COMMERCIALE</v>
          </cell>
          <cell r="G1124" t="str">
            <v>REGION GRAND OUEST</v>
          </cell>
          <cell r="H1124" t="str">
            <v>OD LANDES-PYRENEES-GERS-HTE GARONNE SUD</v>
          </cell>
          <cell r="I1124">
            <v>440</v>
          </cell>
          <cell r="J1124" t="str">
            <v>CCT</v>
          </cell>
          <cell r="K1124" t="str">
            <v>Conseiller Commercial Titulaire</v>
          </cell>
          <cell r="L1124">
            <v>105</v>
          </cell>
          <cell r="M1124" t="str">
            <v>Mme</v>
          </cell>
          <cell r="N1124" t="str">
            <v>MACQUET</v>
          </cell>
          <cell r="O1124" t="str">
            <v>VALERIE</v>
          </cell>
          <cell r="P1124" t="str">
            <v>13 rue Faraday</v>
          </cell>
          <cell r="Q1124" t="str">
            <v>Generali, Cite Multimédia bâtiment Nemo</v>
          </cell>
          <cell r="S1124">
            <v>64000</v>
          </cell>
          <cell r="T1124" t="str">
            <v>PAU</v>
          </cell>
          <cell r="U1124" t="str">
            <v>Generali, Cite Multimédia bâtiment Nemo</v>
          </cell>
          <cell r="V1124">
            <v>662150707</v>
          </cell>
          <cell r="W1124" t="str">
            <v>VALERIE.MACQUET@GENERALI.COM</v>
          </cell>
        </row>
        <row r="1125">
          <cell r="B1125">
            <v>305972</v>
          </cell>
          <cell r="C1125">
            <v>20240401</v>
          </cell>
          <cell r="E1125" t="str">
            <v>GPA</v>
          </cell>
          <cell r="F1125" t="str">
            <v>COMMERCIALE</v>
          </cell>
          <cell r="G1125" t="str">
            <v>REGION GRAND EST</v>
          </cell>
          <cell r="H1125" t="str">
            <v>OD PUY DE DOME - LOIRE - HAUTE LOIRE</v>
          </cell>
          <cell r="I1125">
            <v>440</v>
          </cell>
          <cell r="J1125" t="str">
            <v>CCT</v>
          </cell>
          <cell r="K1125" t="str">
            <v>Conseiller Commercial Titulaire</v>
          </cell>
          <cell r="L1125">
            <v>105</v>
          </cell>
          <cell r="M1125" t="str">
            <v>M.</v>
          </cell>
          <cell r="N1125" t="str">
            <v>CAMACHO</v>
          </cell>
          <cell r="O1125" t="str">
            <v>ANTOINE</v>
          </cell>
          <cell r="P1125" t="str">
            <v>32 rue de Sarlieve</v>
          </cell>
          <cell r="Q1125" t="str">
            <v>Generali, centre d'Affaire ZENITH</v>
          </cell>
          <cell r="S1125">
            <v>63800</v>
          </cell>
          <cell r="T1125" t="str">
            <v>COURNON D'AUVERGNE</v>
          </cell>
          <cell r="U1125" t="str">
            <v>Generali, centre d'Affaire ZENITH</v>
          </cell>
          <cell r="V1125">
            <v>660993372</v>
          </cell>
          <cell r="W1125" t="str">
            <v>ANTOINE.CAMACHO@GENERALI.COM</v>
          </cell>
        </row>
        <row r="1126">
          <cell r="B1126">
            <v>305978</v>
          </cell>
          <cell r="C1126">
            <v>20240401</v>
          </cell>
          <cell r="E1126" t="str">
            <v>GPA</v>
          </cell>
          <cell r="F1126" t="str">
            <v>COMMERCIALE</v>
          </cell>
          <cell r="G1126" t="str">
            <v>REGION ILE DE FRANCE NORD EST</v>
          </cell>
          <cell r="H1126" t="str">
            <v>OD NORD LILLE</v>
          </cell>
          <cell r="I1126">
            <v>440</v>
          </cell>
          <cell r="J1126" t="str">
            <v>CCT</v>
          </cell>
          <cell r="K1126" t="str">
            <v>Conseiller Commercial Titulaire</v>
          </cell>
          <cell r="L1126">
            <v>105</v>
          </cell>
          <cell r="M1126" t="str">
            <v>M.</v>
          </cell>
          <cell r="N1126" t="str">
            <v>FERNAND</v>
          </cell>
          <cell r="O1126" t="str">
            <v>YOHAN</v>
          </cell>
          <cell r="P1126" t="str">
            <v>1A rue Louis Duvant</v>
          </cell>
          <cell r="S1126">
            <v>59328</v>
          </cell>
          <cell r="T1126" t="str">
            <v>VALENCIENNES CEDEX</v>
          </cell>
          <cell r="V1126">
            <v>663074516</v>
          </cell>
          <cell r="W1126" t="str">
            <v>YOHAN.FERNAND@GENERALI.COM</v>
          </cell>
        </row>
        <row r="1127">
          <cell r="B1127">
            <v>305980</v>
          </cell>
          <cell r="C1127">
            <v>20240401</v>
          </cell>
          <cell r="E1127" t="str">
            <v>GPA</v>
          </cell>
          <cell r="F1127" t="str">
            <v>COMMERCIALE</v>
          </cell>
          <cell r="G1127" t="str">
            <v>REGION GRAND EST</v>
          </cell>
          <cell r="H1127" t="str">
            <v>OD VAUCLUSE - DROME - ARDECHE - GARD</v>
          </cell>
          <cell r="I1127">
            <v>440</v>
          </cell>
          <cell r="J1127" t="str">
            <v>CCT</v>
          </cell>
          <cell r="K1127" t="str">
            <v>Conseiller Commercial Titulaire</v>
          </cell>
          <cell r="L1127">
            <v>105</v>
          </cell>
          <cell r="M1127" t="str">
            <v>M.</v>
          </cell>
          <cell r="N1127" t="str">
            <v>AUTARD</v>
          </cell>
          <cell r="O1127" t="str">
            <v>JEROME</v>
          </cell>
          <cell r="P1127" t="str">
            <v>170 rue du traité de Rome</v>
          </cell>
          <cell r="Q1127" t="str">
            <v>Generali, le Guillaumont BP 21248</v>
          </cell>
          <cell r="S1127">
            <v>84911</v>
          </cell>
          <cell r="T1127" t="str">
            <v>AVIGNON CEDEX 9</v>
          </cell>
          <cell r="U1127" t="str">
            <v>Generali, le Guillaumont BP 21248</v>
          </cell>
          <cell r="V1127">
            <v>658691662</v>
          </cell>
          <cell r="W1127" t="str">
            <v>JEROME.AUTARD@GENERALI.COM</v>
          </cell>
        </row>
        <row r="1128">
          <cell r="B1128">
            <v>305982</v>
          </cell>
          <cell r="C1128">
            <v>20240401</v>
          </cell>
          <cell r="E1128" t="str">
            <v>GPA</v>
          </cell>
          <cell r="F1128" t="str">
            <v>COMMERCIALE</v>
          </cell>
          <cell r="G1128" t="str">
            <v>REGION GRAND EST</v>
          </cell>
          <cell r="H1128" t="str">
            <v>OD VAUCLUSE - DROME - ARDECHE - GARD</v>
          </cell>
          <cell r="I1128">
            <v>440</v>
          </cell>
          <cell r="J1128" t="str">
            <v>CCT</v>
          </cell>
          <cell r="K1128" t="str">
            <v>Conseiller Commercial Titulaire</v>
          </cell>
          <cell r="L1128">
            <v>105</v>
          </cell>
          <cell r="M1128" t="str">
            <v>M.</v>
          </cell>
          <cell r="N1128" t="str">
            <v>PARDONNET</v>
          </cell>
          <cell r="O1128" t="str">
            <v>JEREMY</v>
          </cell>
          <cell r="P1128" t="str">
            <v>170 rue du traité de Rome</v>
          </cell>
          <cell r="Q1128" t="str">
            <v>Generali, le Guillaumont BP 21248</v>
          </cell>
          <cell r="S1128">
            <v>84911</v>
          </cell>
          <cell r="T1128" t="str">
            <v>AVIGNON CEDEX 9</v>
          </cell>
          <cell r="U1128" t="str">
            <v>Generali, le Guillaumont BP 21248</v>
          </cell>
          <cell r="V1128">
            <v>658691807</v>
          </cell>
          <cell r="W1128" t="str">
            <v>JEREMY.PARDONNET@GENERALI.COM</v>
          </cell>
        </row>
        <row r="1129">
          <cell r="B1129">
            <v>305984</v>
          </cell>
          <cell r="C1129">
            <v>20240401</v>
          </cell>
          <cell r="E1129" t="str">
            <v>GPA</v>
          </cell>
          <cell r="F1129" t="str">
            <v>COMMERCIALE</v>
          </cell>
          <cell r="G1129" t="str">
            <v>REGION ILE DE FRANCE NORD EST</v>
          </cell>
          <cell r="H1129" t="str">
            <v>OD GRAND PARIS 75-92-93-94</v>
          </cell>
          <cell r="I1129">
            <v>440</v>
          </cell>
          <cell r="J1129" t="str">
            <v>CCT</v>
          </cell>
          <cell r="K1129" t="str">
            <v>Conseiller Commercial Titulaire</v>
          </cell>
          <cell r="L1129">
            <v>105</v>
          </cell>
          <cell r="M1129" t="str">
            <v>M.</v>
          </cell>
          <cell r="N1129" t="str">
            <v>BERTON</v>
          </cell>
          <cell r="O1129" t="str">
            <v>TITOUAN</v>
          </cell>
          <cell r="P1129" t="str">
            <v>Campus Saint-Denis, 11-17 avenue François Mit</v>
          </cell>
          <cell r="Q1129" t="str">
            <v>/ 2-8 rue Luigi Cherubini</v>
          </cell>
          <cell r="S1129">
            <v>93210</v>
          </cell>
          <cell r="T1129" t="str">
            <v>SAINT DENIS</v>
          </cell>
          <cell r="U1129" t="str">
            <v>/ 2-8 rue Luigi Cherubini</v>
          </cell>
          <cell r="V1129">
            <v>662459947</v>
          </cell>
          <cell r="W1129" t="str">
            <v>TITOUAN.BERTON@GENERALI.COM</v>
          </cell>
        </row>
        <row r="1130">
          <cell r="B1130">
            <v>305986</v>
          </cell>
          <cell r="C1130">
            <v>20240401</v>
          </cell>
          <cell r="E1130" t="str">
            <v>GPA</v>
          </cell>
          <cell r="F1130" t="str">
            <v>COMMERCIALE</v>
          </cell>
          <cell r="G1130" t="str">
            <v>REGION GRAND EST</v>
          </cell>
          <cell r="H1130" t="str">
            <v>OD BOUCHES DU RHONE</v>
          </cell>
          <cell r="I1130">
            <v>440</v>
          </cell>
          <cell r="J1130" t="str">
            <v>CCT</v>
          </cell>
          <cell r="K1130" t="str">
            <v>Conseiller Commercial Titulaire</v>
          </cell>
          <cell r="L1130">
            <v>105</v>
          </cell>
          <cell r="M1130" t="str">
            <v>Mme</v>
          </cell>
          <cell r="N1130" t="str">
            <v>GLATIGNY</v>
          </cell>
          <cell r="O1130" t="str">
            <v>AUDREY</v>
          </cell>
          <cell r="P1130" t="str">
            <v>571 avenue Rhin Danube</v>
          </cell>
          <cell r="S1130">
            <v>13217</v>
          </cell>
          <cell r="T1130" t="str">
            <v>VITROLLES</v>
          </cell>
          <cell r="V1130">
            <v>662475006</v>
          </cell>
          <cell r="W1130" t="str">
            <v>AUDREY.GLATIGNY@GENERALI.COM</v>
          </cell>
        </row>
        <row r="1131">
          <cell r="B1131">
            <v>305990</v>
          </cell>
          <cell r="C1131">
            <v>20240401</v>
          </cell>
          <cell r="E1131" t="str">
            <v>GPA</v>
          </cell>
          <cell r="F1131" t="str">
            <v>COMMERCIALE</v>
          </cell>
          <cell r="G1131" t="str">
            <v>REGION ILE DE FRANCE NORD EST</v>
          </cell>
          <cell r="H1131" t="str">
            <v>OD NORD LILLE</v>
          </cell>
          <cell r="I1131">
            <v>440</v>
          </cell>
          <cell r="J1131" t="str">
            <v>CCT</v>
          </cell>
          <cell r="K1131" t="str">
            <v>Conseiller Commercial Titulaire</v>
          </cell>
          <cell r="L1131">
            <v>105</v>
          </cell>
          <cell r="M1131" t="str">
            <v>M.</v>
          </cell>
          <cell r="N1131" t="str">
            <v>CHATELAIN</v>
          </cell>
          <cell r="O1131" t="str">
            <v>ALEXANDRE</v>
          </cell>
          <cell r="P1131" t="str">
            <v>4 rue Conrad Adenauer</v>
          </cell>
          <cell r="Q1131" t="str">
            <v>Generali, le Grand Cottignies</v>
          </cell>
          <cell r="S1131">
            <v>59290</v>
          </cell>
          <cell r="T1131" t="str">
            <v>WASQUEHAL</v>
          </cell>
          <cell r="U1131" t="str">
            <v>Generali, le Grand Cottignies</v>
          </cell>
          <cell r="V1131">
            <v>662481002</v>
          </cell>
          <cell r="W1131" t="str">
            <v>ALEXANDRE.CHATELAIN@GENERALI.COM</v>
          </cell>
        </row>
        <row r="1132">
          <cell r="B1132">
            <v>305992</v>
          </cell>
          <cell r="C1132">
            <v>20240401</v>
          </cell>
          <cell r="E1132" t="str">
            <v>GPA</v>
          </cell>
          <cell r="F1132" t="str">
            <v>COMMERCIALE</v>
          </cell>
          <cell r="G1132" t="str">
            <v>REGION GRAND EST</v>
          </cell>
          <cell r="H1132" t="str">
            <v>OD VAUCLUSE - DROME - ARDECHE - GARD</v>
          </cell>
          <cell r="I1132">
            <v>440</v>
          </cell>
          <cell r="J1132" t="str">
            <v>CCT</v>
          </cell>
          <cell r="K1132" t="str">
            <v>Conseiller Commercial Titulaire</v>
          </cell>
          <cell r="L1132">
            <v>105</v>
          </cell>
          <cell r="M1132" t="str">
            <v>Mme</v>
          </cell>
          <cell r="N1132" t="str">
            <v>MAGGIONI</v>
          </cell>
          <cell r="O1132" t="str">
            <v>AMANDINE</v>
          </cell>
          <cell r="P1132" t="str">
            <v>170 rue du traité de Rome</v>
          </cell>
          <cell r="Q1132" t="str">
            <v>Generali, le Guillaumont BP 21248</v>
          </cell>
          <cell r="S1132">
            <v>84911</v>
          </cell>
          <cell r="T1132" t="str">
            <v>AVIGNON CEDEX 9</v>
          </cell>
          <cell r="U1132" t="str">
            <v>Generali, le Guillaumont BP 21248</v>
          </cell>
          <cell r="V1132">
            <v>663333409</v>
          </cell>
          <cell r="W1132" t="str">
            <v>AMANDINE.MAGGIONI@GENERALI.COM</v>
          </cell>
        </row>
        <row r="1133">
          <cell r="B1133">
            <v>305994</v>
          </cell>
          <cell r="C1133">
            <v>20240401</v>
          </cell>
          <cell r="E1133" t="str">
            <v>GPA</v>
          </cell>
          <cell r="F1133" t="str">
            <v>COMMERCIALE</v>
          </cell>
          <cell r="G1133" t="str">
            <v>POLE PILOTAGE DU RESEAU COMMERCIAL</v>
          </cell>
          <cell r="H1133" t="str">
            <v>ORGANISATION DE FIDELISATION</v>
          </cell>
          <cell r="I1133">
            <v>460</v>
          </cell>
          <cell r="J1133" t="str">
            <v>CC</v>
          </cell>
          <cell r="K1133" t="str">
            <v>Conseiller Client</v>
          </cell>
          <cell r="L1133">
            <v>0</v>
          </cell>
          <cell r="M1133" t="str">
            <v>Mme</v>
          </cell>
          <cell r="N1133" t="str">
            <v>GRAVOILLE</v>
          </cell>
          <cell r="O1133" t="str">
            <v>ZOE</v>
          </cell>
          <cell r="P1133" t="str">
            <v>4 avenue Marie Antoinette Tonnelat</v>
          </cell>
          <cell r="Q1133" t="str">
            <v>ZAC de la Chantrerie</v>
          </cell>
          <cell r="S1133">
            <v>44300</v>
          </cell>
          <cell r="T1133" t="str">
            <v>NANTES</v>
          </cell>
          <cell r="U1133" t="str">
            <v>ZAC de la Chantrerie</v>
          </cell>
          <cell r="W1133" t="str">
            <v>ZOE.GRAVOILLE@GENERALI.COM</v>
          </cell>
        </row>
        <row r="1134">
          <cell r="B1134">
            <v>305996</v>
          </cell>
          <cell r="C1134">
            <v>20240401</v>
          </cell>
          <cell r="E1134" t="str">
            <v>GPA</v>
          </cell>
          <cell r="F1134" t="str">
            <v>COMMERCIALE</v>
          </cell>
          <cell r="G1134" t="str">
            <v>REGION ILE DE FRANCE NORD EST</v>
          </cell>
          <cell r="H1134" t="str">
            <v>OD ESSONNE - LOIRET</v>
          </cell>
          <cell r="I1134">
            <v>440</v>
          </cell>
          <cell r="J1134" t="str">
            <v>CCT</v>
          </cell>
          <cell r="K1134" t="str">
            <v>Conseiller Commercial Titulaire</v>
          </cell>
          <cell r="L1134">
            <v>105</v>
          </cell>
          <cell r="M1134" t="str">
            <v>M.</v>
          </cell>
          <cell r="N1134" t="str">
            <v>SEININ</v>
          </cell>
          <cell r="O1134" t="str">
            <v>PAUL</v>
          </cell>
          <cell r="P1134" t="str">
            <v>7 avenue du Général de Gaulle</v>
          </cell>
          <cell r="Q1134" t="str">
            <v>La Croix aux Bergers</v>
          </cell>
          <cell r="S1134">
            <v>91090</v>
          </cell>
          <cell r="T1134" t="str">
            <v>LISSES</v>
          </cell>
          <cell r="U1134" t="str">
            <v>La Croix aux Bergers</v>
          </cell>
          <cell r="V1134">
            <v>660237265</v>
          </cell>
          <cell r="W1134" t="str">
            <v>PAUL.SEININ@GENERALI.COM</v>
          </cell>
        </row>
        <row r="1135">
          <cell r="B1135">
            <v>305998</v>
          </cell>
          <cell r="C1135">
            <v>20240401</v>
          </cell>
          <cell r="E1135" t="str">
            <v>GPA</v>
          </cell>
          <cell r="F1135" t="str">
            <v>COMMERCIALE</v>
          </cell>
          <cell r="G1135" t="str">
            <v>REGION GRAND EST</v>
          </cell>
          <cell r="H1135" t="str">
            <v>OD VAUCLUSE - DROME - ARDECHE - GARD</v>
          </cell>
          <cell r="I1135">
            <v>440</v>
          </cell>
          <cell r="J1135" t="str">
            <v>CCT</v>
          </cell>
          <cell r="K1135" t="str">
            <v>Conseiller Commercial Titulaire</v>
          </cell>
          <cell r="L1135">
            <v>105</v>
          </cell>
          <cell r="M1135" t="str">
            <v>M.</v>
          </cell>
          <cell r="N1135" t="str">
            <v>PLANTIER</v>
          </cell>
          <cell r="O1135" t="str">
            <v>ANTHONY</v>
          </cell>
          <cell r="P1135" t="str">
            <v>170 rue du traité de Rome</v>
          </cell>
          <cell r="Q1135" t="str">
            <v>Generali, le Guillaumont BP 21248</v>
          </cell>
          <cell r="S1135">
            <v>84911</v>
          </cell>
          <cell r="T1135" t="str">
            <v>AVIGNON CEDEX 9</v>
          </cell>
          <cell r="U1135" t="str">
            <v>Generali, le Guillaumont BP 21248</v>
          </cell>
          <cell r="V1135">
            <v>660238298</v>
          </cell>
          <cell r="W1135" t="str">
            <v>ANTHONY.PLANTIER@GENERALI.COM</v>
          </cell>
        </row>
        <row r="1136">
          <cell r="B1136">
            <v>306002</v>
          </cell>
          <cell r="C1136">
            <v>20240401</v>
          </cell>
          <cell r="E1136" t="str">
            <v>GPA</v>
          </cell>
          <cell r="F1136" t="str">
            <v>COMMERCIALE</v>
          </cell>
          <cell r="G1136" t="str">
            <v>REGION GRAND EST</v>
          </cell>
          <cell r="H1136" t="str">
            <v>OD VAUCLUSE - DROME - ARDECHE - GARD</v>
          </cell>
          <cell r="I1136">
            <v>440</v>
          </cell>
          <cell r="J1136" t="str">
            <v>CCT</v>
          </cell>
          <cell r="K1136" t="str">
            <v>Conseiller Commercial Titulaire</v>
          </cell>
          <cell r="L1136">
            <v>105</v>
          </cell>
          <cell r="M1136" t="str">
            <v>M.</v>
          </cell>
          <cell r="N1136" t="str">
            <v>BALAYN</v>
          </cell>
          <cell r="O1136" t="str">
            <v>GREGORY</v>
          </cell>
          <cell r="P1136" t="str">
            <v>170 rue du traité de Rome</v>
          </cell>
          <cell r="Q1136" t="str">
            <v>Generali, le Guillaumont BP 21248</v>
          </cell>
          <cell r="S1136">
            <v>84911</v>
          </cell>
          <cell r="T1136" t="str">
            <v>AVIGNON CEDEX 9</v>
          </cell>
          <cell r="U1136" t="str">
            <v>Generali, le Guillaumont BP 21248</v>
          </cell>
          <cell r="V1136">
            <v>658638205</v>
          </cell>
          <cell r="W1136" t="str">
            <v>GREGORY.BALAYN@GENERALI.COM</v>
          </cell>
        </row>
        <row r="1137">
          <cell r="B1137">
            <v>306004</v>
          </cell>
          <cell r="C1137">
            <v>20240401</v>
          </cell>
          <cell r="E1137" t="str">
            <v>GPA</v>
          </cell>
          <cell r="F1137" t="str">
            <v>COMMERCIALE</v>
          </cell>
          <cell r="G1137" t="str">
            <v>POLE PILOTAGE DU RESEAU COMMERCIAL</v>
          </cell>
          <cell r="H1137" t="str">
            <v>ORGANISATION DE FIDELISATION</v>
          </cell>
          <cell r="I1137">
            <v>460</v>
          </cell>
          <cell r="J1137" t="str">
            <v>CC</v>
          </cell>
          <cell r="K1137" t="str">
            <v>Conseiller Client</v>
          </cell>
          <cell r="L1137">
            <v>0</v>
          </cell>
          <cell r="M1137" t="str">
            <v>M.</v>
          </cell>
          <cell r="N1137" t="str">
            <v>PHUNG</v>
          </cell>
          <cell r="O1137" t="str">
            <v>MICKAEL</v>
          </cell>
          <cell r="P1137" t="str">
            <v>4 avenue Marie Antoinette Tonnelat</v>
          </cell>
          <cell r="Q1137" t="str">
            <v>ZAC de la Chantrerie</v>
          </cell>
          <cell r="S1137">
            <v>44300</v>
          </cell>
          <cell r="T1137" t="str">
            <v>NANTES</v>
          </cell>
          <cell r="U1137" t="str">
            <v>ZAC de la Chantrerie</v>
          </cell>
          <cell r="W1137" t="str">
            <v>MICKAEL.PHUNG@GENERALI.COM</v>
          </cell>
        </row>
        <row r="1138">
          <cell r="B1138">
            <v>306006</v>
          </cell>
          <cell r="C1138">
            <v>20240501</v>
          </cell>
          <cell r="E1138" t="str">
            <v>GPA</v>
          </cell>
          <cell r="F1138" t="str">
            <v>COMMERCIALE</v>
          </cell>
          <cell r="G1138" t="str">
            <v>REGION GRAND OUEST</v>
          </cell>
          <cell r="H1138" t="str">
            <v>OD MANCHE - CALVADOS - ORNE - MAYENNE</v>
          </cell>
          <cell r="I1138">
            <v>440</v>
          </cell>
          <cell r="J1138" t="str">
            <v>CCT</v>
          </cell>
          <cell r="K1138" t="str">
            <v>Conseiller Commercial Titulaire</v>
          </cell>
          <cell r="L1138">
            <v>105</v>
          </cell>
          <cell r="M1138" t="str">
            <v>M.</v>
          </cell>
          <cell r="N1138" t="str">
            <v>JOSSE</v>
          </cell>
          <cell r="O1138" t="str">
            <v>NICOLAS</v>
          </cell>
          <cell r="P1138" t="str">
            <v>147 rue de la Délivrande</v>
          </cell>
          <cell r="Q1138" t="str">
            <v>Generali, péricentre 4 3ème étage</v>
          </cell>
          <cell r="S1138">
            <v>14000</v>
          </cell>
          <cell r="T1138" t="str">
            <v>CAEN</v>
          </cell>
          <cell r="U1138" t="str">
            <v>Generali, péricentre 4 3ème étage</v>
          </cell>
          <cell r="V1138">
            <v>660958336</v>
          </cell>
          <cell r="W1138" t="str">
            <v>NICOLAS.JOSSE@GENERALI.COM</v>
          </cell>
        </row>
        <row r="1139">
          <cell r="B1139">
            <v>306010</v>
          </cell>
          <cell r="C1139">
            <v>20240501</v>
          </cell>
          <cell r="E1139" t="str">
            <v>GPA</v>
          </cell>
          <cell r="F1139" t="str">
            <v>COMMERCIALE</v>
          </cell>
          <cell r="G1139" t="str">
            <v>REGION GRAND OUEST</v>
          </cell>
          <cell r="H1139" t="str">
            <v>OD MANCHE - CALVADOS - ORNE - MAYENNE</v>
          </cell>
          <cell r="I1139">
            <v>440</v>
          </cell>
          <cell r="J1139" t="str">
            <v>CCT</v>
          </cell>
          <cell r="K1139" t="str">
            <v>Conseiller Commercial Titulaire</v>
          </cell>
          <cell r="L1139">
            <v>105</v>
          </cell>
          <cell r="M1139" t="str">
            <v>Mme</v>
          </cell>
          <cell r="N1139" t="str">
            <v>DELISLE</v>
          </cell>
          <cell r="O1139" t="str">
            <v>AURELIE</v>
          </cell>
          <cell r="P1139" t="str">
            <v>147 rue de la Délivrande</v>
          </cell>
          <cell r="Q1139" t="str">
            <v>Generali, péricentre 4 3ème étage</v>
          </cell>
          <cell r="S1139">
            <v>14000</v>
          </cell>
          <cell r="T1139" t="str">
            <v>CAEN</v>
          </cell>
          <cell r="U1139" t="str">
            <v>Generali, péricentre 4 3ème étage</v>
          </cell>
          <cell r="V1139">
            <v>660958785</v>
          </cell>
          <cell r="W1139" t="str">
            <v>AURELIE.DELISLE@GENERALI.COM</v>
          </cell>
        </row>
        <row r="1140">
          <cell r="B1140">
            <v>306012</v>
          </cell>
          <cell r="C1140">
            <v>20240501</v>
          </cell>
          <cell r="E1140" t="str">
            <v>GPA</v>
          </cell>
          <cell r="F1140" t="str">
            <v>COMMERCIALE</v>
          </cell>
          <cell r="G1140" t="str">
            <v>REGION GRAND OUEST</v>
          </cell>
          <cell r="H1140" t="str">
            <v>OD YVELINES - EURE ET LOIR</v>
          </cell>
          <cell r="I1140">
            <v>440</v>
          </cell>
          <cell r="J1140" t="str">
            <v>CCT</v>
          </cell>
          <cell r="K1140" t="str">
            <v>Conseiller Commercial Titulaire</v>
          </cell>
          <cell r="L1140">
            <v>105</v>
          </cell>
          <cell r="M1140" t="str">
            <v>M.</v>
          </cell>
          <cell r="N1140" t="str">
            <v>ROUSSEAU</v>
          </cell>
          <cell r="O1140" t="str">
            <v>NICOLAS</v>
          </cell>
          <cell r="P1140" t="str">
            <v>3 boulevard Jean Moulin</v>
          </cell>
          <cell r="Q1140" t="str">
            <v>Generali, Omega parc bât 4 1er étage</v>
          </cell>
          <cell r="S1140">
            <v>78990</v>
          </cell>
          <cell r="T1140" t="str">
            <v>ELANCOURT</v>
          </cell>
          <cell r="U1140" t="str">
            <v>Generali, Omega parc bât 4 1er étage</v>
          </cell>
          <cell r="V1140">
            <v>659626135</v>
          </cell>
          <cell r="W1140" t="str">
            <v>NICOLAS.ROUSSEAU@GENERALI.COM</v>
          </cell>
        </row>
        <row r="1141">
          <cell r="B1141">
            <v>306014</v>
          </cell>
          <cell r="C1141">
            <v>20240501</v>
          </cell>
          <cell r="E1141" t="str">
            <v>GPA</v>
          </cell>
          <cell r="F1141" t="str">
            <v>COMMERCIALE</v>
          </cell>
          <cell r="G1141" t="str">
            <v>POLE PILOTAGE DU RESEAU COMMERCIAL</v>
          </cell>
          <cell r="H1141" t="str">
            <v>ORGANISATION DE FIDELISATION</v>
          </cell>
          <cell r="I1141">
            <v>460</v>
          </cell>
          <cell r="J1141" t="str">
            <v>CC</v>
          </cell>
          <cell r="K1141" t="str">
            <v>Conseiller Client</v>
          </cell>
          <cell r="L1141">
            <v>0</v>
          </cell>
          <cell r="M1141" t="str">
            <v>Mme</v>
          </cell>
          <cell r="N1141" t="str">
            <v>ROUAUD</v>
          </cell>
          <cell r="O1141" t="str">
            <v>VIRGINIE</v>
          </cell>
          <cell r="P1141" t="str">
            <v>4 avenue Marie Antoinette Tonnelat</v>
          </cell>
          <cell r="Q1141" t="str">
            <v>ZAC de la Chantrerie</v>
          </cell>
          <cell r="S1141">
            <v>44300</v>
          </cell>
          <cell r="T1141" t="str">
            <v>NANTES</v>
          </cell>
          <cell r="U1141" t="str">
            <v>ZAC de la Chantrerie</v>
          </cell>
          <cell r="W1141" t="str">
            <v>VIRGINIE.ROUAUD@GENERALI.COM</v>
          </cell>
        </row>
        <row r="1142">
          <cell r="B1142">
            <v>306017</v>
          </cell>
          <cell r="C1142">
            <v>20240501</v>
          </cell>
          <cell r="E1142" t="str">
            <v>GPA</v>
          </cell>
          <cell r="F1142" t="str">
            <v>COMMERCIALE</v>
          </cell>
          <cell r="G1142" t="str">
            <v>REGION GRAND EST</v>
          </cell>
          <cell r="H1142" t="str">
            <v>OD VOSGES-HT RHIN-TR BEL-DOUBS-HTE MARNE</v>
          </cell>
          <cell r="I1142">
            <v>440</v>
          </cell>
          <cell r="J1142" t="str">
            <v>CCT</v>
          </cell>
          <cell r="K1142" t="str">
            <v>Conseiller Commercial Titulaire</v>
          </cell>
          <cell r="L1142">
            <v>105</v>
          </cell>
          <cell r="M1142" t="str">
            <v>M.</v>
          </cell>
          <cell r="N1142" t="str">
            <v>AYARI</v>
          </cell>
          <cell r="O1142" t="str">
            <v>WILLIAM</v>
          </cell>
          <cell r="P1142" t="str">
            <v>7 rue Gustave Hirn</v>
          </cell>
          <cell r="Q1142" t="str">
            <v>Generali, bât B5 RDC Droite</v>
          </cell>
          <cell r="S1142">
            <v>68100</v>
          </cell>
          <cell r="T1142" t="str">
            <v>MULHOUSE</v>
          </cell>
          <cell r="U1142" t="str">
            <v>Generali, bât B5 RDC Droite</v>
          </cell>
          <cell r="V1142">
            <v>664388784</v>
          </cell>
          <cell r="W1142" t="str">
            <v>WILIAM.AYARI@GENERALI.COM</v>
          </cell>
        </row>
        <row r="1143">
          <cell r="B1143">
            <v>306019</v>
          </cell>
          <cell r="C1143">
            <v>20240501</v>
          </cell>
          <cell r="E1143" t="str">
            <v>GPA</v>
          </cell>
          <cell r="F1143" t="str">
            <v>COMMERCIALE</v>
          </cell>
          <cell r="G1143" t="str">
            <v>REGION GRAND EST</v>
          </cell>
          <cell r="H1143" t="str">
            <v>OD ISERE ALBERTVILLE</v>
          </cell>
          <cell r="I1143">
            <v>440</v>
          </cell>
          <cell r="J1143" t="str">
            <v>CCT</v>
          </cell>
          <cell r="K1143" t="str">
            <v>Conseiller Commercial Titulaire</v>
          </cell>
          <cell r="L1143">
            <v>105</v>
          </cell>
          <cell r="M1143" t="str">
            <v>Mme</v>
          </cell>
          <cell r="N1143" t="str">
            <v>GONDARD</v>
          </cell>
          <cell r="O1143" t="str">
            <v>ISABELLE</v>
          </cell>
          <cell r="P1143" t="str">
            <v>110 rue Blaise Pascal</v>
          </cell>
          <cell r="Q1143" t="str">
            <v>Generali, bât D2, 2ème étage</v>
          </cell>
          <cell r="S1143">
            <v>38330</v>
          </cell>
          <cell r="T1143" t="str">
            <v>MONTBONNOT SAINT MARTIN</v>
          </cell>
          <cell r="U1143" t="str">
            <v>Generali, bât D2, 2ème étage</v>
          </cell>
          <cell r="V1143">
            <v>664389421</v>
          </cell>
          <cell r="W1143" t="str">
            <v>ISABELLE.GONDARD@GENERALI.COM</v>
          </cell>
        </row>
        <row r="1144">
          <cell r="B1144">
            <v>306023</v>
          </cell>
          <cell r="C1144">
            <v>20240501</v>
          </cell>
          <cell r="E1144" t="str">
            <v>GPA</v>
          </cell>
          <cell r="F1144" t="str">
            <v>COMMERCIALE</v>
          </cell>
          <cell r="G1144" t="str">
            <v>REGION GRAND EST</v>
          </cell>
          <cell r="H1144" t="str">
            <v>OD PUY DE DOME - LOIRE - HAUTE LOIRE</v>
          </cell>
          <cell r="I1144">
            <v>440</v>
          </cell>
          <cell r="J1144" t="str">
            <v>CCT</v>
          </cell>
          <cell r="K1144" t="str">
            <v>Conseiller Commercial Titulaire</v>
          </cell>
          <cell r="L1144">
            <v>105</v>
          </cell>
          <cell r="M1144" t="str">
            <v>Mme</v>
          </cell>
          <cell r="N1144" t="str">
            <v>DURAND</v>
          </cell>
          <cell r="O1144" t="str">
            <v>CELINE</v>
          </cell>
          <cell r="P1144" t="str">
            <v>32 rue de Sarlieve</v>
          </cell>
          <cell r="Q1144" t="str">
            <v>Generali, centre d'Affaire ZENITH</v>
          </cell>
          <cell r="S1144">
            <v>63800</v>
          </cell>
          <cell r="T1144" t="str">
            <v>COURNON D'AUVERGNE</v>
          </cell>
          <cell r="U1144" t="str">
            <v>Generali, centre d'Affaire ZENITH</v>
          </cell>
          <cell r="V1144">
            <v>664388947</v>
          </cell>
          <cell r="W1144" t="str">
            <v>CELINE.DURAND@GENERALI.COM</v>
          </cell>
        </row>
        <row r="1145">
          <cell r="B1145">
            <v>306028</v>
          </cell>
          <cell r="C1145">
            <v>20240501</v>
          </cell>
          <cell r="E1145" t="str">
            <v>GPA</v>
          </cell>
          <cell r="F1145" t="str">
            <v>COMMERCIALE</v>
          </cell>
          <cell r="G1145" t="str">
            <v>REGION GRAND OUEST</v>
          </cell>
          <cell r="H1145" t="str">
            <v>OD LANDES-PYRENEES-GERS-HTE GARONNE SUD</v>
          </cell>
          <cell r="I1145">
            <v>385</v>
          </cell>
          <cell r="J1145" t="str">
            <v>I.ES</v>
          </cell>
          <cell r="K1145" t="str">
            <v>Inspecteur à l'Essai</v>
          </cell>
          <cell r="L1145">
            <v>105</v>
          </cell>
          <cell r="M1145" t="str">
            <v>M.</v>
          </cell>
          <cell r="N1145" t="str">
            <v>BROCA</v>
          </cell>
          <cell r="O1145" t="str">
            <v>THOMAS</v>
          </cell>
          <cell r="P1145" t="str">
            <v>13 rue Faraday</v>
          </cell>
          <cell r="Q1145" t="str">
            <v>Generali, Cite Multimédia bâtiment Nemo</v>
          </cell>
          <cell r="S1145">
            <v>64000</v>
          </cell>
          <cell r="T1145" t="str">
            <v>PAU</v>
          </cell>
          <cell r="U1145" t="str">
            <v>Generali, Cite Multimédia bâtiment Nemo</v>
          </cell>
          <cell r="V1145">
            <v>664389448</v>
          </cell>
          <cell r="W1145" t="str">
            <v>THOMAS.BROCA@GENERALI.COM</v>
          </cell>
        </row>
        <row r="1146">
          <cell r="B1146">
            <v>306032</v>
          </cell>
          <cell r="C1146">
            <v>20240501</v>
          </cell>
          <cell r="E1146" t="str">
            <v>GPA</v>
          </cell>
          <cell r="F1146" t="str">
            <v>COMMERCIALE</v>
          </cell>
          <cell r="G1146" t="str">
            <v>REGION GRAND EST</v>
          </cell>
          <cell r="H1146" t="str">
            <v>OD HAUTE SAVOIE AIN JURA AIX LES BAINS</v>
          </cell>
          <cell r="I1146">
            <v>440</v>
          </cell>
          <cell r="J1146" t="str">
            <v>CCT</v>
          </cell>
          <cell r="K1146" t="str">
            <v>Conseiller Commercial Titulaire</v>
          </cell>
          <cell r="L1146">
            <v>105</v>
          </cell>
          <cell r="M1146" t="str">
            <v>M.</v>
          </cell>
          <cell r="N1146" t="str">
            <v>VIGOUREUX</v>
          </cell>
          <cell r="O1146" t="str">
            <v>JIMMY</v>
          </cell>
          <cell r="P1146" t="str">
            <v>49 BD COSTA DE BEAUREGARD SEYNOD</v>
          </cell>
          <cell r="Q1146" t="str">
            <v>3ème étage</v>
          </cell>
          <cell r="S1146">
            <v>74600</v>
          </cell>
          <cell r="T1146" t="str">
            <v>ANNECY</v>
          </cell>
          <cell r="U1146" t="str">
            <v>3ème étage</v>
          </cell>
          <cell r="V1146">
            <v>664565362</v>
          </cell>
          <cell r="W1146" t="str">
            <v>JIMMY.VIGOUREUX@GENERALI.COM</v>
          </cell>
        </row>
        <row r="1147">
          <cell r="B1147">
            <v>306039</v>
          </cell>
          <cell r="C1147">
            <v>20240501</v>
          </cell>
          <cell r="E1147" t="str">
            <v>GPA</v>
          </cell>
          <cell r="F1147" t="str">
            <v>COMMERCIALE</v>
          </cell>
          <cell r="G1147" t="str">
            <v>REGION GRAND EST</v>
          </cell>
          <cell r="H1147" t="str">
            <v>OD HAUTE SAVOIE AIN JURA AIX LES BAINS</v>
          </cell>
          <cell r="I1147">
            <v>440</v>
          </cell>
          <cell r="J1147" t="str">
            <v>CCT</v>
          </cell>
          <cell r="K1147" t="str">
            <v>Conseiller Commercial Titulaire</v>
          </cell>
          <cell r="L1147">
            <v>105</v>
          </cell>
          <cell r="M1147" t="str">
            <v>M.</v>
          </cell>
          <cell r="N1147" t="str">
            <v>BORGNE</v>
          </cell>
          <cell r="O1147" t="str">
            <v>ALEXIS</v>
          </cell>
          <cell r="P1147" t="str">
            <v>49 BD COSTA DE BEAUREGARD SEYNOD</v>
          </cell>
          <cell r="Q1147" t="str">
            <v>3ème étage</v>
          </cell>
          <cell r="S1147">
            <v>74600</v>
          </cell>
          <cell r="T1147" t="str">
            <v>ANNECY</v>
          </cell>
          <cell r="U1147" t="str">
            <v>3ème étage</v>
          </cell>
          <cell r="V1147">
            <v>664565206</v>
          </cell>
          <cell r="W1147" t="str">
            <v>ALEXIS.BORGNE@GENERALI.COM</v>
          </cell>
        </row>
        <row r="1148">
          <cell r="B1148">
            <v>306041</v>
          </cell>
          <cell r="C1148">
            <v>20240501</v>
          </cell>
          <cell r="E1148" t="str">
            <v>GPA</v>
          </cell>
          <cell r="F1148" t="str">
            <v>COMMERCIALE</v>
          </cell>
          <cell r="G1148" t="str">
            <v>REGION GRAND OUEST</v>
          </cell>
          <cell r="H1148" t="str">
            <v>OD YVELINES - EURE ET LOIR</v>
          </cell>
          <cell r="I1148">
            <v>440</v>
          </cell>
          <cell r="J1148" t="str">
            <v>CCT</v>
          </cell>
          <cell r="K1148" t="str">
            <v>Conseiller Commercial Titulaire</v>
          </cell>
          <cell r="L1148">
            <v>105</v>
          </cell>
          <cell r="M1148" t="str">
            <v>M.</v>
          </cell>
          <cell r="N1148" t="str">
            <v>SCAFIDI</v>
          </cell>
          <cell r="O1148" t="str">
            <v>ALVIN</v>
          </cell>
          <cell r="P1148" t="str">
            <v>3 boulevard Jean Moulin</v>
          </cell>
          <cell r="Q1148" t="str">
            <v>Generali, Omega parc bât 4 1er étage</v>
          </cell>
          <cell r="S1148">
            <v>78990</v>
          </cell>
          <cell r="T1148" t="str">
            <v>ELANCOURT</v>
          </cell>
          <cell r="U1148" t="str">
            <v>Generali, Omega parc bât 4 1er étage</v>
          </cell>
          <cell r="V1148">
            <v>664598018</v>
          </cell>
          <cell r="W1148" t="str">
            <v>ALVIN.SCAFIDI@GENERALI.COM</v>
          </cell>
        </row>
        <row r="1149">
          <cell r="B1149">
            <v>306043</v>
          </cell>
          <cell r="C1149">
            <v>20240501</v>
          </cell>
          <cell r="E1149" t="str">
            <v>GPA</v>
          </cell>
          <cell r="F1149" t="str">
            <v>COMMERCIALE</v>
          </cell>
          <cell r="G1149" t="str">
            <v>REGION GRAND OUEST</v>
          </cell>
          <cell r="H1149" t="str">
            <v>OD INDRE-INDRE &amp; LOIRE-CHER-LOIR &amp; CHER</v>
          </cell>
          <cell r="I1149">
            <v>440</v>
          </cell>
          <cell r="J1149" t="str">
            <v>CCT</v>
          </cell>
          <cell r="K1149" t="str">
            <v>Conseiller Commercial Titulaire</v>
          </cell>
          <cell r="L1149">
            <v>105</v>
          </cell>
          <cell r="M1149" t="str">
            <v>M.</v>
          </cell>
          <cell r="N1149" t="str">
            <v>SERI</v>
          </cell>
          <cell r="O1149" t="str">
            <v>CHERIF</v>
          </cell>
          <cell r="P1149" t="str">
            <v>27 rue James Watt</v>
          </cell>
          <cell r="Q1149" t="str">
            <v>les Lions d'Azur bât C</v>
          </cell>
          <cell r="S1149">
            <v>37200</v>
          </cell>
          <cell r="T1149" t="str">
            <v>TOURS</v>
          </cell>
          <cell r="U1149" t="str">
            <v>les Lions d'Azur bât C</v>
          </cell>
          <cell r="V1149">
            <v>664598016</v>
          </cell>
          <cell r="W1149" t="str">
            <v>CHERIF.SERI@GENERALI.COM</v>
          </cell>
        </row>
        <row r="1150">
          <cell r="B1150">
            <v>306051</v>
          </cell>
          <cell r="C1150">
            <v>20240501</v>
          </cell>
          <cell r="E1150" t="str">
            <v>GPA</v>
          </cell>
          <cell r="F1150" t="str">
            <v>COMMERCIALE</v>
          </cell>
          <cell r="G1150" t="str">
            <v>REGION ILE DE FRANCE NORD EST</v>
          </cell>
          <cell r="H1150" t="str">
            <v>OD NORD LITTORAL</v>
          </cell>
          <cell r="I1150">
            <v>440</v>
          </cell>
          <cell r="J1150" t="str">
            <v>CCT</v>
          </cell>
          <cell r="K1150" t="str">
            <v>Conseiller Commercial Titulaire</v>
          </cell>
          <cell r="L1150">
            <v>105</v>
          </cell>
          <cell r="M1150" t="str">
            <v>M.</v>
          </cell>
          <cell r="N1150" t="str">
            <v>LIBBRECHT</v>
          </cell>
          <cell r="O1150" t="str">
            <v>MATTHIEU</v>
          </cell>
          <cell r="P1150" t="str">
            <v>4 rue Conrad Adenauer</v>
          </cell>
          <cell r="Q1150" t="str">
            <v>Generali, le Grand Cottignies</v>
          </cell>
          <cell r="S1150">
            <v>59290</v>
          </cell>
          <cell r="T1150" t="str">
            <v>WASQUEHAL</v>
          </cell>
          <cell r="U1150" t="str">
            <v>Generali, le Grand Cottignies</v>
          </cell>
          <cell r="V1150">
            <v>664565195</v>
          </cell>
          <cell r="W1150" t="str">
            <v>MATTHIEU.LIBBRECHT@GENERALI.COM</v>
          </cell>
        </row>
        <row r="1151">
          <cell r="B1151">
            <v>306055</v>
          </cell>
          <cell r="C1151">
            <v>20240601</v>
          </cell>
          <cell r="E1151" t="str">
            <v>GPA</v>
          </cell>
          <cell r="F1151" t="str">
            <v>COMMERCIALE</v>
          </cell>
          <cell r="G1151" t="str">
            <v>REGION ILE DE FRANCE NORD EST</v>
          </cell>
          <cell r="H1151" t="str">
            <v>OD SEINE ET MARNE - YONNE</v>
          </cell>
          <cell r="I1151">
            <v>445</v>
          </cell>
          <cell r="J1151" t="str">
            <v>CCA</v>
          </cell>
          <cell r="K1151" t="str">
            <v>Conseiller Commercial Auxiliaire</v>
          </cell>
          <cell r="L1151">
            <v>105</v>
          </cell>
          <cell r="M1151" t="str">
            <v>M.</v>
          </cell>
          <cell r="N1151" t="str">
            <v>BREGEAULT</v>
          </cell>
          <cell r="O1151" t="str">
            <v>FRANCK</v>
          </cell>
          <cell r="P1151" t="str">
            <v>1 rue de Berlin ZAC de Montevrain</v>
          </cell>
          <cell r="Q1151" t="str">
            <v>Generali, Val d'Europe</v>
          </cell>
          <cell r="S1151">
            <v>77144</v>
          </cell>
          <cell r="T1151" t="str">
            <v>MONTEVRAIN</v>
          </cell>
          <cell r="U1151" t="str">
            <v>Generali, Val d'Europe</v>
          </cell>
          <cell r="V1151">
            <v>660496275</v>
          </cell>
          <cell r="W1151" t="str">
            <v>FRANCK.BREGEAULT@GENERALI.COM</v>
          </cell>
        </row>
        <row r="1152">
          <cell r="B1152">
            <v>306057</v>
          </cell>
          <cell r="C1152">
            <v>20240601</v>
          </cell>
          <cell r="E1152" t="str">
            <v>GPA</v>
          </cell>
          <cell r="F1152" t="str">
            <v>COMMERCIALE</v>
          </cell>
          <cell r="G1152" t="str">
            <v>REGION GRAND EST</v>
          </cell>
          <cell r="H1152" t="str">
            <v>OD AVEYRON-HERAULT-AUDE-PYRENEES ORIENT.</v>
          </cell>
          <cell r="I1152">
            <v>445</v>
          </cell>
          <cell r="J1152" t="str">
            <v>CCA</v>
          </cell>
          <cell r="K1152" t="str">
            <v>Conseiller Commercial Auxiliaire</v>
          </cell>
          <cell r="L1152">
            <v>105</v>
          </cell>
          <cell r="M1152" t="str">
            <v>Mme</v>
          </cell>
          <cell r="N1152" t="str">
            <v>VIDAL</v>
          </cell>
          <cell r="O1152" t="str">
            <v>ALEXANDRA</v>
          </cell>
          <cell r="P1152" t="str">
            <v>159 rue de Thor</v>
          </cell>
          <cell r="Q1152" t="str">
            <v>Generali, Park Eureka</v>
          </cell>
          <cell r="S1152">
            <v>34000</v>
          </cell>
          <cell r="T1152" t="str">
            <v>MONTPELLIER</v>
          </cell>
          <cell r="U1152" t="str">
            <v>Generali, Park Eureka</v>
          </cell>
          <cell r="V1152">
            <v>659772408</v>
          </cell>
          <cell r="W1152" t="str">
            <v>ALEXANDRA.VIDAL@GENERALI.COM</v>
          </cell>
        </row>
        <row r="1153">
          <cell r="B1153">
            <v>306059</v>
          </cell>
          <cell r="C1153">
            <v>20240601</v>
          </cell>
          <cell r="E1153" t="str">
            <v>GPA</v>
          </cell>
          <cell r="F1153" t="str">
            <v>COMMERCIALE</v>
          </cell>
          <cell r="G1153" t="str">
            <v>REGION GRAND EST</v>
          </cell>
          <cell r="H1153" t="str">
            <v>OD VAR - BOUCHES DU RHONE</v>
          </cell>
          <cell r="I1153">
            <v>445</v>
          </cell>
          <cell r="J1153" t="str">
            <v>CCA</v>
          </cell>
          <cell r="K1153" t="str">
            <v>Conseiller Commercial Auxiliaire</v>
          </cell>
          <cell r="L1153">
            <v>105</v>
          </cell>
          <cell r="M1153" t="str">
            <v>M.</v>
          </cell>
          <cell r="N1153" t="str">
            <v>BAGUR</v>
          </cell>
          <cell r="O1153" t="str">
            <v>LUDOVIC</v>
          </cell>
          <cell r="P1153" t="str">
            <v>245 avenue de l'Université</v>
          </cell>
          <cell r="Q1153" t="str">
            <v>Generali, parc Ste Claire Imm le Goudon</v>
          </cell>
          <cell r="S1153">
            <v>83160</v>
          </cell>
          <cell r="T1153" t="str">
            <v>LA VALETTE DU VAR</v>
          </cell>
          <cell r="U1153" t="str">
            <v>Generali, parc Ste Claire Imm le Goudon</v>
          </cell>
          <cell r="V1153">
            <v>659771766</v>
          </cell>
          <cell r="W1153" t="str">
            <v>LUDOVIC.BAGUR@GENERALI.COM</v>
          </cell>
        </row>
        <row r="1154">
          <cell r="B1154">
            <v>306061</v>
          </cell>
          <cell r="C1154">
            <v>20240601</v>
          </cell>
          <cell r="E1154" t="str">
            <v>GPA</v>
          </cell>
          <cell r="F1154" t="str">
            <v>COMMERCIALE</v>
          </cell>
          <cell r="G1154" t="str">
            <v>REGION ILE DE FRANCE NORD EST</v>
          </cell>
          <cell r="H1154" t="str">
            <v>OD MOSELLE - MEURTHE ET MOSELLE</v>
          </cell>
          <cell r="I1154">
            <v>445</v>
          </cell>
          <cell r="J1154" t="str">
            <v>CCA</v>
          </cell>
          <cell r="K1154" t="str">
            <v>Conseiller Commercial Auxiliaire</v>
          </cell>
          <cell r="L1154">
            <v>105</v>
          </cell>
          <cell r="M1154" t="str">
            <v>M.</v>
          </cell>
          <cell r="N1154" t="str">
            <v>SCHEMMEL</v>
          </cell>
          <cell r="O1154" t="str">
            <v>ANTHONY</v>
          </cell>
          <cell r="P1154" t="str">
            <v>92 quater B boulevard Solidarite</v>
          </cell>
          <cell r="Q1154" t="str">
            <v>Generali, immeuble First Plaza lot 34</v>
          </cell>
          <cell r="S1154">
            <v>57070</v>
          </cell>
          <cell r="T1154" t="str">
            <v>METZ</v>
          </cell>
          <cell r="U1154" t="str">
            <v>Generali, immeuble First Plaza lot 34</v>
          </cell>
          <cell r="V1154">
            <v>659687140</v>
          </cell>
          <cell r="W1154" t="str">
            <v>ANTHONY.SCHEMMEL@GENERALI.COM</v>
          </cell>
        </row>
        <row r="1155">
          <cell r="B1155">
            <v>306065</v>
          </cell>
          <cell r="C1155">
            <v>20240601</v>
          </cell>
          <cell r="E1155" t="str">
            <v>GPA</v>
          </cell>
          <cell r="F1155" t="str">
            <v>COMMERCIALE</v>
          </cell>
          <cell r="G1155" t="str">
            <v>REGION GRAND EST</v>
          </cell>
          <cell r="H1155" t="str">
            <v>OD ALLIER-SAONE &amp; LOIRE-NIEVRE-COTE D'OR</v>
          </cell>
          <cell r="I1155">
            <v>445</v>
          </cell>
          <cell r="J1155" t="str">
            <v>CCA</v>
          </cell>
          <cell r="K1155" t="str">
            <v>Conseiller Commercial Auxiliaire</v>
          </cell>
          <cell r="L1155">
            <v>105</v>
          </cell>
          <cell r="M1155" t="str">
            <v>M.</v>
          </cell>
          <cell r="N1155" t="str">
            <v>COURTOT</v>
          </cell>
          <cell r="O1155" t="str">
            <v>MAXIME</v>
          </cell>
          <cell r="P1155" t="str">
            <v>8 A rue Jeanne Barret</v>
          </cell>
          <cell r="Q1155" t="str">
            <v>Generali, parc Valmy 1er étage</v>
          </cell>
          <cell r="S1155">
            <v>21000</v>
          </cell>
          <cell r="T1155" t="str">
            <v>DIJON</v>
          </cell>
          <cell r="U1155" t="str">
            <v>Generali, parc Valmy 1er étage</v>
          </cell>
          <cell r="V1155">
            <v>659772280</v>
          </cell>
          <cell r="W1155" t="str">
            <v>MAXIME.COURTOT@GENERALI.COM</v>
          </cell>
        </row>
        <row r="1156">
          <cell r="B1156">
            <v>306067</v>
          </cell>
          <cell r="C1156">
            <v>20240601</v>
          </cell>
          <cell r="E1156" t="str">
            <v>GPA</v>
          </cell>
          <cell r="F1156" t="str">
            <v>COMMERCIALE</v>
          </cell>
          <cell r="G1156" t="str">
            <v>REGION GRAND EST</v>
          </cell>
          <cell r="H1156" t="str">
            <v>OD VAUCLUSE - DROME - ARDECHE - GARD</v>
          </cell>
          <cell r="I1156">
            <v>445</v>
          </cell>
          <cell r="J1156" t="str">
            <v>CCA</v>
          </cell>
          <cell r="K1156" t="str">
            <v>Conseiller Commercial Auxiliaire</v>
          </cell>
          <cell r="L1156">
            <v>105</v>
          </cell>
          <cell r="M1156" t="str">
            <v>M.</v>
          </cell>
          <cell r="N1156" t="str">
            <v>SCIALOM</v>
          </cell>
          <cell r="O1156" t="str">
            <v>ARNAUD</v>
          </cell>
          <cell r="P1156" t="str">
            <v>170 rue du traité de Rome</v>
          </cell>
          <cell r="Q1156" t="str">
            <v>Generali, le Guillaumont BP 21248</v>
          </cell>
          <cell r="S1156">
            <v>84911</v>
          </cell>
          <cell r="T1156" t="str">
            <v>AVIGNON CEDEX 9</v>
          </cell>
          <cell r="U1156" t="str">
            <v>Generali, le Guillaumont BP 21248</v>
          </cell>
          <cell r="V1156">
            <v>659772261</v>
          </cell>
          <cell r="W1156" t="str">
            <v>ARNAUD.SCIALOM@GENERALI.COM</v>
          </cell>
        </row>
        <row r="1157">
          <cell r="B1157">
            <v>306069</v>
          </cell>
          <cell r="C1157">
            <v>20240601</v>
          </cell>
          <cell r="E1157" t="str">
            <v>GPA</v>
          </cell>
          <cell r="F1157" t="str">
            <v>COMMERCIALE</v>
          </cell>
          <cell r="G1157" t="str">
            <v>REGION GRAND OUEST</v>
          </cell>
          <cell r="H1157" t="str">
            <v>OD CHARENTES-VIENNES-DEUX SEVRES</v>
          </cell>
          <cell r="I1157">
            <v>445</v>
          </cell>
          <cell r="J1157" t="str">
            <v>CCA</v>
          </cell>
          <cell r="K1157" t="str">
            <v>Conseiller Commercial Auxiliaire</v>
          </cell>
          <cell r="L1157">
            <v>105</v>
          </cell>
          <cell r="M1157" t="str">
            <v>M.</v>
          </cell>
          <cell r="N1157" t="str">
            <v>RENOU</v>
          </cell>
          <cell r="O1157" t="str">
            <v>THOMAS</v>
          </cell>
          <cell r="P1157" t="str">
            <v>112 rue de la Bugellerie</v>
          </cell>
          <cell r="Q1157" t="str">
            <v>Generali, pôle République 3</v>
          </cell>
          <cell r="S1157">
            <v>86000</v>
          </cell>
          <cell r="T1157" t="str">
            <v>POITIERS</v>
          </cell>
          <cell r="U1157" t="str">
            <v>Generali, pôle République 3</v>
          </cell>
          <cell r="V1157">
            <v>664169910</v>
          </cell>
          <cell r="W1157" t="str">
            <v>THOMAS.RENOU@GENERALI.COM</v>
          </cell>
        </row>
        <row r="1158">
          <cell r="B1158">
            <v>306071</v>
          </cell>
          <cell r="C1158">
            <v>20240601</v>
          </cell>
          <cell r="E1158" t="str">
            <v>GPA</v>
          </cell>
          <cell r="F1158" t="str">
            <v>COMMERCIALE</v>
          </cell>
          <cell r="G1158" t="str">
            <v>REGION GRAND OUEST</v>
          </cell>
          <cell r="H1158" t="str">
            <v>OD YVELINES - EURE ET LOIR</v>
          </cell>
          <cell r="I1158">
            <v>445</v>
          </cell>
          <cell r="J1158" t="str">
            <v>CCA</v>
          </cell>
          <cell r="K1158" t="str">
            <v>Conseiller Commercial Auxiliaire</v>
          </cell>
          <cell r="L1158">
            <v>105</v>
          </cell>
          <cell r="M1158" t="str">
            <v>Mme</v>
          </cell>
          <cell r="N1158" t="str">
            <v>FOUCHER</v>
          </cell>
          <cell r="O1158" t="str">
            <v>FLORANE</v>
          </cell>
          <cell r="P1158" t="str">
            <v>3 boulevard Jean Moulin</v>
          </cell>
          <cell r="Q1158" t="str">
            <v>Generali, Omega parc bât 4 1er étage</v>
          </cell>
          <cell r="S1158">
            <v>78990</v>
          </cell>
          <cell r="T1158" t="str">
            <v>ELANCOURT</v>
          </cell>
          <cell r="U1158" t="str">
            <v>Generali, Omega parc bât 4 1er étage</v>
          </cell>
          <cell r="V1158">
            <v>664177110</v>
          </cell>
          <cell r="W1158" t="str">
            <v>FLORANE.FOUCHER@GENERALI.COM</v>
          </cell>
        </row>
        <row r="1159">
          <cell r="B1159">
            <v>306073</v>
          </cell>
          <cell r="C1159">
            <v>20240601</v>
          </cell>
          <cell r="E1159" t="str">
            <v>GPA</v>
          </cell>
          <cell r="F1159" t="str">
            <v>COMMERCIALE</v>
          </cell>
          <cell r="G1159" t="str">
            <v>REGION GRAND OUEST</v>
          </cell>
          <cell r="H1159" t="str">
            <v>OD LANDES-PYRENEES-GERS-HTE GARONNE SUD</v>
          </cell>
          <cell r="I1159">
            <v>445</v>
          </cell>
          <cell r="J1159" t="str">
            <v>CCA</v>
          </cell>
          <cell r="K1159" t="str">
            <v>Conseiller Commercial Auxiliaire</v>
          </cell>
          <cell r="L1159">
            <v>105</v>
          </cell>
          <cell r="M1159" t="str">
            <v>Mme</v>
          </cell>
          <cell r="N1159" t="str">
            <v>HAUTEFORT</v>
          </cell>
          <cell r="O1159" t="str">
            <v>AURORE</v>
          </cell>
          <cell r="P1159" t="str">
            <v>13 rue Faraday</v>
          </cell>
          <cell r="Q1159" t="str">
            <v>Generali, Cite Multimédia bâtiment Nemo</v>
          </cell>
          <cell r="S1159">
            <v>64000</v>
          </cell>
          <cell r="T1159" t="str">
            <v>PAU</v>
          </cell>
          <cell r="U1159" t="str">
            <v>Generali, Cite Multimédia bâtiment Nemo</v>
          </cell>
          <cell r="V1159">
            <v>663565276</v>
          </cell>
          <cell r="W1159" t="str">
            <v>AURORE.HAUTEFORT@GENERALI.COM</v>
          </cell>
        </row>
        <row r="1160">
          <cell r="B1160">
            <v>306077</v>
          </cell>
          <cell r="C1160">
            <v>20240601</v>
          </cell>
          <cell r="E1160" t="str">
            <v>GPA</v>
          </cell>
          <cell r="F1160" t="str">
            <v>COMMERCIALE</v>
          </cell>
          <cell r="G1160" t="str">
            <v>REGION GRAND OUEST</v>
          </cell>
          <cell r="H1160" t="str">
            <v>OD LOT-TARN-TARN ET GARONNE-HTE GARONNE</v>
          </cell>
          <cell r="I1160">
            <v>100</v>
          </cell>
          <cell r="J1160" t="str">
            <v>IMD</v>
          </cell>
          <cell r="K1160" t="str">
            <v>Inspecteur Manager Developpement</v>
          </cell>
          <cell r="L1160">
            <v>103</v>
          </cell>
          <cell r="M1160" t="str">
            <v>M.</v>
          </cell>
          <cell r="N1160" t="str">
            <v>THIEBAUD</v>
          </cell>
          <cell r="O1160" t="str">
            <v>JONATHAN</v>
          </cell>
          <cell r="P1160" t="str">
            <v>9 rue Michel Labrousse</v>
          </cell>
          <cell r="Q1160" t="str">
            <v>Generali, Park avenue Berryl 2</v>
          </cell>
          <cell r="S1160">
            <v>31100</v>
          </cell>
          <cell r="T1160" t="str">
            <v>TOULOUSE</v>
          </cell>
          <cell r="U1160" t="str">
            <v>Generali, Park avenue Berryl 2</v>
          </cell>
          <cell r="V1160">
            <v>659556746</v>
          </cell>
          <cell r="W1160" t="str">
            <v>JONATHAN.THIEBAUD@GENERALI.COM</v>
          </cell>
        </row>
        <row r="1161">
          <cell r="B1161">
            <v>306079</v>
          </cell>
          <cell r="C1161">
            <v>20240601</v>
          </cell>
          <cell r="E1161" t="str">
            <v>GPA</v>
          </cell>
          <cell r="F1161" t="str">
            <v>COMMERCIALE</v>
          </cell>
          <cell r="G1161" t="str">
            <v>REGION GRAND OUEST</v>
          </cell>
          <cell r="H1161" t="str">
            <v>OD INDRE-INDRE &amp; LOIRE-CHER-LOIR &amp; CHER</v>
          </cell>
          <cell r="I1161">
            <v>385</v>
          </cell>
          <cell r="J1161" t="str">
            <v>I.ES</v>
          </cell>
          <cell r="K1161" t="str">
            <v>Inspecteur à l'Essai</v>
          </cell>
          <cell r="L1161">
            <v>105</v>
          </cell>
          <cell r="M1161" t="str">
            <v>M.</v>
          </cell>
          <cell r="N1161" t="str">
            <v>CAPELLO</v>
          </cell>
          <cell r="O1161" t="str">
            <v>ANTHONY</v>
          </cell>
          <cell r="P1161" t="str">
            <v>27 rue James Watt</v>
          </cell>
          <cell r="Q1161" t="str">
            <v>les Lions d'Azur bât C</v>
          </cell>
          <cell r="S1161">
            <v>37200</v>
          </cell>
          <cell r="T1161" t="str">
            <v>TOURS</v>
          </cell>
          <cell r="U1161" t="str">
            <v>les Lions d'Azur bât C</v>
          </cell>
          <cell r="V1161">
            <v>664122979</v>
          </cell>
          <cell r="W1161" t="str">
            <v>ANTHONY.CAPELLO@GENERALI.COM</v>
          </cell>
        </row>
        <row r="1162">
          <cell r="B1162">
            <v>306081</v>
          </cell>
          <cell r="C1162">
            <v>20240601</v>
          </cell>
          <cell r="E1162" t="str">
            <v>GPA</v>
          </cell>
          <cell r="F1162" t="str">
            <v>COMMERCIALE</v>
          </cell>
          <cell r="G1162" t="str">
            <v>REGION GRAND OUEST</v>
          </cell>
          <cell r="H1162" t="str">
            <v>OD VAL D'OISE - EURE</v>
          </cell>
          <cell r="I1162">
            <v>445</v>
          </cell>
          <cell r="J1162" t="str">
            <v>CCA</v>
          </cell>
          <cell r="K1162" t="str">
            <v>Conseiller Commercial Auxiliaire</v>
          </cell>
          <cell r="L1162">
            <v>105</v>
          </cell>
          <cell r="M1162" t="str">
            <v>Mme</v>
          </cell>
          <cell r="N1162" t="str">
            <v>TEIXEIRA</v>
          </cell>
          <cell r="O1162" t="str">
            <v>SANDRINE</v>
          </cell>
          <cell r="P1162" t="str">
            <v>181 rue Clément Ader étage 1</v>
          </cell>
          <cell r="Q1162" t="str">
            <v>Generali, ZAC du Long Buisson Entrée B</v>
          </cell>
          <cell r="S1162">
            <v>27000</v>
          </cell>
          <cell r="T1162" t="str">
            <v>EVREUX</v>
          </cell>
          <cell r="U1162" t="str">
            <v>Generali, ZAC du Long Buisson Entrée B</v>
          </cell>
          <cell r="V1162">
            <v>664233722</v>
          </cell>
          <cell r="W1162" t="str">
            <v>SANDRINE.TEIXEIRA@GENERALI.COM</v>
          </cell>
        </row>
        <row r="1163">
          <cell r="B1163">
            <v>306083</v>
          </cell>
          <cell r="C1163">
            <v>20240601</v>
          </cell>
          <cell r="E1163" t="str">
            <v>GPA</v>
          </cell>
          <cell r="F1163" t="str">
            <v>COMMERCIALE</v>
          </cell>
          <cell r="G1163" t="str">
            <v>REGION GRAND OUEST</v>
          </cell>
          <cell r="H1163" t="str">
            <v>OD YVELINES - EURE ET LOIR</v>
          </cell>
          <cell r="I1163">
            <v>445</v>
          </cell>
          <cell r="J1163" t="str">
            <v>CCA</v>
          </cell>
          <cell r="K1163" t="str">
            <v>Conseiller Commercial Auxiliaire</v>
          </cell>
          <cell r="L1163">
            <v>105</v>
          </cell>
          <cell r="M1163" t="str">
            <v>Mme</v>
          </cell>
          <cell r="N1163" t="str">
            <v>PRIETO DIAZ</v>
          </cell>
          <cell r="O1163" t="str">
            <v>ANGELIQUE</v>
          </cell>
          <cell r="P1163" t="str">
            <v>3 boulevard Jean Moulin</v>
          </cell>
          <cell r="Q1163" t="str">
            <v>Generali, Omega parc bât 4 1er étage</v>
          </cell>
          <cell r="S1163">
            <v>78990</v>
          </cell>
          <cell r="T1163" t="str">
            <v>ELANCOURT</v>
          </cell>
          <cell r="U1163" t="str">
            <v>Generali, Omega parc bât 4 1er étage</v>
          </cell>
          <cell r="V1163">
            <v>664126178</v>
          </cell>
          <cell r="W1163" t="str">
            <v>ANGELIQUE.PRIETODIAZ@GENERALI.COM</v>
          </cell>
        </row>
        <row r="1164">
          <cell r="B1164">
            <v>306086</v>
          </cell>
          <cell r="C1164">
            <v>20240601</v>
          </cell>
          <cell r="E1164" t="str">
            <v>GPA</v>
          </cell>
          <cell r="F1164" t="str">
            <v>COMMERCIALE</v>
          </cell>
          <cell r="G1164" t="str">
            <v>REGION GRAND EST</v>
          </cell>
          <cell r="H1164" t="str">
            <v>OD VAUCLUSE - DROME - ARDECHE - GARD</v>
          </cell>
          <cell r="I1164">
            <v>445</v>
          </cell>
          <cell r="J1164" t="str">
            <v>CCA</v>
          </cell>
          <cell r="K1164" t="str">
            <v>Conseiller Commercial Auxiliaire</v>
          </cell>
          <cell r="L1164">
            <v>105</v>
          </cell>
          <cell r="M1164" t="str">
            <v>M.</v>
          </cell>
          <cell r="N1164" t="str">
            <v>LECLERC</v>
          </cell>
          <cell r="O1164" t="str">
            <v>GASPARD</v>
          </cell>
          <cell r="P1164" t="str">
            <v>170 rue du traité de Rome</v>
          </cell>
          <cell r="Q1164" t="str">
            <v>Generali, le Guillaumont BP 21248</v>
          </cell>
          <cell r="S1164">
            <v>84911</v>
          </cell>
          <cell r="T1164" t="str">
            <v>AVIGNON CEDEX 9</v>
          </cell>
          <cell r="U1164" t="str">
            <v>Generali, le Guillaumont BP 21248</v>
          </cell>
          <cell r="V1164">
            <v>664126018</v>
          </cell>
          <cell r="W1164" t="str">
            <v>GASPARD.LECLERC@GENERALI.COM</v>
          </cell>
        </row>
        <row r="1165">
          <cell r="B1165">
            <v>306088</v>
          </cell>
          <cell r="C1165">
            <v>20240601</v>
          </cell>
          <cell r="E1165" t="str">
            <v>GPA</v>
          </cell>
          <cell r="F1165" t="str">
            <v>COMMERCIALE</v>
          </cell>
          <cell r="G1165" t="str">
            <v>REGION GRAND EST</v>
          </cell>
          <cell r="H1165" t="str">
            <v>OD AVEYRON-HERAULT-AUDE-PYRENEES ORIENT.</v>
          </cell>
          <cell r="I1165">
            <v>445</v>
          </cell>
          <cell r="J1165" t="str">
            <v>CCA</v>
          </cell>
          <cell r="K1165" t="str">
            <v>Conseiller Commercial Auxiliaire</v>
          </cell>
          <cell r="L1165">
            <v>105</v>
          </cell>
          <cell r="M1165" t="str">
            <v>M.</v>
          </cell>
          <cell r="N1165" t="str">
            <v>KOOS</v>
          </cell>
          <cell r="O1165" t="str">
            <v>ARNAUD</v>
          </cell>
          <cell r="P1165" t="str">
            <v>159 rue de Thor</v>
          </cell>
          <cell r="Q1165" t="str">
            <v>Generali, Park Eureka</v>
          </cell>
          <cell r="S1165">
            <v>34000</v>
          </cell>
          <cell r="T1165" t="str">
            <v>MONTPELLIER</v>
          </cell>
          <cell r="U1165" t="str">
            <v>Generali, Park Eureka</v>
          </cell>
          <cell r="V1165">
            <v>664126281</v>
          </cell>
          <cell r="W1165" t="str">
            <v>ARNAUD.KOOS@GENERALI.COM</v>
          </cell>
        </row>
        <row r="1166">
          <cell r="B1166">
            <v>306090</v>
          </cell>
          <cell r="C1166">
            <v>20240601</v>
          </cell>
          <cell r="E1166" t="str">
            <v>GPA</v>
          </cell>
          <cell r="F1166" t="str">
            <v>COMMERCIALE</v>
          </cell>
          <cell r="G1166" t="str">
            <v>REGION GRAND OUEST</v>
          </cell>
          <cell r="H1166" t="str">
            <v>OD MANCHE - CALVADOS - ORNE - MAYENNE</v>
          </cell>
          <cell r="I1166">
            <v>445</v>
          </cell>
          <cell r="J1166" t="str">
            <v>CCA</v>
          </cell>
          <cell r="K1166" t="str">
            <v>Conseiller Commercial Auxiliaire</v>
          </cell>
          <cell r="L1166">
            <v>105</v>
          </cell>
          <cell r="M1166" t="str">
            <v>Mme</v>
          </cell>
          <cell r="N1166" t="str">
            <v>HUET</v>
          </cell>
          <cell r="O1166" t="str">
            <v>CHRISTELLE</v>
          </cell>
          <cell r="P1166" t="str">
            <v>147 rue de la Délivrande</v>
          </cell>
          <cell r="Q1166" t="str">
            <v>Generali, péricentre 4 3ème étage</v>
          </cell>
          <cell r="S1166">
            <v>14000</v>
          </cell>
          <cell r="T1166" t="str">
            <v>CAEN</v>
          </cell>
          <cell r="U1166" t="str">
            <v>Generali, péricentre 4 3ème étage</v>
          </cell>
          <cell r="V1166">
            <v>664130165</v>
          </cell>
          <cell r="W1166" t="str">
            <v>CHRISTELLE.HUET@GENERALI.COM</v>
          </cell>
        </row>
        <row r="1167">
          <cell r="B1167">
            <v>306092</v>
          </cell>
          <cell r="C1167">
            <v>20240601</v>
          </cell>
          <cell r="E1167" t="str">
            <v>GPA</v>
          </cell>
          <cell r="F1167" t="str">
            <v>COMMERCIALE</v>
          </cell>
          <cell r="G1167" t="str">
            <v>REGION GRAND EST</v>
          </cell>
          <cell r="H1167" t="str">
            <v>OD ALPES MARITIMES</v>
          </cell>
          <cell r="I1167">
            <v>445</v>
          </cell>
          <cell r="J1167" t="str">
            <v>CCA</v>
          </cell>
          <cell r="K1167" t="str">
            <v>Conseiller Commercial Auxiliaire</v>
          </cell>
          <cell r="L1167">
            <v>105</v>
          </cell>
          <cell r="M1167" t="str">
            <v>M.</v>
          </cell>
          <cell r="N1167" t="str">
            <v>SIDIBE</v>
          </cell>
          <cell r="O1167" t="str">
            <v>OMAR</v>
          </cell>
          <cell r="P1167" t="str">
            <v>455 promenade des Anglais</v>
          </cell>
          <cell r="Q1167" t="str">
            <v>Generali, RSG ZAC Arenas Imm Nice Plaza</v>
          </cell>
          <cell r="S1167">
            <v>6000</v>
          </cell>
          <cell r="T1167" t="str">
            <v>NICE</v>
          </cell>
          <cell r="U1167" t="str">
            <v>Generali, RSG ZAC Arenas Imm Nice Plaza</v>
          </cell>
          <cell r="V1167">
            <v>664124880</v>
          </cell>
          <cell r="W1167" t="str">
            <v>OMAR.SIDIBE@GENERALI.COM</v>
          </cell>
        </row>
        <row r="1168">
          <cell r="B1168">
            <v>306094</v>
          </cell>
          <cell r="C1168">
            <v>20240601</v>
          </cell>
          <cell r="E1168" t="str">
            <v>GPA</v>
          </cell>
          <cell r="F1168" t="str">
            <v>COMMERCIALE</v>
          </cell>
          <cell r="G1168" t="str">
            <v>REGION ILE DE FRANCE NORD EST</v>
          </cell>
          <cell r="H1168" t="str">
            <v>OD NORD LITTORAL</v>
          </cell>
          <cell r="I1168">
            <v>445</v>
          </cell>
          <cell r="J1168" t="str">
            <v>CCA</v>
          </cell>
          <cell r="K1168" t="str">
            <v>Conseiller Commercial Auxiliaire</v>
          </cell>
          <cell r="L1168">
            <v>105</v>
          </cell>
          <cell r="M1168" t="str">
            <v>M.</v>
          </cell>
          <cell r="N1168" t="str">
            <v>VIELOTTE</v>
          </cell>
          <cell r="O1168" t="str">
            <v>JOSHUA</v>
          </cell>
          <cell r="P1168" t="str">
            <v>4 rue Conrad Adenauer</v>
          </cell>
          <cell r="Q1168" t="str">
            <v>Generali, le Grand Cottignies</v>
          </cell>
          <cell r="S1168">
            <v>59290</v>
          </cell>
          <cell r="T1168" t="str">
            <v>WASQUEHAL</v>
          </cell>
          <cell r="U1168" t="str">
            <v>Generali, le Grand Cottignies</v>
          </cell>
          <cell r="V1168">
            <v>664255200</v>
          </cell>
          <cell r="W1168" t="str">
            <v>JOSHUA.VIELOTTE@GENERALI.COM</v>
          </cell>
        </row>
        <row r="1169">
          <cell r="B1169">
            <v>306096</v>
          </cell>
          <cell r="C1169">
            <v>20240601</v>
          </cell>
          <cell r="E1169" t="str">
            <v>GPA</v>
          </cell>
          <cell r="F1169" t="str">
            <v>COMMERCIALE</v>
          </cell>
          <cell r="G1169" t="str">
            <v>REGION GRAND EST</v>
          </cell>
          <cell r="H1169" t="str">
            <v>OD HAUTE SAVOIE AIN JURA AIX LES BAINS</v>
          </cell>
          <cell r="I1169">
            <v>445</v>
          </cell>
          <cell r="J1169" t="str">
            <v>CCA</v>
          </cell>
          <cell r="K1169" t="str">
            <v>Conseiller Commercial Auxiliaire</v>
          </cell>
          <cell r="L1169">
            <v>105</v>
          </cell>
          <cell r="M1169" t="str">
            <v>M.</v>
          </cell>
          <cell r="N1169" t="str">
            <v>DE GREGORIO</v>
          </cell>
          <cell r="O1169" t="str">
            <v>JACCOMO</v>
          </cell>
          <cell r="P1169" t="str">
            <v>49 BD COSTA DE BEAUREGARD SEYNOD</v>
          </cell>
          <cell r="Q1169" t="str">
            <v>3ème étage</v>
          </cell>
          <cell r="S1169">
            <v>74600</v>
          </cell>
          <cell r="T1169" t="str">
            <v>ANNECY</v>
          </cell>
          <cell r="U1169" t="str">
            <v>3ème étage</v>
          </cell>
          <cell r="V1169">
            <v>663599817</v>
          </cell>
          <cell r="W1169" t="str">
            <v>JACCOMO.DEGREGORIO@GENERALI.COM</v>
          </cell>
        </row>
        <row r="1170">
          <cell r="B1170">
            <v>306098</v>
          </cell>
          <cell r="C1170">
            <v>20240601</v>
          </cell>
          <cell r="E1170" t="str">
            <v>GPA</v>
          </cell>
          <cell r="F1170" t="str">
            <v>COMMERCIALE</v>
          </cell>
          <cell r="G1170" t="str">
            <v>REGION GRAND EST</v>
          </cell>
          <cell r="H1170" t="str">
            <v>OD VAUCLUSE - DROME - ARDECHE - GARD</v>
          </cell>
          <cell r="I1170">
            <v>445</v>
          </cell>
          <cell r="J1170" t="str">
            <v>CCA</v>
          </cell>
          <cell r="K1170" t="str">
            <v>Conseiller Commercial Auxiliaire</v>
          </cell>
          <cell r="L1170">
            <v>105</v>
          </cell>
          <cell r="M1170" t="str">
            <v>Mme</v>
          </cell>
          <cell r="N1170" t="str">
            <v>GARCIA</v>
          </cell>
          <cell r="O1170" t="str">
            <v>LAURA</v>
          </cell>
          <cell r="P1170" t="str">
            <v>170 rue du traité de Rome</v>
          </cell>
          <cell r="Q1170" t="str">
            <v>Generali, le Guillaumont BP 21248</v>
          </cell>
          <cell r="S1170">
            <v>84911</v>
          </cell>
          <cell r="T1170" t="str">
            <v>AVIGNON CEDEX 9</v>
          </cell>
          <cell r="U1170" t="str">
            <v>Generali, le Guillaumont BP 21248</v>
          </cell>
          <cell r="V1170">
            <v>659447031</v>
          </cell>
          <cell r="W1170" t="str">
            <v>LAURA.GARCIA@GENERALI.COM</v>
          </cell>
        </row>
        <row r="1171">
          <cell r="B1171">
            <v>306100</v>
          </cell>
          <cell r="C1171">
            <v>20240701</v>
          </cell>
          <cell r="E1171" t="str">
            <v>GPA</v>
          </cell>
          <cell r="F1171" t="str">
            <v>COMMERCIALE</v>
          </cell>
          <cell r="G1171" t="str">
            <v>REGION GRAND EST</v>
          </cell>
          <cell r="H1171" t="str">
            <v>OD RHONE</v>
          </cell>
          <cell r="I1171">
            <v>445</v>
          </cell>
          <cell r="J1171" t="str">
            <v>CCA</v>
          </cell>
          <cell r="K1171" t="str">
            <v>Conseiller Commercial Auxiliaire</v>
          </cell>
          <cell r="L1171">
            <v>105</v>
          </cell>
          <cell r="M1171" t="str">
            <v>M.</v>
          </cell>
          <cell r="N1171" t="str">
            <v>NAUCHE</v>
          </cell>
          <cell r="O1171" t="str">
            <v>ADRIEN</v>
          </cell>
          <cell r="P1171" t="str">
            <v>46 - 48 chemin des Bruyères</v>
          </cell>
          <cell r="Q1171" t="str">
            <v>Centre Innovalia, bâtiment G</v>
          </cell>
          <cell r="S1171">
            <v>69570</v>
          </cell>
          <cell r="T1171" t="str">
            <v>DARDILLY</v>
          </cell>
          <cell r="U1171" t="str">
            <v>Centre Innovalia, bâtiment G</v>
          </cell>
          <cell r="V1171">
            <v>664708321</v>
          </cell>
          <cell r="W1171" t="str">
            <v>ADRIEN.NAUCHE@GENERALI.COM</v>
          </cell>
        </row>
        <row r="1172">
          <cell r="B1172">
            <v>306102</v>
          </cell>
          <cell r="C1172">
            <v>20240701</v>
          </cell>
          <cell r="E1172" t="str">
            <v>GPA</v>
          </cell>
          <cell r="F1172" t="str">
            <v>COMMERCIALE</v>
          </cell>
          <cell r="G1172" t="str">
            <v>REGION GRAND EST</v>
          </cell>
          <cell r="H1172" t="str">
            <v>OD ALLIER-SAONE &amp; LOIRE-NIEVRE-COTE D'OR</v>
          </cell>
          <cell r="I1172">
            <v>445</v>
          </cell>
          <cell r="J1172" t="str">
            <v>CCA</v>
          </cell>
          <cell r="K1172" t="str">
            <v>Conseiller Commercial Auxiliaire</v>
          </cell>
          <cell r="L1172">
            <v>105</v>
          </cell>
          <cell r="M1172" t="str">
            <v>Mme</v>
          </cell>
          <cell r="N1172" t="str">
            <v>CUILLA</v>
          </cell>
          <cell r="O1172" t="str">
            <v>MELANIE</v>
          </cell>
          <cell r="P1172" t="str">
            <v>8 A rue Jeanne Barret</v>
          </cell>
          <cell r="Q1172" t="str">
            <v>Generali, parc Valmy 1er étage</v>
          </cell>
          <cell r="S1172">
            <v>21000</v>
          </cell>
          <cell r="T1172" t="str">
            <v>DIJON</v>
          </cell>
          <cell r="U1172" t="str">
            <v>Generali, parc Valmy 1er étage</v>
          </cell>
          <cell r="V1172">
            <v>663658988</v>
          </cell>
          <cell r="W1172" t="str">
            <v>MELANIE.CUILLA@GENERALI.COM</v>
          </cell>
        </row>
        <row r="1173">
          <cell r="B1173">
            <v>306105</v>
          </cell>
          <cell r="C1173">
            <v>20240701</v>
          </cell>
          <cell r="E1173" t="str">
            <v>GPA</v>
          </cell>
          <cell r="F1173" t="str">
            <v>COMMERCIALE</v>
          </cell>
          <cell r="G1173" t="str">
            <v>POLE PILOTAGE DU RESEAU COMMERCIAL</v>
          </cell>
          <cell r="H1173" t="str">
            <v>ORGANISATION DE FIDELISATION</v>
          </cell>
          <cell r="I1173">
            <v>460</v>
          </cell>
          <cell r="J1173" t="str">
            <v>CC</v>
          </cell>
          <cell r="K1173" t="str">
            <v>Conseiller Client</v>
          </cell>
          <cell r="L1173">
            <v>0</v>
          </cell>
          <cell r="M1173" t="str">
            <v>Mme</v>
          </cell>
          <cell r="N1173" t="str">
            <v>CLABAULT</v>
          </cell>
          <cell r="O1173" t="str">
            <v>ESTELLE</v>
          </cell>
          <cell r="P1173" t="str">
            <v>4 avenue Marie Antoinette Tonnelat</v>
          </cell>
          <cell r="Q1173" t="str">
            <v>ZAC de la Chantrerie</v>
          </cell>
          <cell r="S1173">
            <v>44300</v>
          </cell>
          <cell r="T1173" t="str">
            <v>NANTES</v>
          </cell>
          <cell r="U1173" t="str">
            <v>ZAC de la Chantrerie</v>
          </cell>
          <cell r="W1173" t="str">
            <v>ESTELLE.CLABAULT@GENERALI.COM</v>
          </cell>
        </row>
        <row r="1174">
          <cell r="B1174">
            <v>306109</v>
          </cell>
          <cell r="C1174">
            <v>20240701</v>
          </cell>
          <cell r="E1174" t="str">
            <v>GPA</v>
          </cell>
          <cell r="F1174" t="str">
            <v>COMMERCIALE</v>
          </cell>
          <cell r="G1174" t="str">
            <v>REGION GRAND EST</v>
          </cell>
          <cell r="H1174" t="str">
            <v>OD AVEYRON-HERAULT-AUDE-PYRENEES ORIENT.</v>
          </cell>
          <cell r="I1174">
            <v>445</v>
          </cell>
          <cell r="J1174" t="str">
            <v>CCA</v>
          </cell>
          <cell r="K1174" t="str">
            <v>Conseiller Commercial Auxiliaire</v>
          </cell>
          <cell r="L1174">
            <v>105</v>
          </cell>
          <cell r="M1174" t="str">
            <v>M.</v>
          </cell>
          <cell r="N1174" t="str">
            <v>GENEVRIER</v>
          </cell>
          <cell r="O1174" t="str">
            <v>QUENTIN</v>
          </cell>
          <cell r="P1174" t="str">
            <v>159 rue de Thor</v>
          </cell>
          <cell r="Q1174" t="str">
            <v>Generali, Park Eureka</v>
          </cell>
          <cell r="S1174">
            <v>34000</v>
          </cell>
          <cell r="T1174" t="str">
            <v>MONTPELLIER</v>
          </cell>
          <cell r="U1174" t="str">
            <v>Generali, Park Eureka</v>
          </cell>
          <cell r="V1174">
            <v>663678150</v>
          </cell>
          <cell r="W1174" t="str">
            <v>QUENTIN.GENEVRIER@GENERALI.COM</v>
          </cell>
        </row>
        <row r="1175">
          <cell r="B1175">
            <v>306111</v>
          </cell>
          <cell r="C1175">
            <v>20240701</v>
          </cell>
          <cell r="E1175" t="str">
            <v>GPA</v>
          </cell>
          <cell r="F1175" t="str">
            <v>COMMERCIALE</v>
          </cell>
          <cell r="G1175" t="str">
            <v>POLE PILOTAGE DU RESEAU COMMERCIAL</v>
          </cell>
          <cell r="H1175" t="str">
            <v>ORGANISATION DE FIDELISATION</v>
          </cell>
          <cell r="I1175">
            <v>460</v>
          </cell>
          <cell r="J1175" t="str">
            <v>CC</v>
          </cell>
          <cell r="K1175" t="str">
            <v>Conseiller Client</v>
          </cell>
          <cell r="L1175">
            <v>0</v>
          </cell>
          <cell r="M1175" t="str">
            <v>M.</v>
          </cell>
          <cell r="N1175" t="str">
            <v>COMBEAU</v>
          </cell>
          <cell r="O1175" t="str">
            <v>MARVIN</v>
          </cell>
          <cell r="P1175" t="str">
            <v>4 avenue Marie Antoinette Tonnelat</v>
          </cell>
          <cell r="Q1175" t="str">
            <v>ZAC de la Chantrerie</v>
          </cell>
          <cell r="S1175">
            <v>44300</v>
          </cell>
          <cell r="T1175" t="str">
            <v>NANTES</v>
          </cell>
          <cell r="U1175" t="str">
            <v>ZAC de la Chantrerie</v>
          </cell>
          <cell r="W1175" t="str">
            <v>MARVIN.COMBEAU@GENERALI.COM</v>
          </cell>
        </row>
        <row r="1176">
          <cell r="B1176">
            <v>306113</v>
          </cell>
          <cell r="C1176">
            <v>20240701</v>
          </cell>
          <cell r="E1176" t="str">
            <v>GPA</v>
          </cell>
          <cell r="F1176" t="str">
            <v>COMMERCIALE</v>
          </cell>
          <cell r="G1176" t="str">
            <v>REGION ILE DE FRANCE NORD EST</v>
          </cell>
          <cell r="H1176" t="str">
            <v>OD ARDENNES - MARNE - MEUSE - AUBE</v>
          </cell>
          <cell r="I1176">
            <v>445</v>
          </cell>
          <cell r="J1176" t="str">
            <v>CCA</v>
          </cell>
          <cell r="K1176" t="str">
            <v>Conseiller Commercial Auxiliaire</v>
          </cell>
          <cell r="L1176">
            <v>105</v>
          </cell>
          <cell r="M1176" t="str">
            <v>Mme</v>
          </cell>
          <cell r="N1176" t="str">
            <v>CRESSON</v>
          </cell>
          <cell r="O1176" t="str">
            <v>AMANDINE</v>
          </cell>
          <cell r="P1176" t="str">
            <v>4 rue Henri Moissan</v>
          </cell>
          <cell r="Q1176" t="str">
            <v>immeuble l'Echiquier</v>
          </cell>
          <cell r="S1176">
            <v>51430</v>
          </cell>
          <cell r="T1176" t="str">
            <v>BEZANNES</v>
          </cell>
          <cell r="U1176" t="str">
            <v>immeuble l'Echiquier</v>
          </cell>
          <cell r="V1176">
            <v>663677281</v>
          </cell>
          <cell r="W1176" t="str">
            <v>AMANDINE.CRESSON@GENERALI.COM</v>
          </cell>
        </row>
        <row r="1177">
          <cell r="B1177">
            <v>306115</v>
          </cell>
          <cell r="C1177">
            <v>20240701</v>
          </cell>
          <cell r="E1177" t="str">
            <v>GPA</v>
          </cell>
          <cell r="F1177" t="str">
            <v>COMMERCIALE</v>
          </cell>
          <cell r="G1177" t="str">
            <v>REGION ILE DE FRANCE NORD EST</v>
          </cell>
          <cell r="H1177" t="str">
            <v>OD SEINE MARITIME</v>
          </cell>
          <cell r="I1177">
            <v>445</v>
          </cell>
          <cell r="J1177" t="str">
            <v>CCA</v>
          </cell>
          <cell r="K1177" t="str">
            <v>Conseiller Commercial Auxiliaire</v>
          </cell>
          <cell r="L1177">
            <v>105</v>
          </cell>
          <cell r="M1177" t="str">
            <v>M.</v>
          </cell>
          <cell r="N1177" t="str">
            <v>MPILI</v>
          </cell>
          <cell r="O1177" t="str">
            <v>LUCAS</v>
          </cell>
          <cell r="P1177" t="str">
            <v>20 passage de la Luciline</v>
          </cell>
          <cell r="Q1177" t="str">
            <v>Generali, bâtiment B</v>
          </cell>
          <cell r="S1177">
            <v>76000</v>
          </cell>
          <cell r="T1177" t="str">
            <v>ROUEN</v>
          </cell>
          <cell r="U1177" t="str">
            <v>Generali, bâtiment B</v>
          </cell>
          <cell r="V1177">
            <v>663678175</v>
          </cell>
          <cell r="W1177" t="str">
            <v>LUCAS.MPILI@GENERALI.COM</v>
          </cell>
        </row>
        <row r="1178">
          <cell r="B1178">
            <v>306117</v>
          </cell>
          <cell r="C1178">
            <v>20240701</v>
          </cell>
          <cell r="E1178" t="str">
            <v>GPA</v>
          </cell>
          <cell r="F1178" t="str">
            <v>COMMERCIALE</v>
          </cell>
          <cell r="G1178" t="str">
            <v>POLE PILOTAGE DU RESEAU COMMERCIAL</v>
          </cell>
          <cell r="H1178" t="str">
            <v>ORGANISATION DE FIDELISATION</v>
          </cell>
          <cell r="I1178">
            <v>460</v>
          </cell>
          <cell r="J1178" t="str">
            <v>CC</v>
          </cell>
          <cell r="K1178" t="str">
            <v>Conseiller Client</v>
          </cell>
          <cell r="L1178">
            <v>0</v>
          </cell>
          <cell r="M1178" t="str">
            <v>M.</v>
          </cell>
          <cell r="N1178" t="str">
            <v>BERGOT</v>
          </cell>
          <cell r="O1178" t="str">
            <v>BRICE</v>
          </cell>
          <cell r="P1178" t="str">
            <v>4 avenue Marie Antoinette Tonnelat</v>
          </cell>
          <cell r="Q1178" t="str">
            <v>ZAC de la Chantrerie</v>
          </cell>
          <cell r="S1178">
            <v>44300</v>
          </cell>
          <cell r="T1178" t="str">
            <v>NANTES</v>
          </cell>
          <cell r="U1178" t="str">
            <v>ZAC de la Chantrerie</v>
          </cell>
          <cell r="W1178" t="str">
            <v>BRICE.BERGOT@GENERALI.COM</v>
          </cell>
        </row>
        <row r="1179">
          <cell r="B1179">
            <v>306119</v>
          </cell>
          <cell r="C1179">
            <v>20240701</v>
          </cell>
          <cell r="E1179" t="str">
            <v>GPA</v>
          </cell>
          <cell r="F1179" t="str">
            <v>COMMERCIALE</v>
          </cell>
          <cell r="G1179" t="str">
            <v>POLE PILOTAGE DU RESEAU COMMERCIAL</v>
          </cell>
          <cell r="H1179" t="str">
            <v>ORGANISATION DE FIDELISATION</v>
          </cell>
          <cell r="I1179">
            <v>460</v>
          </cell>
          <cell r="J1179" t="str">
            <v>CC</v>
          </cell>
          <cell r="K1179" t="str">
            <v>Conseiller Client</v>
          </cell>
          <cell r="L1179">
            <v>0</v>
          </cell>
          <cell r="M1179" t="str">
            <v>M.</v>
          </cell>
          <cell r="N1179" t="str">
            <v>CAKONI</v>
          </cell>
          <cell r="O1179" t="str">
            <v>KLAUS</v>
          </cell>
          <cell r="P1179" t="str">
            <v>4 avenue Marie Antoinette Tonnelat</v>
          </cell>
          <cell r="Q1179" t="str">
            <v>ZAC de la Chantrerie</v>
          </cell>
          <cell r="S1179">
            <v>44300</v>
          </cell>
          <cell r="T1179" t="str">
            <v>NANTES</v>
          </cell>
          <cell r="U1179" t="str">
            <v>ZAC de la Chantrerie</v>
          </cell>
          <cell r="W1179" t="str">
            <v>KLAUS.CAKONI@GENERALI.COM</v>
          </cell>
        </row>
        <row r="1180">
          <cell r="B1180">
            <v>306121</v>
          </cell>
          <cell r="C1180">
            <v>20240701</v>
          </cell>
          <cell r="E1180" t="str">
            <v>GPA</v>
          </cell>
          <cell r="F1180" t="str">
            <v>COMMERCIALE</v>
          </cell>
          <cell r="G1180" t="str">
            <v>REGION GRAND OUEST</v>
          </cell>
          <cell r="H1180" t="str">
            <v>OD MANCHE - CALVADOS - ORNE - MAYENNE</v>
          </cell>
          <cell r="I1180">
            <v>445</v>
          </cell>
          <cell r="J1180" t="str">
            <v>CCA</v>
          </cell>
          <cell r="K1180" t="str">
            <v>Conseiller Commercial Auxiliaire</v>
          </cell>
          <cell r="L1180">
            <v>105</v>
          </cell>
          <cell r="M1180" t="str">
            <v>M.</v>
          </cell>
          <cell r="N1180" t="str">
            <v>JANNOT</v>
          </cell>
          <cell r="O1180" t="str">
            <v>ADRIEN</v>
          </cell>
          <cell r="P1180" t="str">
            <v>147 rue de la Délivrande</v>
          </cell>
          <cell r="Q1180" t="str">
            <v>Generali, péricentre 4 3ème étage</v>
          </cell>
          <cell r="S1180">
            <v>14000</v>
          </cell>
          <cell r="T1180" t="str">
            <v>CAEN</v>
          </cell>
          <cell r="U1180" t="str">
            <v>Generali, péricentre 4 3ème étage</v>
          </cell>
          <cell r="V1180">
            <v>663659132</v>
          </cell>
          <cell r="W1180" t="str">
            <v>ADRIEN.JANNOT@GENERALI.COM</v>
          </cell>
        </row>
        <row r="1181">
          <cell r="B1181">
            <v>306123</v>
          </cell>
          <cell r="C1181">
            <v>20240701</v>
          </cell>
          <cell r="E1181" t="str">
            <v>GPA</v>
          </cell>
          <cell r="F1181" t="str">
            <v>COMMERCIALE</v>
          </cell>
          <cell r="G1181" t="str">
            <v>REGION GRAND EST</v>
          </cell>
          <cell r="H1181" t="str">
            <v>OD ALLIER-SAONE &amp; LOIRE-NIEVRE-COTE D'OR</v>
          </cell>
          <cell r="I1181">
            <v>445</v>
          </cell>
          <cell r="J1181" t="str">
            <v>CCA</v>
          </cell>
          <cell r="K1181" t="str">
            <v>Conseiller Commercial Auxiliaire</v>
          </cell>
          <cell r="L1181">
            <v>105</v>
          </cell>
          <cell r="M1181" t="str">
            <v>M.</v>
          </cell>
          <cell r="N1181" t="str">
            <v>COSTA</v>
          </cell>
          <cell r="O1181" t="str">
            <v>JEAN FLORENT</v>
          </cell>
          <cell r="P1181" t="str">
            <v>8 A rue Jeanne Barret</v>
          </cell>
          <cell r="Q1181" t="str">
            <v>Generali, parc Valmy 1er étage</v>
          </cell>
          <cell r="S1181">
            <v>21000</v>
          </cell>
          <cell r="T1181" t="str">
            <v>DIJON</v>
          </cell>
          <cell r="U1181" t="str">
            <v>Generali, parc Valmy 1er étage</v>
          </cell>
          <cell r="V1181">
            <v>663710714</v>
          </cell>
          <cell r="W1181" t="str">
            <v>JEANFLORENT.COSTA@GENERALI.COM</v>
          </cell>
        </row>
        <row r="1182">
          <cell r="B1182">
            <v>306125</v>
          </cell>
          <cell r="C1182">
            <v>20240701</v>
          </cell>
          <cell r="E1182" t="str">
            <v>GPA</v>
          </cell>
          <cell r="F1182" t="str">
            <v>COMMERCIALE</v>
          </cell>
          <cell r="G1182" t="str">
            <v>POLE PILOTAGE DU RESEAU COMMERCIAL</v>
          </cell>
          <cell r="H1182" t="str">
            <v>ORGANISATION DE FIDELISATION</v>
          </cell>
          <cell r="I1182">
            <v>460</v>
          </cell>
          <cell r="J1182" t="str">
            <v>CC</v>
          </cell>
          <cell r="K1182" t="str">
            <v>Conseiller Client</v>
          </cell>
          <cell r="L1182">
            <v>0</v>
          </cell>
          <cell r="M1182" t="str">
            <v>Mme</v>
          </cell>
          <cell r="N1182" t="str">
            <v>JUGIEAU</v>
          </cell>
          <cell r="O1182" t="str">
            <v>AURORE</v>
          </cell>
          <cell r="P1182" t="str">
            <v>4 avenue Marie Antoinette Tonnelat</v>
          </cell>
          <cell r="Q1182" t="str">
            <v>ZAC de la Chantrerie</v>
          </cell>
          <cell r="S1182">
            <v>44300</v>
          </cell>
          <cell r="T1182" t="str">
            <v>NANTES</v>
          </cell>
          <cell r="U1182" t="str">
            <v>ZAC de la Chantrerie</v>
          </cell>
          <cell r="W1182" t="str">
            <v>AURORE.JUGIEAU@GENERALI.COM</v>
          </cell>
        </row>
        <row r="1183">
          <cell r="B1183">
            <v>306127</v>
          </cell>
          <cell r="C1183">
            <v>20240801</v>
          </cell>
          <cell r="E1183" t="str">
            <v>GPA</v>
          </cell>
          <cell r="F1183" t="str">
            <v>COMMERCIALE</v>
          </cell>
          <cell r="G1183" t="str">
            <v>REGION GRAND EST</v>
          </cell>
          <cell r="H1183" t="str">
            <v>OD ALLIER-SAONE &amp; LOIRE-NIEVRE-COTE D'OR</v>
          </cell>
          <cell r="I1183">
            <v>445</v>
          </cell>
          <cell r="J1183" t="str">
            <v>CCA</v>
          </cell>
          <cell r="K1183" t="str">
            <v>Conseiller Commercial Auxiliaire</v>
          </cell>
          <cell r="L1183">
            <v>105</v>
          </cell>
          <cell r="M1183" t="str">
            <v>M.</v>
          </cell>
          <cell r="N1183" t="str">
            <v>CARREAU</v>
          </cell>
          <cell r="O1183" t="str">
            <v>YANN</v>
          </cell>
          <cell r="P1183" t="str">
            <v>8 A rue Jeanne Barret</v>
          </cell>
          <cell r="Q1183" t="str">
            <v>Generali, parc Valmy 1er étage</v>
          </cell>
          <cell r="S1183">
            <v>21000</v>
          </cell>
          <cell r="T1183" t="str">
            <v>DIJON</v>
          </cell>
          <cell r="U1183" t="str">
            <v>Generali, parc Valmy 1er étage</v>
          </cell>
          <cell r="V1183">
            <v>663598908</v>
          </cell>
          <cell r="W1183" t="str">
            <v>YANN.CARREAU@GENERALI.COM</v>
          </cell>
        </row>
        <row r="1184">
          <cell r="B1184">
            <v>306129</v>
          </cell>
          <cell r="C1184">
            <v>20240801</v>
          </cell>
          <cell r="E1184" t="str">
            <v>GPA</v>
          </cell>
          <cell r="F1184" t="str">
            <v>COMMERCIALE</v>
          </cell>
          <cell r="G1184" t="str">
            <v>REGION ILE DE FRANCE NORD EST</v>
          </cell>
          <cell r="H1184" t="str">
            <v>OD ESSONNE - LOIRET</v>
          </cell>
          <cell r="I1184">
            <v>445</v>
          </cell>
          <cell r="J1184" t="str">
            <v>CCA</v>
          </cell>
          <cell r="K1184" t="str">
            <v>Conseiller Commercial Auxiliaire</v>
          </cell>
          <cell r="L1184">
            <v>105</v>
          </cell>
          <cell r="M1184" t="str">
            <v>Mme</v>
          </cell>
          <cell r="N1184" t="str">
            <v>GUICHARD</v>
          </cell>
          <cell r="O1184" t="str">
            <v>SOPHIE</v>
          </cell>
          <cell r="P1184" t="str">
            <v>7 avenue du Général de Gaulle</v>
          </cell>
          <cell r="Q1184" t="str">
            <v>La Croix aux Bergers</v>
          </cell>
          <cell r="S1184">
            <v>91090</v>
          </cell>
          <cell r="T1184" t="str">
            <v>LISSES</v>
          </cell>
          <cell r="U1184" t="str">
            <v>La Croix aux Bergers</v>
          </cell>
          <cell r="V1184">
            <v>663598829</v>
          </cell>
          <cell r="W1184" t="str">
            <v>SOPHIE.GUICHARD@GENERALI.COM</v>
          </cell>
        </row>
        <row r="1185">
          <cell r="B1185">
            <v>306131</v>
          </cell>
          <cell r="C1185">
            <v>20240701</v>
          </cell>
          <cell r="E1185" t="str">
            <v>GPA</v>
          </cell>
          <cell r="F1185" t="str">
            <v>COMMERCIALE</v>
          </cell>
          <cell r="G1185" t="str">
            <v>REGION GRAND OUEST</v>
          </cell>
          <cell r="H1185" t="str">
            <v>OD LOT-TARN-TARN ET GARONNE-HTE GARONNE</v>
          </cell>
          <cell r="I1185">
            <v>445</v>
          </cell>
          <cell r="J1185" t="str">
            <v>CCA</v>
          </cell>
          <cell r="K1185" t="str">
            <v>Conseiller Commercial Auxiliaire</v>
          </cell>
          <cell r="L1185">
            <v>105</v>
          </cell>
          <cell r="M1185" t="str">
            <v>Mme</v>
          </cell>
          <cell r="N1185" t="str">
            <v>COMBES</v>
          </cell>
          <cell r="O1185" t="str">
            <v>LEYLA</v>
          </cell>
          <cell r="P1185" t="str">
            <v>9 rue Michel Labrousse</v>
          </cell>
          <cell r="Q1185" t="str">
            <v>Generali, Park avenue Berryl 2</v>
          </cell>
          <cell r="S1185">
            <v>31100</v>
          </cell>
          <cell r="T1185" t="str">
            <v>TOULOUSE</v>
          </cell>
          <cell r="U1185" t="str">
            <v>Generali, Park avenue Berryl 2</v>
          </cell>
          <cell r="V1185">
            <v>662457106</v>
          </cell>
          <cell r="W1185" t="str">
            <v>LEYLA.COMBES@GENERALI.COM</v>
          </cell>
        </row>
        <row r="1186">
          <cell r="B1186">
            <v>306133</v>
          </cell>
          <cell r="C1186">
            <v>20240801</v>
          </cell>
          <cell r="E1186" t="str">
            <v>GPA</v>
          </cell>
          <cell r="F1186" t="str">
            <v>COMMERCIALE</v>
          </cell>
          <cell r="G1186" t="str">
            <v>REGION ILE DE FRANCE NORD EST</v>
          </cell>
          <cell r="H1186" t="str">
            <v>OD ESSONNE - LOIRET</v>
          </cell>
          <cell r="I1186">
            <v>445</v>
          </cell>
          <cell r="J1186" t="str">
            <v>CCA</v>
          </cell>
          <cell r="K1186" t="str">
            <v>Conseiller Commercial Auxiliaire</v>
          </cell>
          <cell r="L1186">
            <v>105</v>
          </cell>
          <cell r="M1186" t="str">
            <v>M.</v>
          </cell>
          <cell r="N1186" t="str">
            <v>BLIN</v>
          </cell>
          <cell r="O1186" t="str">
            <v>CLEMENT</v>
          </cell>
          <cell r="P1186" t="str">
            <v>7 avenue du Général de Gaulle</v>
          </cell>
          <cell r="Q1186" t="str">
            <v>La Croix aux Bergers</v>
          </cell>
          <cell r="S1186">
            <v>91090</v>
          </cell>
          <cell r="T1186" t="str">
            <v>LISSES</v>
          </cell>
          <cell r="U1186" t="str">
            <v>La Croix aux Bergers</v>
          </cell>
          <cell r="V1186">
            <v>663680461</v>
          </cell>
          <cell r="W1186" t="str">
            <v>CLEMENT.BLIN@GENERALI.COM</v>
          </cell>
        </row>
        <row r="1187">
          <cell r="B1187">
            <v>306138</v>
          </cell>
          <cell r="C1187">
            <v>20240901</v>
          </cell>
          <cell r="E1187" t="str">
            <v>GPA</v>
          </cell>
          <cell r="F1187" t="str">
            <v>COMMERCIALE</v>
          </cell>
          <cell r="G1187" t="str">
            <v>REGION ILE DE FRANCE NORD EST</v>
          </cell>
          <cell r="H1187" t="str">
            <v>OD ESSONNE - LOIRET</v>
          </cell>
          <cell r="I1187">
            <v>445</v>
          </cell>
          <cell r="J1187" t="str">
            <v>CCA</v>
          </cell>
          <cell r="K1187" t="str">
            <v>Conseiller Commercial Auxiliaire</v>
          </cell>
          <cell r="L1187">
            <v>105</v>
          </cell>
          <cell r="M1187" t="str">
            <v>M.</v>
          </cell>
          <cell r="N1187" t="str">
            <v>ROUX</v>
          </cell>
          <cell r="O1187" t="str">
            <v>ROMAIN</v>
          </cell>
          <cell r="P1187" t="str">
            <v>7 avenue du Général de Gaulle</v>
          </cell>
          <cell r="Q1187" t="str">
            <v>La Croix aux Bergers</v>
          </cell>
          <cell r="S1187">
            <v>91090</v>
          </cell>
          <cell r="T1187" t="str">
            <v>LISSES</v>
          </cell>
          <cell r="U1187" t="str">
            <v>La Croix aux Bergers</v>
          </cell>
          <cell r="V1187">
            <v>662153024</v>
          </cell>
          <cell r="W1187" t="str">
            <v>ROMAIN.ROUX@GENERALI.COM</v>
          </cell>
        </row>
        <row r="1188">
          <cell r="B1188">
            <v>306140</v>
          </cell>
          <cell r="C1188">
            <v>20240801</v>
          </cell>
          <cell r="E1188" t="str">
            <v>GPA</v>
          </cell>
          <cell r="F1188" t="str">
            <v>COMMERCIALE</v>
          </cell>
          <cell r="G1188" t="str">
            <v>REGION ILE DE FRANCE NORD EST</v>
          </cell>
          <cell r="H1188" t="str">
            <v>OD SEINE ET MARNE - YONNE</v>
          </cell>
          <cell r="I1188">
            <v>445</v>
          </cell>
          <cell r="J1188" t="str">
            <v>CCA</v>
          </cell>
          <cell r="K1188" t="str">
            <v>Conseiller Commercial Auxiliaire</v>
          </cell>
          <cell r="L1188">
            <v>105</v>
          </cell>
          <cell r="M1188" t="str">
            <v>Mme</v>
          </cell>
          <cell r="N1188" t="str">
            <v>DEFRANCE</v>
          </cell>
          <cell r="O1188" t="str">
            <v>MYRIAM</v>
          </cell>
          <cell r="P1188" t="str">
            <v>1 rue de Berlin ZAC de Montevrain</v>
          </cell>
          <cell r="Q1188" t="str">
            <v>Generali, Val d'Europe</v>
          </cell>
          <cell r="S1188">
            <v>77144</v>
          </cell>
          <cell r="T1188" t="str">
            <v>MONTEVRAIN</v>
          </cell>
          <cell r="U1188" t="str">
            <v>Generali, Val d'Europe</v>
          </cell>
          <cell r="V1188">
            <v>663678694</v>
          </cell>
          <cell r="W1188" t="str">
            <v>MYRIAM.DEFRANCE@GENERALI.COM</v>
          </cell>
        </row>
        <row r="1189">
          <cell r="B1189">
            <v>306142</v>
          </cell>
          <cell r="C1189">
            <v>20240901</v>
          </cell>
          <cell r="E1189" t="str">
            <v>GPA</v>
          </cell>
          <cell r="F1189" t="str">
            <v>COMMERCIALE</v>
          </cell>
          <cell r="G1189" t="str">
            <v>REGION GRAND EST</v>
          </cell>
          <cell r="H1189" t="str">
            <v>OD VAR - BOUCHES DU RHONE</v>
          </cell>
          <cell r="I1189">
            <v>445</v>
          </cell>
          <cell r="J1189" t="str">
            <v>CCA</v>
          </cell>
          <cell r="K1189" t="str">
            <v>Conseiller Commercial Auxiliaire</v>
          </cell>
          <cell r="L1189">
            <v>105</v>
          </cell>
          <cell r="M1189" t="str">
            <v>M.</v>
          </cell>
          <cell r="N1189" t="str">
            <v>FRANCOIS LUBIN</v>
          </cell>
          <cell r="O1189" t="str">
            <v>KEVIN</v>
          </cell>
          <cell r="P1189" t="str">
            <v>245 avenue de l'Université</v>
          </cell>
          <cell r="Q1189" t="str">
            <v>Generali, parc Ste Claire Imm le Goudon</v>
          </cell>
          <cell r="S1189">
            <v>83160</v>
          </cell>
          <cell r="T1189" t="str">
            <v>LA VALETTE DU VAR</v>
          </cell>
          <cell r="U1189" t="str">
            <v>Generali, parc Ste Claire Imm le Goudon</v>
          </cell>
          <cell r="V1189">
            <v>662153708</v>
          </cell>
          <cell r="W1189" t="str">
            <v>KEVIN.FRANCOISLUBIN@GENERALI.COM</v>
          </cell>
        </row>
        <row r="1190">
          <cell r="B1190">
            <v>306144</v>
          </cell>
          <cell r="C1190">
            <v>20240901</v>
          </cell>
          <cell r="E1190" t="str">
            <v>GPA</v>
          </cell>
          <cell r="F1190" t="str">
            <v>COMMERCIALE</v>
          </cell>
          <cell r="G1190" t="str">
            <v>REGION ILE DE FRANCE NORD EST</v>
          </cell>
          <cell r="H1190" t="str">
            <v>OD SEINE ET MARNE - YONNE</v>
          </cell>
          <cell r="I1190">
            <v>445</v>
          </cell>
          <cell r="J1190" t="str">
            <v>CCA</v>
          </cell>
          <cell r="K1190" t="str">
            <v>Conseiller Commercial Auxiliaire</v>
          </cell>
          <cell r="L1190">
            <v>105</v>
          </cell>
          <cell r="M1190" t="str">
            <v>Mme</v>
          </cell>
          <cell r="N1190" t="str">
            <v>MARROT</v>
          </cell>
          <cell r="O1190" t="str">
            <v>SOPHIE</v>
          </cell>
          <cell r="P1190" t="str">
            <v>1 rue de Berlin ZAC de Montevrain</v>
          </cell>
          <cell r="Q1190" t="str">
            <v>Generali, Val d'Europe</v>
          </cell>
          <cell r="S1190">
            <v>77144</v>
          </cell>
          <cell r="T1190" t="str">
            <v>MONTEVRAIN</v>
          </cell>
          <cell r="U1190" t="str">
            <v>Generali, Val d'Europe</v>
          </cell>
          <cell r="V1190">
            <v>662153203</v>
          </cell>
          <cell r="W1190" t="str">
            <v>SOPHIE.MARROT@GENERALI.COM</v>
          </cell>
        </row>
        <row r="1191">
          <cell r="B1191">
            <v>306146</v>
          </cell>
          <cell r="C1191">
            <v>20240801</v>
          </cell>
          <cell r="E1191" t="str">
            <v>GPA</v>
          </cell>
          <cell r="F1191" t="str">
            <v>COMMERCIALE</v>
          </cell>
          <cell r="G1191" t="str">
            <v>REGION ILE DE FRANCE NORD EST</v>
          </cell>
          <cell r="H1191" t="str">
            <v>OD GRAND PARIS 75-92-93-94</v>
          </cell>
          <cell r="I1191">
            <v>445</v>
          </cell>
          <cell r="J1191" t="str">
            <v>CCA</v>
          </cell>
          <cell r="K1191" t="str">
            <v>Conseiller Commercial Auxiliaire</v>
          </cell>
          <cell r="L1191">
            <v>105</v>
          </cell>
          <cell r="M1191" t="str">
            <v>M.</v>
          </cell>
          <cell r="N1191" t="str">
            <v>OLIVIER</v>
          </cell>
          <cell r="O1191" t="str">
            <v>FRANCK</v>
          </cell>
          <cell r="P1191" t="str">
            <v>Campus Saint-Denis, 11-17 avenue François Mit</v>
          </cell>
          <cell r="Q1191" t="str">
            <v>/ 2-8 rue Luigi Cherubini</v>
          </cell>
          <cell r="S1191">
            <v>93210</v>
          </cell>
          <cell r="T1191" t="str">
            <v>SAINT DENIS</v>
          </cell>
          <cell r="U1191" t="str">
            <v>/ 2-8 rue Luigi Cherubini</v>
          </cell>
          <cell r="V1191">
            <v>662154460</v>
          </cell>
          <cell r="W1191" t="str">
            <v>FRANCK.OLIVIER@GENERALI.COM</v>
          </cell>
        </row>
        <row r="1192">
          <cell r="B1192">
            <v>306148</v>
          </cell>
          <cell r="C1192">
            <v>20240801</v>
          </cell>
          <cell r="E1192" t="str">
            <v>GPA</v>
          </cell>
          <cell r="F1192" t="str">
            <v>COMMERCIALE</v>
          </cell>
          <cell r="G1192" t="str">
            <v>REGION ILE DE FRANCE NORD EST</v>
          </cell>
          <cell r="H1192" t="str">
            <v>OD ARDENNES - MARNE - MEUSE - AUBE</v>
          </cell>
          <cell r="I1192">
            <v>445</v>
          </cell>
          <cell r="J1192" t="str">
            <v>CCA</v>
          </cell>
          <cell r="K1192" t="str">
            <v>Conseiller Commercial Auxiliaire</v>
          </cell>
          <cell r="L1192">
            <v>105</v>
          </cell>
          <cell r="M1192" t="str">
            <v>M.</v>
          </cell>
          <cell r="N1192" t="str">
            <v>MALON</v>
          </cell>
          <cell r="O1192" t="str">
            <v>FLORIAN</v>
          </cell>
          <cell r="P1192" t="str">
            <v>4 rue Henri Moissan</v>
          </cell>
          <cell r="Q1192" t="str">
            <v>immeuble l'Echiquier</v>
          </cell>
          <cell r="S1192">
            <v>51430</v>
          </cell>
          <cell r="T1192" t="str">
            <v>BEZANNES</v>
          </cell>
          <cell r="U1192" t="str">
            <v>immeuble l'Echiquier</v>
          </cell>
          <cell r="V1192">
            <v>663598254</v>
          </cell>
          <cell r="W1192" t="str">
            <v>FLORIAN.MALON@GENERALI.COM</v>
          </cell>
        </row>
        <row r="1193">
          <cell r="B1193">
            <v>306150</v>
          </cell>
          <cell r="C1193">
            <v>20240801</v>
          </cell>
          <cell r="E1193" t="str">
            <v>GPA</v>
          </cell>
          <cell r="F1193" t="str">
            <v>COMMERCIALE</v>
          </cell>
          <cell r="G1193" t="str">
            <v>REGION ILE DE FRANCE NORD EST</v>
          </cell>
          <cell r="H1193" t="str">
            <v>OD NORD ARTOIS</v>
          </cell>
          <cell r="I1193">
            <v>445</v>
          </cell>
          <cell r="J1193" t="str">
            <v>CCA</v>
          </cell>
          <cell r="K1193" t="str">
            <v>Conseiller Commercial Auxiliaire</v>
          </cell>
          <cell r="L1193">
            <v>105</v>
          </cell>
          <cell r="M1193" t="str">
            <v>Mme</v>
          </cell>
          <cell r="N1193" t="str">
            <v>LAISNE</v>
          </cell>
          <cell r="O1193" t="str">
            <v>KARINE</v>
          </cell>
          <cell r="P1193" t="str">
            <v>31 rue Pierre et Marie Curie</v>
          </cell>
          <cell r="Q1193" t="str">
            <v>Generali, ZAL du 14 Juillet</v>
          </cell>
          <cell r="S1193">
            <v>62223</v>
          </cell>
          <cell r="T1193" t="str">
            <v>ST LAURENT BLANGY</v>
          </cell>
          <cell r="U1193" t="str">
            <v>Generali, ZAL du 14 Juillet</v>
          </cell>
          <cell r="V1193">
            <v>663598685</v>
          </cell>
          <cell r="W1193" t="str">
            <v>KARINE.LAISNE@GENERALI.COM</v>
          </cell>
        </row>
        <row r="1194">
          <cell r="B1194">
            <v>306152</v>
          </cell>
          <cell r="C1194">
            <v>20240801</v>
          </cell>
          <cell r="E1194" t="str">
            <v>GPA</v>
          </cell>
          <cell r="F1194" t="str">
            <v>COMMERCIALE</v>
          </cell>
          <cell r="G1194" t="str">
            <v>REGION ILE DE FRANCE NORD EST</v>
          </cell>
          <cell r="H1194" t="str">
            <v>OD NORD ARTOIS</v>
          </cell>
          <cell r="I1194">
            <v>445</v>
          </cell>
          <cell r="J1194" t="str">
            <v>CCA</v>
          </cell>
          <cell r="K1194" t="str">
            <v>Conseiller Commercial Auxiliaire</v>
          </cell>
          <cell r="L1194">
            <v>105</v>
          </cell>
          <cell r="M1194" t="str">
            <v>M.</v>
          </cell>
          <cell r="N1194" t="str">
            <v>RASZKOWSKI</v>
          </cell>
          <cell r="O1194" t="str">
            <v>THEO</v>
          </cell>
          <cell r="P1194" t="str">
            <v>31 rue Pierre et Marie Curie</v>
          </cell>
          <cell r="Q1194" t="str">
            <v>Generali, ZAL du 14 Juillet</v>
          </cell>
          <cell r="S1194">
            <v>62223</v>
          </cell>
          <cell r="T1194" t="str">
            <v>ST LAURENT BLANGY</v>
          </cell>
          <cell r="U1194" t="str">
            <v>Generali, ZAL du 14 Juillet</v>
          </cell>
          <cell r="V1194">
            <v>663599298</v>
          </cell>
          <cell r="W1194" t="str">
            <v>THEO.RASZKOWSKI@GENERALI.COM</v>
          </cell>
        </row>
        <row r="1195">
          <cell r="B1195">
            <v>306154</v>
          </cell>
          <cell r="C1195">
            <v>20240901</v>
          </cell>
          <cell r="E1195" t="str">
            <v>GPA</v>
          </cell>
          <cell r="F1195" t="str">
            <v>COMMERCIALE</v>
          </cell>
          <cell r="G1195" t="str">
            <v>REGION ILE DE FRANCE NORD EST</v>
          </cell>
          <cell r="H1195" t="str">
            <v>OD NORD LILLE</v>
          </cell>
          <cell r="I1195">
            <v>445</v>
          </cell>
          <cell r="J1195" t="str">
            <v>CCA</v>
          </cell>
          <cell r="K1195" t="str">
            <v>Conseiller Commercial Auxiliaire</v>
          </cell>
          <cell r="L1195">
            <v>105</v>
          </cell>
          <cell r="M1195" t="str">
            <v>M.</v>
          </cell>
          <cell r="N1195" t="str">
            <v>LEGRAND CHEVALLIER</v>
          </cell>
          <cell r="O1195" t="str">
            <v>SINCLAIR</v>
          </cell>
          <cell r="P1195" t="str">
            <v>1A rue Louis Duvant</v>
          </cell>
          <cell r="S1195">
            <v>59328</v>
          </cell>
          <cell r="T1195" t="str">
            <v>VALENCIENNES CEDEX</v>
          </cell>
          <cell r="V1195">
            <v>662155051</v>
          </cell>
          <cell r="W1195" t="str">
            <v>SINCLAIR.LEGRANDCHEVALLIER@GENERALI.COM</v>
          </cell>
        </row>
        <row r="1196">
          <cell r="B1196">
            <v>306156</v>
          </cell>
          <cell r="C1196">
            <v>20240901</v>
          </cell>
          <cell r="E1196" t="str">
            <v>GPA</v>
          </cell>
          <cell r="F1196" t="str">
            <v>COMMERCIALE</v>
          </cell>
          <cell r="G1196" t="str">
            <v>REGION ILE DE FRANCE NORD EST</v>
          </cell>
          <cell r="H1196" t="str">
            <v>OD NORD ARTOIS</v>
          </cell>
          <cell r="I1196">
            <v>445</v>
          </cell>
          <cell r="J1196" t="str">
            <v>CCA</v>
          </cell>
          <cell r="K1196" t="str">
            <v>Conseiller Commercial Auxiliaire</v>
          </cell>
          <cell r="L1196">
            <v>105</v>
          </cell>
          <cell r="M1196" t="str">
            <v>Mme</v>
          </cell>
          <cell r="N1196" t="str">
            <v>CROCFER</v>
          </cell>
          <cell r="O1196" t="str">
            <v>CINDY</v>
          </cell>
          <cell r="P1196" t="str">
            <v>31 rue Pierre et Marie Curie</v>
          </cell>
          <cell r="Q1196" t="str">
            <v>Generali, ZAL du 14 Juillet</v>
          </cell>
          <cell r="S1196">
            <v>62223</v>
          </cell>
          <cell r="T1196" t="str">
            <v>ST LAURENT BLANGY</v>
          </cell>
          <cell r="U1196" t="str">
            <v>Generali, ZAL du 14 Juillet</v>
          </cell>
          <cell r="V1196">
            <v>662154552</v>
          </cell>
          <cell r="W1196" t="str">
            <v>CINDY.CROCFER@GENERALI.COM</v>
          </cell>
        </row>
        <row r="1197">
          <cell r="B1197">
            <v>306159</v>
          </cell>
          <cell r="C1197">
            <v>20240801</v>
          </cell>
          <cell r="E1197" t="str">
            <v>GPA</v>
          </cell>
          <cell r="F1197" t="str">
            <v>COMMERCIALE</v>
          </cell>
          <cell r="G1197" t="str">
            <v>REGION GRAND OUEST</v>
          </cell>
          <cell r="H1197" t="str">
            <v>OD FINISTERE - MORBIHAN</v>
          </cell>
          <cell r="I1197">
            <v>445</v>
          </cell>
          <cell r="J1197" t="str">
            <v>CCA</v>
          </cell>
          <cell r="K1197" t="str">
            <v>Conseiller Commercial Auxiliaire</v>
          </cell>
          <cell r="L1197">
            <v>105</v>
          </cell>
          <cell r="M1197" t="str">
            <v>M.</v>
          </cell>
          <cell r="N1197" t="str">
            <v>HOSTIN</v>
          </cell>
          <cell r="O1197" t="str">
            <v>FABIEN</v>
          </cell>
          <cell r="P1197" t="str">
            <v>rue du Danemark RDC</v>
          </cell>
          <cell r="Q1197" t="str">
            <v>Generali, esplanade Tertiaire Pte Oceane 2</v>
          </cell>
          <cell r="S1197">
            <v>56400</v>
          </cell>
          <cell r="T1197" t="str">
            <v>BREC'H</v>
          </cell>
          <cell r="U1197" t="str">
            <v>Generali, esplanade Tertiaire Pte Oceane 2</v>
          </cell>
          <cell r="V1197">
            <v>663598970</v>
          </cell>
          <cell r="W1197" t="str">
            <v>FABIEN.HOSTIN@GENERALI.COM</v>
          </cell>
        </row>
        <row r="1198">
          <cell r="B1198">
            <v>306161</v>
          </cell>
          <cell r="C1198">
            <v>20240901</v>
          </cell>
          <cell r="E1198" t="str">
            <v>GPA</v>
          </cell>
          <cell r="F1198" t="str">
            <v>COMMERCIALE</v>
          </cell>
          <cell r="G1198" t="str">
            <v>REGION GRAND OUEST</v>
          </cell>
          <cell r="H1198" t="str">
            <v>OD ILLE ET VILAINE-COTES D'ARMOR</v>
          </cell>
          <cell r="I1198">
            <v>445</v>
          </cell>
          <cell r="J1198" t="str">
            <v>CCA</v>
          </cell>
          <cell r="K1198" t="str">
            <v>Conseiller Commercial Auxiliaire</v>
          </cell>
          <cell r="L1198">
            <v>105</v>
          </cell>
          <cell r="M1198" t="str">
            <v>M.</v>
          </cell>
          <cell r="N1198" t="str">
            <v>DURAND</v>
          </cell>
          <cell r="O1198" t="str">
            <v>KEVIN</v>
          </cell>
          <cell r="P1198" t="str">
            <v>1 rue de la Terre de Feu</v>
          </cell>
          <cell r="Q1198" t="str">
            <v>immeuble Edonia bât X2</v>
          </cell>
          <cell r="S1198">
            <v>35760</v>
          </cell>
          <cell r="T1198" t="str">
            <v>SAINT GREGOIRE</v>
          </cell>
          <cell r="U1198" t="str">
            <v>immeuble Edonia bât X2</v>
          </cell>
          <cell r="W1198" t="str">
            <v>KEVIN.DURAND3@GENERALI.COM</v>
          </cell>
        </row>
        <row r="1199">
          <cell r="B1199">
            <v>306163</v>
          </cell>
          <cell r="C1199">
            <v>20240901</v>
          </cell>
          <cell r="E1199" t="str">
            <v>GPA</v>
          </cell>
          <cell r="F1199" t="str">
            <v>COMMERCIALE</v>
          </cell>
          <cell r="G1199" t="str">
            <v>REGION GRAND OUEST</v>
          </cell>
          <cell r="H1199" t="str">
            <v>OD CHARENTES-VIENNES-DEUX SEVRES</v>
          </cell>
          <cell r="I1199">
            <v>445</v>
          </cell>
          <cell r="J1199" t="str">
            <v>CCA</v>
          </cell>
          <cell r="K1199" t="str">
            <v>Conseiller Commercial Auxiliaire</v>
          </cell>
          <cell r="L1199">
            <v>105</v>
          </cell>
          <cell r="M1199" t="str">
            <v>M.</v>
          </cell>
          <cell r="N1199" t="str">
            <v>LAMANDE</v>
          </cell>
          <cell r="O1199" t="str">
            <v>EDOUARD</v>
          </cell>
          <cell r="P1199" t="str">
            <v>112 rue de la Bugellerie</v>
          </cell>
          <cell r="Q1199" t="str">
            <v>Generali, pôle République 3</v>
          </cell>
          <cell r="S1199">
            <v>86000</v>
          </cell>
          <cell r="T1199" t="str">
            <v>POITIERS</v>
          </cell>
          <cell r="U1199" t="str">
            <v>Generali, pôle République 3</v>
          </cell>
          <cell r="V1199">
            <v>661160596</v>
          </cell>
          <cell r="W1199" t="str">
            <v>EDOUARD.LAMANDE@GENERALI.COM</v>
          </cell>
        </row>
        <row r="1200">
          <cell r="B1200">
            <v>306176</v>
          </cell>
          <cell r="C1200">
            <v>20240801</v>
          </cell>
          <cell r="E1200" t="str">
            <v>GPA</v>
          </cell>
          <cell r="F1200" t="str">
            <v>COMMERCIALE</v>
          </cell>
          <cell r="G1200" t="str">
            <v>REGION GRAND OUEST</v>
          </cell>
          <cell r="H1200" t="str">
            <v>OD SARTHE - MAINE ET LOIRE</v>
          </cell>
          <cell r="I1200">
            <v>100</v>
          </cell>
          <cell r="J1200" t="str">
            <v>IMD</v>
          </cell>
          <cell r="K1200" t="str">
            <v>Inspecteur Manager Developpement</v>
          </cell>
          <cell r="L1200">
            <v>103</v>
          </cell>
          <cell r="M1200" t="str">
            <v>Mme</v>
          </cell>
          <cell r="N1200" t="str">
            <v>CORVELLEC</v>
          </cell>
          <cell r="O1200" t="str">
            <v>BERENGERE</v>
          </cell>
          <cell r="P1200" t="str">
            <v>rue du Landreau</v>
          </cell>
          <cell r="Q1200" t="str">
            <v>Generali, centre d'activites du Landreau</v>
          </cell>
          <cell r="S1200">
            <v>49070</v>
          </cell>
          <cell r="T1200" t="str">
            <v>BEAUCOUZE</v>
          </cell>
          <cell r="U1200" t="str">
            <v>Generali, centre d'activites du Landreau</v>
          </cell>
          <cell r="V1200">
            <v>663368809</v>
          </cell>
          <cell r="W1200" t="str">
            <v>BERENGERE.CORVELLEC@GENERALI.COM</v>
          </cell>
        </row>
        <row r="1201">
          <cell r="B1201">
            <v>306178</v>
          </cell>
          <cell r="C1201">
            <v>20240801</v>
          </cell>
          <cell r="E1201" t="str">
            <v>GPA</v>
          </cell>
          <cell r="F1201" t="str">
            <v>COMMERCIALE</v>
          </cell>
          <cell r="G1201" t="str">
            <v>REGION GRAND OUEST</v>
          </cell>
          <cell r="H1201" t="str">
            <v>OD LOIRE ATLANTIQUE - VENDEE</v>
          </cell>
          <cell r="I1201">
            <v>445</v>
          </cell>
          <cell r="J1201" t="str">
            <v>CCA</v>
          </cell>
          <cell r="K1201" t="str">
            <v>Conseiller Commercial Auxiliaire</v>
          </cell>
          <cell r="L1201">
            <v>105</v>
          </cell>
          <cell r="M1201" t="str">
            <v>Mme</v>
          </cell>
          <cell r="N1201" t="str">
            <v>VESTON</v>
          </cell>
          <cell r="O1201" t="str">
            <v>STEPHANIE</v>
          </cell>
          <cell r="P1201" t="str">
            <v>4 avenue Marie Antoinette Tonnelat</v>
          </cell>
          <cell r="Q1201" t="str">
            <v>ZAC de la Chantrerie</v>
          </cell>
          <cell r="S1201">
            <v>44300</v>
          </cell>
          <cell r="T1201" t="str">
            <v>NANTES</v>
          </cell>
          <cell r="U1201" t="str">
            <v>ZAC de la Chantrerie</v>
          </cell>
          <cell r="V1201">
            <v>663368636</v>
          </cell>
          <cell r="W1201" t="str">
            <v>STEPHANIE.VESTON@GENERALI.COM</v>
          </cell>
        </row>
        <row r="1202">
          <cell r="B1202">
            <v>306180</v>
          </cell>
          <cell r="C1202">
            <v>20240901</v>
          </cell>
          <cell r="E1202" t="str">
            <v>GPA</v>
          </cell>
          <cell r="F1202" t="str">
            <v>COMMERCIALE</v>
          </cell>
          <cell r="G1202" t="str">
            <v>REGION ILE DE FRANCE NORD EST</v>
          </cell>
          <cell r="H1202" t="str">
            <v>OD SEINE MARITIME</v>
          </cell>
          <cell r="I1202">
            <v>445</v>
          </cell>
          <cell r="J1202" t="str">
            <v>CCA</v>
          </cell>
          <cell r="K1202" t="str">
            <v>Conseiller Commercial Auxiliaire</v>
          </cell>
          <cell r="L1202">
            <v>105</v>
          </cell>
          <cell r="M1202" t="str">
            <v>Mme</v>
          </cell>
          <cell r="N1202" t="str">
            <v>GARDE</v>
          </cell>
          <cell r="O1202" t="str">
            <v>MARINE</v>
          </cell>
          <cell r="P1202" t="str">
            <v>20 passage de la Luciline</v>
          </cell>
          <cell r="Q1202" t="str">
            <v>Generali, bâtiment B</v>
          </cell>
          <cell r="S1202">
            <v>76000</v>
          </cell>
          <cell r="T1202" t="str">
            <v>ROUEN</v>
          </cell>
          <cell r="U1202" t="str">
            <v>Generali, bâtiment B</v>
          </cell>
          <cell r="V1202">
            <v>661160782</v>
          </cell>
          <cell r="W1202" t="str">
            <v>MARINE.GARDE@GENERALI.COM</v>
          </cell>
        </row>
        <row r="1203">
          <cell r="B1203">
            <v>306184</v>
          </cell>
          <cell r="C1203">
            <v>20240901</v>
          </cell>
          <cell r="E1203" t="str">
            <v>GPA</v>
          </cell>
          <cell r="F1203" t="str">
            <v>COMMERCIALE</v>
          </cell>
          <cell r="G1203" t="str">
            <v>REGION GRAND EST</v>
          </cell>
          <cell r="H1203" t="str">
            <v>OD PUY DE DOME - LOIRE - HAUTE LOIRE</v>
          </cell>
          <cell r="I1203">
            <v>445</v>
          </cell>
          <cell r="J1203" t="str">
            <v>CCA</v>
          </cell>
          <cell r="K1203" t="str">
            <v>Conseiller Commercial Auxiliaire</v>
          </cell>
          <cell r="L1203">
            <v>105</v>
          </cell>
          <cell r="M1203" t="str">
            <v>M.</v>
          </cell>
          <cell r="N1203" t="str">
            <v>THEILLAC</v>
          </cell>
          <cell r="O1203" t="str">
            <v>AURELIEN</v>
          </cell>
          <cell r="P1203" t="str">
            <v>32 rue de Sarlieve</v>
          </cell>
          <cell r="Q1203" t="str">
            <v>Generali, centre d'Affaire ZENITH</v>
          </cell>
          <cell r="S1203">
            <v>63800</v>
          </cell>
          <cell r="T1203" t="str">
            <v>COURNON D'AUVERGNE</v>
          </cell>
          <cell r="U1203" t="str">
            <v>Generali, centre d'Affaire ZENITH</v>
          </cell>
          <cell r="V1203">
            <v>661161623</v>
          </cell>
          <cell r="W1203" t="str">
            <v>AURELIEN.THEILLAC@GENERALI.COM</v>
          </cell>
        </row>
        <row r="1204">
          <cell r="B1204">
            <v>306186</v>
          </cell>
          <cell r="C1204">
            <v>20240901</v>
          </cell>
          <cell r="E1204" t="str">
            <v>GPA</v>
          </cell>
          <cell r="F1204" t="str">
            <v>COMMERCIALE</v>
          </cell>
          <cell r="G1204" t="str">
            <v>REGION GRAND EST</v>
          </cell>
          <cell r="H1204" t="str">
            <v>OD PUY DE DOME - LOIRE - HAUTE LOIRE</v>
          </cell>
          <cell r="I1204">
            <v>445</v>
          </cell>
          <cell r="J1204" t="str">
            <v>CCA</v>
          </cell>
          <cell r="K1204" t="str">
            <v>Conseiller Commercial Auxiliaire</v>
          </cell>
          <cell r="L1204">
            <v>105</v>
          </cell>
          <cell r="M1204" t="str">
            <v>M.</v>
          </cell>
          <cell r="N1204" t="str">
            <v>RAGEADE</v>
          </cell>
          <cell r="O1204" t="str">
            <v>MATHYS</v>
          </cell>
          <cell r="P1204" t="str">
            <v>32 rue de Sarlieve</v>
          </cell>
          <cell r="Q1204" t="str">
            <v>Generali, centre d'Affaire ZENITH</v>
          </cell>
          <cell r="S1204">
            <v>63800</v>
          </cell>
          <cell r="T1204" t="str">
            <v>COURNON D'AUVERGNE</v>
          </cell>
          <cell r="U1204" t="str">
            <v>Generali, centre d'Affaire ZENITH</v>
          </cell>
          <cell r="V1204">
            <v>661161946</v>
          </cell>
          <cell r="W1204" t="str">
            <v>MATHYS.RAGEADE@GENERALI.COM</v>
          </cell>
        </row>
        <row r="1205">
          <cell r="B1205">
            <v>306188</v>
          </cell>
          <cell r="C1205">
            <v>20240901</v>
          </cell>
          <cell r="E1205" t="str">
            <v>GPA</v>
          </cell>
          <cell r="F1205" t="str">
            <v>COMMERCIALE</v>
          </cell>
          <cell r="G1205" t="str">
            <v>REGION GRAND EST</v>
          </cell>
          <cell r="H1205" t="str">
            <v>OD PUY DE DOME - LOIRE - HAUTE LOIRE</v>
          </cell>
          <cell r="I1205">
            <v>445</v>
          </cell>
          <cell r="J1205" t="str">
            <v>CCA</v>
          </cell>
          <cell r="K1205" t="str">
            <v>Conseiller Commercial Auxiliaire</v>
          </cell>
          <cell r="L1205">
            <v>105</v>
          </cell>
          <cell r="M1205" t="str">
            <v>M.</v>
          </cell>
          <cell r="N1205" t="str">
            <v>ROBICHE</v>
          </cell>
          <cell r="O1205" t="str">
            <v>ADRIAN</v>
          </cell>
          <cell r="P1205" t="str">
            <v>32 rue de Sarlieve</v>
          </cell>
          <cell r="Q1205" t="str">
            <v>Generali, centre d'Affaire ZENITH</v>
          </cell>
          <cell r="S1205">
            <v>63800</v>
          </cell>
          <cell r="T1205" t="str">
            <v>COURNON D'AUVERGNE</v>
          </cell>
          <cell r="U1205" t="str">
            <v>Generali, centre d'Affaire ZENITH</v>
          </cell>
          <cell r="V1205">
            <v>663324407</v>
          </cell>
          <cell r="W1205" t="str">
            <v>ADRIAN.ROBICHE@GENERALI.COM</v>
          </cell>
        </row>
        <row r="1206">
          <cell r="B1206">
            <v>306190</v>
          </cell>
          <cell r="C1206">
            <v>20240901</v>
          </cell>
          <cell r="E1206" t="str">
            <v>GPA</v>
          </cell>
          <cell r="F1206" t="str">
            <v>COMMERCIALE</v>
          </cell>
          <cell r="G1206" t="str">
            <v>REGION GRAND EST</v>
          </cell>
          <cell r="H1206" t="str">
            <v>OD VOSGES-HT RHIN-TR BEL-DOUBS-HTE MARNE</v>
          </cell>
          <cell r="I1206">
            <v>445</v>
          </cell>
          <cell r="J1206" t="str">
            <v>CCA</v>
          </cell>
          <cell r="K1206" t="str">
            <v>Conseiller Commercial Auxiliaire</v>
          </cell>
          <cell r="L1206">
            <v>105</v>
          </cell>
          <cell r="M1206" t="str">
            <v>Mme</v>
          </cell>
          <cell r="N1206" t="str">
            <v>CINI</v>
          </cell>
          <cell r="O1206" t="str">
            <v>SANDRINE</v>
          </cell>
          <cell r="P1206" t="str">
            <v>7 rue Gustave Hirn</v>
          </cell>
          <cell r="Q1206" t="str">
            <v>Generali, bât B5 RDC Droite</v>
          </cell>
          <cell r="S1206">
            <v>68100</v>
          </cell>
          <cell r="T1206" t="str">
            <v>MULHOUSE</v>
          </cell>
          <cell r="U1206" t="str">
            <v>Generali, bât B5 RDC Droite</v>
          </cell>
          <cell r="V1206">
            <v>661162209</v>
          </cell>
          <cell r="W1206" t="str">
            <v>SANDRINE.CINI@GENERALI.COM</v>
          </cell>
        </row>
        <row r="1207">
          <cell r="B1207">
            <v>306192</v>
          </cell>
          <cell r="C1207">
            <v>20240901</v>
          </cell>
          <cell r="E1207" t="str">
            <v>GPA</v>
          </cell>
          <cell r="F1207" t="str">
            <v>COMMERCIALE</v>
          </cell>
          <cell r="G1207" t="str">
            <v>REGION GRAND EST</v>
          </cell>
          <cell r="H1207" t="str">
            <v>OD HAUTE SAVOIE AIN JURA AIX LES BAINS</v>
          </cell>
          <cell r="I1207">
            <v>445</v>
          </cell>
          <cell r="J1207" t="str">
            <v>CCA</v>
          </cell>
          <cell r="K1207" t="str">
            <v>Conseiller Commercial Auxiliaire</v>
          </cell>
          <cell r="L1207">
            <v>105</v>
          </cell>
          <cell r="M1207" t="str">
            <v>Mme</v>
          </cell>
          <cell r="N1207" t="str">
            <v>JEAMPIERRE</v>
          </cell>
          <cell r="O1207" t="str">
            <v>KAREN</v>
          </cell>
          <cell r="P1207" t="str">
            <v>49 BD COSTA DE BEAUREGARD SEYNOD</v>
          </cell>
          <cell r="Q1207" t="str">
            <v>3ème étage</v>
          </cell>
          <cell r="S1207">
            <v>74600</v>
          </cell>
          <cell r="T1207" t="str">
            <v>ANNECY</v>
          </cell>
          <cell r="U1207" t="str">
            <v>3ème étage</v>
          </cell>
          <cell r="V1207">
            <v>661162129</v>
          </cell>
          <cell r="W1207" t="str">
            <v>KAREN.JEAMPIERRE@GENERALI.COM</v>
          </cell>
        </row>
        <row r="1208">
          <cell r="B1208">
            <v>306194</v>
          </cell>
          <cell r="C1208">
            <v>20240901</v>
          </cell>
          <cell r="E1208" t="str">
            <v>GPA</v>
          </cell>
          <cell r="F1208" t="str">
            <v>COMMERCIALE</v>
          </cell>
          <cell r="G1208" t="str">
            <v>REGION GRAND EST</v>
          </cell>
          <cell r="H1208" t="str">
            <v>OD HAUTE SAVOIE AIN JURA AIX LES BAINS</v>
          </cell>
          <cell r="I1208">
            <v>445</v>
          </cell>
          <cell r="J1208" t="str">
            <v>CCA</v>
          </cell>
          <cell r="K1208" t="str">
            <v>Conseiller Commercial Auxiliaire</v>
          </cell>
          <cell r="L1208">
            <v>105</v>
          </cell>
          <cell r="M1208" t="str">
            <v>Mme</v>
          </cell>
          <cell r="N1208" t="str">
            <v>NOETINGER</v>
          </cell>
          <cell r="O1208" t="str">
            <v>VIRGINIE</v>
          </cell>
          <cell r="P1208" t="str">
            <v>49 BD COSTA DE BEAUREGARD SEYNOD</v>
          </cell>
          <cell r="Q1208" t="str">
            <v>3ème étage</v>
          </cell>
          <cell r="S1208">
            <v>74600</v>
          </cell>
          <cell r="T1208" t="str">
            <v>ANNECY</v>
          </cell>
          <cell r="U1208" t="str">
            <v>3ème étage</v>
          </cell>
          <cell r="V1208">
            <v>661163022</v>
          </cell>
          <cell r="W1208" t="str">
            <v>VIRGINIE.NOETINGER@GENERALI.COM</v>
          </cell>
        </row>
        <row r="1209">
          <cell r="B1209">
            <v>306196</v>
          </cell>
          <cell r="C1209">
            <v>20240901</v>
          </cell>
          <cell r="E1209" t="str">
            <v>GPA</v>
          </cell>
          <cell r="F1209" t="str">
            <v>COMMERCIALE</v>
          </cell>
          <cell r="G1209" t="str">
            <v>REGION GRAND EST</v>
          </cell>
          <cell r="H1209" t="str">
            <v>OD ISERE ALBERTVILLE</v>
          </cell>
          <cell r="I1209">
            <v>445</v>
          </cell>
          <cell r="J1209" t="str">
            <v>CCA</v>
          </cell>
          <cell r="K1209" t="str">
            <v>Conseiller Commercial Auxiliaire</v>
          </cell>
          <cell r="L1209">
            <v>105</v>
          </cell>
          <cell r="M1209" t="str">
            <v>Mme</v>
          </cell>
          <cell r="N1209" t="str">
            <v>SEROL</v>
          </cell>
          <cell r="O1209" t="str">
            <v>CLEMENTINE</v>
          </cell>
          <cell r="P1209" t="str">
            <v>110 rue Blaise Pascal</v>
          </cell>
          <cell r="Q1209" t="str">
            <v>Generali, bât D2, 2ème étage</v>
          </cell>
          <cell r="S1209">
            <v>38330</v>
          </cell>
          <cell r="T1209" t="str">
            <v>MONTBONNOT SAINT MARTIN</v>
          </cell>
          <cell r="U1209" t="str">
            <v>Generali, bât D2, 2ème étage</v>
          </cell>
          <cell r="V1209">
            <v>661161702</v>
          </cell>
          <cell r="W1209" t="str">
            <v>CLEMENTINE.SEROL@GENERALI.COM</v>
          </cell>
        </row>
        <row r="1210">
          <cell r="B1210">
            <v>306198</v>
          </cell>
          <cell r="C1210">
            <v>20240901</v>
          </cell>
          <cell r="E1210" t="str">
            <v>GPA</v>
          </cell>
          <cell r="F1210" t="str">
            <v>COMMERCIALE</v>
          </cell>
          <cell r="G1210" t="str">
            <v>REGION GRAND EST</v>
          </cell>
          <cell r="H1210" t="str">
            <v>OD ISERE ALBERTVILLE</v>
          </cell>
          <cell r="I1210">
            <v>445</v>
          </cell>
          <cell r="J1210" t="str">
            <v>CCA</v>
          </cell>
          <cell r="K1210" t="str">
            <v>Conseiller Commercial Auxiliaire</v>
          </cell>
          <cell r="L1210">
            <v>105</v>
          </cell>
          <cell r="M1210" t="str">
            <v>M.</v>
          </cell>
          <cell r="N1210" t="str">
            <v>SAULI</v>
          </cell>
          <cell r="O1210" t="str">
            <v>ANTHONY</v>
          </cell>
          <cell r="P1210" t="str">
            <v>110 rue Blaise Pascal</v>
          </cell>
          <cell r="Q1210" t="str">
            <v>Generali, bât D2, 2ème étage</v>
          </cell>
          <cell r="S1210">
            <v>38330</v>
          </cell>
          <cell r="T1210" t="str">
            <v>MONTBONNOT SAINT MARTIN</v>
          </cell>
          <cell r="U1210" t="str">
            <v>Generali, bât D2, 2ème étage</v>
          </cell>
          <cell r="V1210">
            <v>661162998</v>
          </cell>
          <cell r="W1210" t="str">
            <v>ANTHONY.SAULI@GENERALI.COM</v>
          </cell>
        </row>
        <row r="1211">
          <cell r="B1211">
            <v>306202</v>
          </cell>
          <cell r="C1211">
            <v>20240901</v>
          </cell>
          <cell r="E1211" t="str">
            <v>GPA</v>
          </cell>
          <cell r="F1211" t="str">
            <v>COMMERCIALE</v>
          </cell>
          <cell r="G1211" t="str">
            <v>REGION GRAND EST</v>
          </cell>
          <cell r="H1211" t="str">
            <v>OD ALPES MARITIMES</v>
          </cell>
          <cell r="I1211">
            <v>445</v>
          </cell>
          <cell r="J1211" t="str">
            <v>CCA</v>
          </cell>
          <cell r="K1211" t="str">
            <v>Conseiller Commercial Auxiliaire</v>
          </cell>
          <cell r="L1211">
            <v>105</v>
          </cell>
          <cell r="M1211" t="str">
            <v>M.</v>
          </cell>
          <cell r="N1211" t="str">
            <v>STAUTH</v>
          </cell>
          <cell r="O1211" t="str">
            <v>GAEL</v>
          </cell>
          <cell r="P1211" t="str">
            <v>455 promenade des Anglais</v>
          </cell>
          <cell r="Q1211" t="str">
            <v>Generali, RSG ZAC Arenas Imm Nice Plaza</v>
          </cell>
          <cell r="S1211">
            <v>6000</v>
          </cell>
          <cell r="T1211" t="str">
            <v>NICE</v>
          </cell>
          <cell r="U1211" t="str">
            <v>Generali, RSG ZAC Arenas Imm Nice Plaza</v>
          </cell>
          <cell r="V1211">
            <v>661162992</v>
          </cell>
          <cell r="W1211" t="str">
            <v>GAEL.STAUTH@GENERALI.COM</v>
          </cell>
        </row>
        <row r="1212">
          <cell r="B1212">
            <v>306204</v>
          </cell>
          <cell r="C1212">
            <v>20240901</v>
          </cell>
          <cell r="E1212" t="str">
            <v>GPA</v>
          </cell>
          <cell r="F1212" t="str">
            <v>COMMERCIALE</v>
          </cell>
          <cell r="G1212" t="str">
            <v>REGION GRAND OUEST</v>
          </cell>
          <cell r="H1212" t="str">
            <v>OD CHARENTES-VIENNES-DEUX SEVRES</v>
          </cell>
          <cell r="I1212">
            <v>445</v>
          </cell>
          <cell r="J1212" t="str">
            <v>CCA</v>
          </cell>
          <cell r="K1212" t="str">
            <v>Conseiller Commercial Auxiliaire</v>
          </cell>
          <cell r="L1212">
            <v>105</v>
          </cell>
          <cell r="M1212" t="str">
            <v>M.</v>
          </cell>
          <cell r="N1212" t="str">
            <v>THIBEAULT</v>
          </cell>
          <cell r="O1212" t="str">
            <v>STEPHEN</v>
          </cell>
          <cell r="P1212" t="str">
            <v>112 rue de la Bugellerie</v>
          </cell>
          <cell r="Q1212" t="str">
            <v>Generali, pôle République 3</v>
          </cell>
          <cell r="S1212">
            <v>86000</v>
          </cell>
          <cell r="T1212" t="str">
            <v>POITIERS</v>
          </cell>
          <cell r="U1212" t="str">
            <v>Generali, pôle République 3</v>
          </cell>
          <cell r="V1212">
            <v>661163095</v>
          </cell>
          <cell r="W1212" t="str">
            <v>STEPHEN.THIBEAULT@GENERALI.COM</v>
          </cell>
        </row>
        <row r="1213">
          <cell r="B1213">
            <v>306206</v>
          </cell>
          <cell r="C1213">
            <v>20240901</v>
          </cell>
          <cell r="E1213" t="str">
            <v>GPA</v>
          </cell>
          <cell r="F1213" t="str">
            <v>COMMERCIALE</v>
          </cell>
          <cell r="G1213" t="str">
            <v>REGION ILE DE FRANCE NORD EST</v>
          </cell>
          <cell r="H1213" t="str">
            <v>OD NORD LILLE</v>
          </cell>
          <cell r="I1213">
            <v>445</v>
          </cell>
          <cell r="J1213" t="str">
            <v>CCA</v>
          </cell>
          <cell r="K1213" t="str">
            <v>Conseiller Commercial Auxiliaire</v>
          </cell>
          <cell r="L1213">
            <v>105</v>
          </cell>
          <cell r="M1213" t="str">
            <v>M.</v>
          </cell>
          <cell r="N1213" t="str">
            <v>DEVILLE</v>
          </cell>
          <cell r="O1213" t="str">
            <v>STEPHANE</v>
          </cell>
          <cell r="P1213" t="str">
            <v>1A rue Louis Duvant</v>
          </cell>
          <cell r="S1213">
            <v>59328</v>
          </cell>
          <cell r="T1213" t="str">
            <v>VALENCIENNES CEDEX</v>
          </cell>
          <cell r="V1213">
            <v>661163089</v>
          </cell>
          <cell r="W1213" t="str">
            <v>STEPHANE.DEVILLE@GENERALI.COM</v>
          </cell>
        </row>
        <row r="1214">
          <cell r="B1214">
            <v>306208</v>
          </cell>
          <cell r="C1214">
            <v>20240801</v>
          </cell>
          <cell r="E1214" t="str">
            <v>GPA</v>
          </cell>
          <cell r="F1214" t="str">
            <v>COMMERCIALE</v>
          </cell>
          <cell r="G1214" t="str">
            <v>REGION ILE DE FRANCE NORD EST</v>
          </cell>
          <cell r="H1214" t="str">
            <v>OD MOSELLE - MEURTHE ET MOSELLE</v>
          </cell>
          <cell r="I1214">
            <v>445</v>
          </cell>
          <cell r="J1214" t="str">
            <v>CCA</v>
          </cell>
          <cell r="K1214" t="str">
            <v>Conseiller Commercial Auxiliaire</v>
          </cell>
          <cell r="L1214">
            <v>105</v>
          </cell>
          <cell r="M1214" t="str">
            <v>M.</v>
          </cell>
          <cell r="N1214" t="str">
            <v>HERGLE</v>
          </cell>
          <cell r="O1214" t="str">
            <v>VINCENT</v>
          </cell>
          <cell r="P1214" t="str">
            <v>92 quater B boulevard Solidarite</v>
          </cell>
          <cell r="Q1214" t="str">
            <v>Generali, immeuble First Plaza lot 34</v>
          </cell>
          <cell r="S1214">
            <v>57070</v>
          </cell>
          <cell r="T1214" t="str">
            <v>METZ</v>
          </cell>
          <cell r="U1214" t="str">
            <v>Generali, immeuble First Plaza lot 34</v>
          </cell>
          <cell r="V1214">
            <v>663369261</v>
          </cell>
          <cell r="W1214" t="str">
            <v>VINCENT.HERGLE@GENERALI.COM</v>
          </cell>
        </row>
        <row r="1215">
          <cell r="B1215">
            <v>306210</v>
          </cell>
          <cell r="C1215">
            <v>20240901</v>
          </cell>
          <cell r="E1215" t="str">
            <v>GPA</v>
          </cell>
          <cell r="F1215" t="str">
            <v>COMMERCIALE</v>
          </cell>
          <cell r="G1215" t="str">
            <v>REGION GRAND EST</v>
          </cell>
          <cell r="H1215" t="str">
            <v>OD ALPES MARITIMES</v>
          </cell>
          <cell r="I1215">
            <v>445</v>
          </cell>
          <cell r="J1215" t="str">
            <v>CCA</v>
          </cell>
          <cell r="K1215" t="str">
            <v>Conseiller Commercial Auxiliaire</v>
          </cell>
          <cell r="L1215">
            <v>105</v>
          </cell>
          <cell r="M1215" t="str">
            <v>M.</v>
          </cell>
          <cell r="N1215" t="str">
            <v>DUMONT</v>
          </cell>
          <cell r="O1215" t="str">
            <v>JORIS</v>
          </cell>
          <cell r="P1215" t="str">
            <v>455 promenade des Anglais</v>
          </cell>
          <cell r="Q1215" t="str">
            <v>Generali, RSG ZAC Arenas Imm Nice Plaza</v>
          </cell>
          <cell r="S1215">
            <v>6000</v>
          </cell>
          <cell r="T1215" t="str">
            <v>NICE</v>
          </cell>
          <cell r="U1215" t="str">
            <v>Generali, RSG ZAC Arenas Imm Nice Plaza</v>
          </cell>
          <cell r="V1215">
            <v>663325955</v>
          </cell>
          <cell r="W1215" t="str">
            <v>JORIS.DUMONT@GENERALI.COM</v>
          </cell>
        </row>
        <row r="1216">
          <cell r="B1216">
            <v>306212</v>
          </cell>
          <cell r="C1216">
            <v>20240801</v>
          </cell>
          <cell r="E1216" t="str">
            <v>GPA</v>
          </cell>
          <cell r="F1216" t="str">
            <v>COMMERCIALE</v>
          </cell>
          <cell r="G1216" t="str">
            <v>REGION ILE DE FRANCE NORD EST</v>
          </cell>
          <cell r="H1216" t="str">
            <v>OD BAS RHIN - MOSELLE</v>
          </cell>
          <cell r="I1216">
            <v>445</v>
          </cell>
          <cell r="J1216" t="str">
            <v>CCA</v>
          </cell>
          <cell r="K1216" t="str">
            <v>Conseiller Commercial Auxiliaire</v>
          </cell>
          <cell r="L1216">
            <v>105</v>
          </cell>
          <cell r="M1216" t="str">
            <v>M.</v>
          </cell>
          <cell r="N1216" t="str">
            <v>DOS SANTOS</v>
          </cell>
          <cell r="O1216" t="str">
            <v>MATTHIEU</v>
          </cell>
          <cell r="P1216" t="str">
            <v>11 B rue de Madrid Espace Européen</v>
          </cell>
          <cell r="Q1216" t="str">
            <v>bâtiment B, le VERSEAU Generali</v>
          </cell>
          <cell r="S1216">
            <v>67300</v>
          </cell>
          <cell r="T1216" t="str">
            <v>SCHILTIGHEIM</v>
          </cell>
          <cell r="U1216" t="str">
            <v>bâtiment B, le VERSEAU Generali</v>
          </cell>
          <cell r="V1216">
            <v>663373561</v>
          </cell>
          <cell r="W1216" t="str">
            <v>MATTHIEU.DOSSANTOS@GENERALI.COM</v>
          </cell>
        </row>
        <row r="1217">
          <cell r="B1217">
            <v>306214</v>
          </cell>
          <cell r="C1217">
            <v>20240901</v>
          </cell>
          <cell r="E1217" t="str">
            <v>GPA</v>
          </cell>
          <cell r="F1217" t="str">
            <v>COMMERCIALE</v>
          </cell>
          <cell r="G1217" t="str">
            <v>REGION GRAND OUEST</v>
          </cell>
          <cell r="H1217" t="str">
            <v>OD FINISTERE - MORBIHAN</v>
          </cell>
          <cell r="I1217">
            <v>385</v>
          </cell>
          <cell r="J1217" t="str">
            <v>I.ES</v>
          </cell>
          <cell r="K1217" t="str">
            <v>Inspecteur à l'Essai</v>
          </cell>
          <cell r="L1217">
            <v>105</v>
          </cell>
          <cell r="M1217" t="str">
            <v>M.</v>
          </cell>
          <cell r="N1217" t="str">
            <v>HEMERY</v>
          </cell>
          <cell r="O1217" t="str">
            <v>MAEL</v>
          </cell>
          <cell r="P1217" t="str">
            <v>rue du Danemark RDC</v>
          </cell>
          <cell r="Q1217" t="str">
            <v>Generali, esplanade Tertiaire Pte Oceane 2</v>
          </cell>
          <cell r="S1217">
            <v>56400</v>
          </cell>
          <cell r="T1217" t="str">
            <v>BREC'H</v>
          </cell>
          <cell r="U1217" t="str">
            <v>Generali, esplanade Tertiaire Pte Oceane 2</v>
          </cell>
          <cell r="V1217">
            <v>663325868</v>
          </cell>
          <cell r="W1217" t="str">
            <v>MAEL.HEMERY@GENERALI.COM</v>
          </cell>
        </row>
        <row r="1218">
          <cell r="B1218">
            <v>306216</v>
          </cell>
          <cell r="C1218">
            <v>20240901</v>
          </cell>
          <cell r="E1218" t="str">
            <v>GPA</v>
          </cell>
          <cell r="F1218" t="str">
            <v>COMMERCIALE</v>
          </cell>
          <cell r="G1218" t="str">
            <v>REGION ILE DE FRANCE NORD EST</v>
          </cell>
          <cell r="H1218" t="str">
            <v>OD GRAND PARIS 75-92-93-94</v>
          </cell>
          <cell r="I1218">
            <v>445</v>
          </cell>
          <cell r="J1218" t="str">
            <v>CCA</v>
          </cell>
          <cell r="K1218" t="str">
            <v>Conseiller Commercial Auxiliaire</v>
          </cell>
          <cell r="L1218">
            <v>105</v>
          </cell>
          <cell r="M1218" t="str">
            <v>M.</v>
          </cell>
          <cell r="N1218" t="str">
            <v>LAHALLE</v>
          </cell>
          <cell r="O1218" t="str">
            <v>JEAN CHRISTOPHE</v>
          </cell>
          <cell r="P1218" t="str">
            <v>Campus Saint-Denis, 11-17 avenue François Mit</v>
          </cell>
          <cell r="Q1218" t="str">
            <v>/ 2-8 rue Luigi Cherubini</v>
          </cell>
          <cell r="S1218">
            <v>93210</v>
          </cell>
          <cell r="T1218" t="str">
            <v>SAINT DENIS</v>
          </cell>
          <cell r="U1218" t="str">
            <v>/ 2-8 rue Luigi Cherubini</v>
          </cell>
          <cell r="V1218">
            <v>663326117</v>
          </cell>
          <cell r="W1218" t="str">
            <v>JEANCHRISTOPHE.LAHALLE@GENERALI.COM</v>
          </cell>
        </row>
        <row r="1219">
          <cell r="B1219">
            <v>306218</v>
          </cell>
          <cell r="C1219">
            <v>20240901</v>
          </cell>
          <cell r="E1219" t="str">
            <v>GPA</v>
          </cell>
          <cell r="F1219" t="str">
            <v>COMMERCIALE</v>
          </cell>
          <cell r="G1219" t="str">
            <v>REGION GRAND EST</v>
          </cell>
          <cell r="H1219" t="str">
            <v>OD PUY DE DOME - LOIRE - HAUTE LOIRE</v>
          </cell>
          <cell r="I1219">
            <v>445</v>
          </cell>
          <cell r="J1219" t="str">
            <v>CCA</v>
          </cell>
          <cell r="K1219" t="str">
            <v>Conseiller Commercial Auxiliaire</v>
          </cell>
          <cell r="L1219">
            <v>105</v>
          </cell>
          <cell r="M1219" t="str">
            <v>Mme</v>
          </cell>
          <cell r="N1219" t="str">
            <v>NEGUEZ</v>
          </cell>
          <cell r="O1219" t="str">
            <v>CELIA</v>
          </cell>
          <cell r="P1219" t="str">
            <v>32 rue de Sarlieve</v>
          </cell>
          <cell r="Q1219" t="str">
            <v>Generali, centre d'Affaire ZENITH</v>
          </cell>
          <cell r="S1219">
            <v>63800</v>
          </cell>
          <cell r="T1219" t="str">
            <v>COURNON D'AUVERGNE</v>
          </cell>
          <cell r="U1219" t="str">
            <v>Generali, centre d'Affaire ZENITH</v>
          </cell>
          <cell r="V1219">
            <v>662191519</v>
          </cell>
          <cell r="W1219" t="str">
            <v>CELIA.NEGUEZ@GENERALI.COM</v>
          </cell>
        </row>
        <row r="1220">
          <cell r="B1220">
            <v>306220</v>
          </cell>
          <cell r="C1220">
            <v>20240901</v>
          </cell>
          <cell r="E1220" t="str">
            <v>GPA</v>
          </cell>
          <cell r="F1220" t="str">
            <v>COMMERCIALE</v>
          </cell>
          <cell r="G1220" t="str">
            <v>REGION GRAND EST</v>
          </cell>
          <cell r="H1220" t="str">
            <v>OD ISERE ALBERTVILLE</v>
          </cell>
          <cell r="I1220">
            <v>445</v>
          </cell>
          <cell r="J1220" t="str">
            <v>CCA</v>
          </cell>
          <cell r="K1220" t="str">
            <v>Conseiller Commercial Auxiliaire</v>
          </cell>
          <cell r="L1220">
            <v>105</v>
          </cell>
          <cell r="M1220" t="str">
            <v>M.</v>
          </cell>
          <cell r="N1220" t="str">
            <v>MANGIONE</v>
          </cell>
          <cell r="O1220" t="str">
            <v>SAMUEL</v>
          </cell>
          <cell r="P1220" t="str">
            <v>110 rue Blaise Pascal</v>
          </cell>
          <cell r="Q1220" t="str">
            <v>Generali, bât D2, 2ème étage</v>
          </cell>
          <cell r="S1220">
            <v>38330</v>
          </cell>
          <cell r="T1220" t="str">
            <v>MONTBONNOT SAINT MARTIN</v>
          </cell>
          <cell r="U1220" t="str">
            <v>Generali, bât D2, 2ème étage</v>
          </cell>
          <cell r="V1220">
            <v>661394374</v>
          </cell>
          <cell r="W1220" t="str">
            <v>SAMUEL.MANGIONE@GENERALI.COM</v>
          </cell>
        </row>
        <row r="1221">
          <cell r="B1221">
            <v>306222</v>
          </cell>
          <cell r="C1221">
            <v>20240801</v>
          </cell>
          <cell r="E1221" t="str">
            <v>GPA</v>
          </cell>
          <cell r="F1221" t="str">
            <v>COMMERCIALE</v>
          </cell>
          <cell r="G1221" t="str">
            <v>REGION ILE DE FRANCE NORD EST</v>
          </cell>
          <cell r="H1221" t="str">
            <v>OD SEINE MARITIME</v>
          </cell>
          <cell r="I1221">
            <v>445</v>
          </cell>
          <cell r="J1221" t="str">
            <v>CCA</v>
          </cell>
          <cell r="K1221" t="str">
            <v>Conseiller Commercial Auxiliaire</v>
          </cell>
          <cell r="L1221">
            <v>105</v>
          </cell>
          <cell r="M1221" t="str">
            <v>M.</v>
          </cell>
          <cell r="N1221" t="str">
            <v>JUHEL</v>
          </cell>
          <cell r="O1221" t="str">
            <v>PAUL</v>
          </cell>
          <cell r="P1221" t="str">
            <v>20 passage de la Luciline</v>
          </cell>
          <cell r="Q1221" t="str">
            <v>Generali, bâtiment B</v>
          </cell>
          <cell r="S1221">
            <v>76000</v>
          </cell>
          <cell r="T1221" t="str">
            <v>ROUEN</v>
          </cell>
          <cell r="U1221" t="str">
            <v>Generali, bâtiment B</v>
          </cell>
          <cell r="V1221">
            <v>658619142</v>
          </cell>
          <cell r="W1221" t="str">
            <v>PAUL.JUHEL@GENERALI.COM</v>
          </cell>
        </row>
        <row r="1222">
          <cell r="B1222">
            <v>306226</v>
          </cell>
          <cell r="C1222">
            <v>20240801</v>
          </cell>
          <cell r="E1222" t="str">
            <v>GPA</v>
          </cell>
          <cell r="F1222" t="str">
            <v>COMMERCIALE</v>
          </cell>
          <cell r="G1222" t="str">
            <v>REGION GRAND EST</v>
          </cell>
          <cell r="H1222" t="str">
            <v>OD BOUCHES DU RHONE</v>
          </cell>
          <cell r="I1222">
            <v>445</v>
          </cell>
          <cell r="J1222" t="str">
            <v>CCA</v>
          </cell>
          <cell r="K1222" t="str">
            <v>Conseiller Commercial Auxiliaire</v>
          </cell>
          <cell r="L1222">
            <v>105</v>
          </cell>
          <cell r="M1222" t="str">
            <v>Mme</v>
          </cell>
          <cell r="N1222" t="str">
            <v>MORINET</v>
          </cell>
          <cell r="O1222" t="str">
            <v>JULIETTE</v>
          </cell>
          <cell r="P1222" t="str">
            <v>571 avenue Rhin Danube</v>
          </cell>
          <cell r="S1222">
            <v>13217</v>
          </cell>
          <cell r="T1222" t="str">
            <v>VITROLLES</v>
          </cell>
          <cell r="V1222">
            <v>658619650</v>
          </cell>
          <cell r="W1222" t="str">
            <v>JULIETTE.MORINET@GENERALI.COM</v>
          </cell>
        </row>
        <row r="1223">
          <cell r="B1223">
            <v>306228</v>
          </cell>
          <cell r="C1223">
            <v>20240801</v>
          </cell>
          <cell r="E1223" t="str">
            <v>GPA</v>
          </cell>
          <cell r="F1223" t="str">
            <v>COMMERCIALE</v>
          </cell>
          <cell r="G1223" t="str">
            <v>REGION ILE DE FRANCE NORD EST</v>
          </cell>
          <cell r="H1223" t="str">
            <v>OD NORD LITTORAL</v>
          </cell>
          <cell r="I1223">
            <v>445</v>
          </cell>
          <cell r="J1223" t="str">
            <v>CCA</v>
          </cell>
          <cell r="K1223" t="str">
            <v>Conseiller Commercial Auxiliaire</v>
          </cell>
          <cell r="L1223">
            <v>105</v>
          </cell>
          <cell r="M1223" t="str">
            <v>Mme</v>
          </cell>
          <cell r="N1223" t="str">
            <v>ANSEL</v>
          </cell>
          <cell r="O1223" t="str">
            <v>AURELIE</v>
          </cell>
          <cell r="P1223" t="str">
            <v>4 rue Conrad Adenauer</v>
          </cell>
          <cell r="Q1223" t="str">
            <v>Generali, le Grand Cottignies</v>
          </cell>
          <cell r="S1223">
            <v>59290</v>
          </cell>
          <cell r="T1223" t="str">
            <v>WASQUEHAL</v>
          </cell>
          <cell r="U1223" t="str">
            <v>Generali, le Grand Cottignies</v>
          </cell>
          <cell r="V1223">
            <v>658619189</v>
          </cell>
          <cell r="W1223" t="str">
            <v>AURELIE.ANSEL@GENERALI.COM</v>
          </cell>
        </row>
        <row r="1224">
          <cell r="B1224">
            <v>306230</v>
          </cell>
          <cell r="C1224">
            <v>20240801</v>
          </cell>
          <cell r="E1224" t="str">
            <v>GPA</v>
          </cell>
          <cell r="F1224" t="str">
            <v>COMMERCIALE</v>
          </cell>
          <cell r="G1224" t="str">
            <v>REGION GRAND EST</v>
          </cell>
          <cell r="H1224" t="str">
            <v>OD HAUTE SAVOIE AIN JURA AIX LES BAINS</v>
          </cell>
          <cell r="I1224">
            <v>445</v>
          </cell>
          <cell r="J1224" t="str">
            <v>CCA</v>
          </cell>
          <cell r="K1224" t="str">
            <v>Conseiller Commercial Auxiliaire</v>
          </cell>
          <cell r="L1224">
            <v>105</v>
          </cell>
          <cell r="M1224" t="str">
            <v>Mme</v>
          </cell>
          <cell r="N1224" t="str">
            <v>CASU</v>
          </cell>
          <cell r="O1224" t="str">
            <v>ANNE</v>
          </cell>
          <cell r="P1224" t="str">
            <v>49 BD COSTA DE BEAUREGARD SEYNOD</v>
          </cell>
          <cell r="Q1224" t="str">
            <v>3ème étage</v>
          </cell>
          <cell r="S1224">
            <v>74600</v>
          </cell>
          <cell r="T1224" t="str">
            <v>ANNECY</v>
          </cell>
          <cell r="U1224" t="str">
            <v>3ème étage</v>
          </cell>
          <cell r="V1224">
            <v>658619166</v>
          </cell>
          <cell r="W1224" t="str">
            <v>ANNE.CASU@GENERALI.COM</v>
          </cell>
        </row>
        <row r="1225">
          <cell r="B1225">
            <v>306232</v>
          </cell>
          <cell r="C1225">
            <v>20240801</v>
          </cell>
          <cell r="E1225" t="str">
            <v>GPA</v>
          </cell>
          <cell r="F1225" t="str">
            <v>COMMERCIALE</v>
          </cell>
          <cell r="G1225" t="str">
            <v>REGION ILE DE FRANCE NORD EST</v>
          </cell>
          <cell r="H1225" t="str">
            <v>OD SEINE MARITIME</v>
          </cell>
          <cell r="I1225">
            <v>445</v>
          </cell>
          <cell r="J1225" t="str">
            <v>CCA</v>
          </cell>
          <cell r="K1225" t="str">
            <v>Conseiller Commercial Auxiliaire</v>
          </cell>
          <cell r="L1225">
            <v>105</v>
          </cell>
          <cell r="M1225" t="str">
            <v>M.</v>
          </cell>
          <cell r="N1225" t="str">
            <v>VASSELIN</v>
          </cell>
          <cell r="O1225" t="str">
            <v>LEOPOLD</v>
          </cell>
          <cell r="P1225" t="str">
            <v>20 passage de la Luciline</v>
          </cell>
          <cell r="Q1225" t="str">
            <v>Generali, bâtiment B</v>
          </cell>
          <cell r="S1225">
            <v>76000</v>
          </cell>
          <cell r="T1225" t="str">
            <v>ROUEN</v>
          </cell>
          <cell r="U1225" t="str">
            <v>Generali, bâtiment B</v>
          </cell>
          <cell r="V1225">
            <v>658619779</v>
          </cell>
          <cell r="W1225" t="str">
            <v>LEOPOLD.VASSELIN@GENERALI.COM</v>
          </cell>
        </row>
        <row r="1226">
          <cell r="B1226">
            <v>306234</v>
          </cell>
          <cell r="C1226">
            <v>20240901</v>
          </cell>
          <cell r="E1226" t="str">
            <v>GPA</v>
          </cell>
          <cell r="F1226" t="str">
            <v>COMMERCIALE</v>
          </cell>
          <cell r="G1226" t="str">
            <v>REGION GRAND EST</v>
          </cell>
          <cell r="H1226" t="str">
            <v>OD HAUTE SAVOIE AIN JURA AIX LES BAINS</v>
          </cell>
          <cell r="I1226">
            <v>445</v>
          </cell>
          <cell r="J1226" t="str">
            <v>CCA</v>
          </cell>
          <cell r="K1226" t="str">
            <v>Conseiller Commercial Auxiliaire</v>
          </cell>
          <cell r="L1226">
            <v>105</v>
          </cell>
          <cell r="M1226" t="str">
            <v>M.</v>
          </cell>
          <cell r="N1226" t="str">
            <v>KALLA</v>
          </cell>
          <cell r="O1226" t="str">
            <v>JONATHAN</v>
          </cell>
          <cell r="P1226" t="str">
            <v>49 BD COSTA DE BEAUREGARD SEYNOD</v>
          </cell>
          <cell r="Q1226" t="str">
            <v>3ème étage</v>
          </cell>
          <cell r="S1226">
            <v>74600</v>
          </cell>
          <cell r="T1226" t="str">
            <v>ANNECY</v>
          </cell>
          <cell r="U1226" t="str">
            <v>3ème étage</v>
          </cell>
          <cell r="V1226">
            <v>661368566</v>
          </cell>
          <cell r="W1226" t="str">
            <v>JONATHAN.KALLA@GENERALI.COM</v>
          </cell>
        </row>
        <row r="1227">
          <cell r="B1227">
            <v>306236</v>
          </cell>
          <cell r="C1227">
            <v>20240901</v>
          </cell>
          <cell r="E1227" t="str">
            <v>GPA</v>
          </cell>
          <cell r="F1227" t="str">
            <v>COMMERCIALE</v>
          </cell>
          <cell r="G1227" t="str">
            <v>REGION GRAND EST</v>
          </cell>
          <cell r="H1227" t="str">
            <v>OD RHONE</v>
          </cell>
          <cell r="I1227">
            <v>445</v>
          </cell>
          <cell r="J1227" t="str">
            <v>CCA</v>
          </cell>
          <cell r="K1227" t="str">
            <v>Conseiller Commercial Auxiliaire</v>
          </cell>
          <cell r="L1227">
            <v>105</v>
          </cell>
          <cell r="M1227" t="str">
            <v>M.</v>
          </cell>
          <cell r="N1227" t="str">
            <v>RAGACHE</v>
          </cell>
          <cell r="O1227" t="str">
            <v>HUGO</v>
          </cell>
          <cell r="P1227" t="str">
            <v>46 - 48 chemin des Bruyères</v>
          </cell>
          <cell r="Q1227" t="str">
            <v>Centre Innovalia, bâtiment G</v>
          </cell>
          <cell r="S1227">
            <v>69570</v>
          </cell>
          <cell r="T1227" t="str">
            <v>DARDILLY</v>
          </cell>
          <cell r="U1227" t="str">
            <v>Centre Innovalia, bâtiment G</v>
          </cell>
          <cell r="V1227">
            <v>661394754</v>
          </cell>
          <cell r="W1227" t="str">
            <v>HUGO.RAGACHE@GENERALI.COM</v>
          </cell>
        </row>
        <row r="1228">
          <cell r="B1228">
            <v>306238</v>
          </cell>
          <cell r="C1228">
            <v>20240901</v>
          </cell>
          <cell r="E1228" t="str">
            <v>GPA</v>
          </cell>
          <cell r="F1228" t="str">
            <v>COMMERCIALE</v>
          </cell>
          <cell r="G1228" t="str">
            <v>REGION GRAND EST</v>
          </cell>
          <cell r="H1228" t="str">
            <v>OD ISERE ALBERTVILLE</v>
          </cell>
          <cell r="I1228">
            <v>445</v>
          </cell>
          <cell r="J1228" t="str">
            <v>CCA</v>
          </cell>
          <cell r="K1228" t="str">
            <v>Conseiller Commercial Auxiliaire</v>
          </cell>
          <cell r="L1228">
            <v>105</v>
          </cell>
          <cell r="M1228" t="str">
            <v>Mme</v>
          </cell>
          <cell r="N1228" t="str">
            <v>LORCA</v>
          </cell>
          <cell r="O1228" t="str">
            <v>ARMONIE</v>
          </cell>
          <cell r="P1228" t="str">
            <v>110 rue Blaise Pascal</v>
          </cell>
          <cell r="Q1228" t="str">
            <v>Generali, bât D2, 2ème étage</v>
          </cell>
          <cell r="S1228">
            <v>38330</v>
          </cell>
          <cell r="T1228" t="str">
            <v>MONTBONNOT SAINT MARTIN</v>
          </cell>
          <cell r="U1228" t="str">
            <v>Generali, bât D2, 2ème étage</v>
          </cell>
          <cell r="V1228">
            <v>660203853</v>
          </cell>
          <cell r="W1228" t="str">
            <v>ARMONIE.LORCA@GENERALI.COM</v>
          </cell>
        </row>
        <row r="1229">
          <cell r="B1229">
            <v>306240</v>
          </cell>
          <cell r="C1229">
            <v>20240901</v>
          </cell>
          <cell r="E1229" t="str">
            <v>GPA</v>
          </cell>
          <cell r="F1229" t="str">
            <v>COMMERCIALE</v>
          </cell>
          <cell r="G1229" t="str">
            <v>REGION GRAND EST</v>
          </cell>
          <cell r="H1229" t="str">
            <v>OD AVEYRON-HERAULT-AUDE-PYRENEES ORIENT.</v>
          </cell>
          <cell r="I1229">
            <v>445</v>
          </cell>
          <cell r="J1229" t="str">
            <v>CCA</v>
          </cell>
          <cell r="K1229" t="str">
            <v>Conseiller Commercial Auxiliaire</v>
          </cell>
          <cell r="L1229">
            <v>105</v>
          </cell>
          <cell r="M1229" t="str">
            <v>Mme</v>
          </cell>
          <cell r="N1229" t="str">
            <v>COULLOCH</v>
          </cell>
          <cell r="O1229" t="str">
            <v>MAGALY</v>
          </cell>
          <cell r="P1229" t="str">
            <v>159 rue de Thor</v>
          </cell>
          <cell r="Q1229" t="str">
            <v>Generali, Park Eureka</v>
          </cell>
          <cell r="S1229">
            <v>34000</v>
          </cell>
          <cell r="T1229" t="str">
            <v>MONTPELLIER</v>
          </cell>
          <cell r="U1229" t="str">
            <v>Generali, Park Eureka</v>
          </cell>
          <cell r="V1229">
            <v>660203772</v>
          </cell>
          <cell r="W1229" t="str">
            <v>MAGALY.COULLOCH@GENERALI.COM</v>
          </cell>
        </row>
        <row r="1230">
          <cell r="B1230">
            <v>306242</v>
          </cell>
          <cell r="C1230">
            <v>20240901</v>
          </cell>
          <cell r="E1230" t="str">
            <v>GPA</v>
          </cell>
          <cell r="F1230" t="str">
            <v>COMMERCIALE</v>
          </cell>
          <cell r="G1230" t="str">
            <v>REGION GRAND EST</v>
          </cell>
          <cell r="H1230" t="str">
            <v>OD AVEYRON-HERAULT-AUDE-PYRENEES ORIENT.</v>
          </cell>
          <cell r="I1230">
            <v>445</v>
          </cell>
          <cell r="J1230" t="str">
            <v>CCA</v>
          </cell>
          <cell r="K1230" t="str">
            <v>Conseiller Commercial Auxiliaire</v>
          </cell>
          <cell r="L1230">
            <v>105</v>
          </cell>
          <cell r="M1230" t="str">
            <v>M.</v>
          </cell>
          <cell r="N1230" t="str">
            <v>ABBAD</v>
          </cell>
          <cell r="O1230" t="str">
            <v>LOTFI</v>
          </cell>
          <cell r="P1230" t="str">
            <v>159 rue de Thor</v>
          </cell>
          <cell r="Q1230" t="str">
            <v>Generali, Park Eureka</v>
          </cell>
          <cell r="S1230">
            <v>34000</v>
          </cell>
          <cell r="T1230" t="str">
            <v>MONTPELLIER</v>
          </cell>
          <cell r="U1230" t="str">
            <v>Generali, Park Eureka</v>
          </cell>
          <cell r="V1230">
            <v>660206177</v>
          </cell>
          <cell r="W1230" t="str">
            <v>LOTFI.ABBAD@GENERALI.COM</v>
          </cell>
        </row>
        <row r="1231">
          <cell r="B1231">
            <v>306244</v>
          </cell>
          <cell r="C1231">
            <v>20240901</v>
          </cell>
          <cell r="E1231" t="str">
            <v>GPA</v>
          </cell>
          <cell r="F1231" t="str">
            <v>COMMERCIALE</v>
          </cell>
          <cell r="G1231" t="str">
            <v>REGION GRAND EST</v>
          </cell>
          <cell r="H1231" t="str">
            <v>OD ALPES MARITIMES</v>
          </cell>
          <cell r="I1231">
            <v>445</v>
          </cell>
          <cell r="J1231" t="str">
            <v>CCA</v>
          </cell>
          <cell r="K1231" t="str">
            <v>Conseiller Commercial Auxiliaire</v>
          </cell>
          <cell r="L1231">
            <v>105</v>
          </cell>
          <cell r="M1231" t="str">
            <v>M.</v>
          </cell>
          <cell r="N1231" t="str">
            <v>BASILE</v>
          </cell>
          <cell r="O1231" t="str">
            <v>SAUVEUR</v>
          </cell>
          <cell r="P1231" t="str">
            <v>455 promenade des Anglais</v>
          </cell>
          <cell r="Q1231" t="str">
            <v>Generali, RSG ZAC Arenas Imm Nice Plaza</v>
          </cell>
          <cell r="S1231">
            <v>6000</v>
          </cell>
          <cell r="T1231" t="str">
            <v>NICE</v>
          </cell>
          <cell r="U1231" t="str">
            <v>Generali, RSG ZAC Arenas Imm Nice Plaza</v>
          </cell>
          <cell r="V1231">
            <v>660202891</v>
          </cell>
          <cell r="W1231" t="str">
            <v>SAUVEUR.BASILE@GENERALI.COM</v>
          </cell>
        </row>
        <row r="1232">
          <cell r="B1232">
            <v>306246</v>
          </cell>
          <cell r="C1232">
            <v>20240901</v>
          </cell>
          <cell r="E1232" t="str">
            <v>GPA</v>
          </cell>
          <cell r="F1232" t="str">
            <v>COMMERCIALE</v>
          </cell>
          <cell r="G1232" t="str">
            <v>REGION GRAND EST</v>
          </cell>
          <cell r="H1232" t="str">
            <v>OD HAUTE SAVOIE AIN JURA AIX LES BAINS</v>
          </cell>
          <cell r="I1232">
            <v>445</v>
          </cell>
          <cell r="J1232" t="str">
            <v>CCA</v>
          </cell>
          <cell r="K1232" t="str">
            <v>Conseiller Commercial Auxiliaire</v>
          </cell>
          <cell r="L1232">
            <v>105</v>
          </cell>
          <cell r="M1232" t="str">
            <v>M.</v>
          </cell>
          <cell r="N1232" t="str">
            <v>BUISSON</v>
          </cell>
          <cell r="O1232" t="str">
            <v>NICOLAS</v>
          </cell>
          <cell r="P1232" t="str">
            <v>49 BD COSTA DE BEAUREGARD SEYNOD</v>
          </cell>
          <cell r="Q1232" t="str">
            <v>3ème étage</v>
          </cell>
          <cell r="S1232">
            <v>74600</v>
          </cell>
          <cell r="T1232" t="str">
            <v>ANNECY</v>
          </cell>
          <cell r="U1232" t="str">
            <v>3ème étage</v>
          </cell>
          <cell r="V1232">
            <v>660206559</v>
          </cell>
          <cell r="W1232" t="str">
            <v>NICOLAS.BUISSON@GENERALI.COM</v>
          </cell>
        </row>
        <row r="1233">
          <cell r="B1233">
            <v>306249</v>
          </cell>
          <cell r="C1233">
            <v>20240901</v>
          </cell>
          <cell r="E1233" t="str">
            <v>GPA</v>
          </cell>
          <cell r="F1233" t="str">
            <v>COMMERCIALE</v>
          </cell>
          <cell r="G1233" t="str">
            <v>POLE PILOTAGE DU RESEAU COMMERCIAL</v>
          </cell>
          <cell r="I1233">
            <v>11</v>
          </cell>
          <cell r="J1233" t="str">
            <v>RR</v>
          </cell>
          <cell r="K1233" t="str">
            <v>Responsable Régional</v>
          </cell>
          <cell r="L1233">
            <v>101</v>
          </cell>
          <cell r="M1233" t="str">
            <v>M.</v>
          </cell>
          <cell r="N1233" t="str">
            <v>BLANCKAERT</v>
          </cell>
          <cell r="O1233" t="str">
            <v>CATHERINE</v>
          </cell>
          <cell r="P1233" t="str">
            <v>Campus Saint-Denis, 11-17 avenue François Mit</v>
          </cell>
          <cell r="Q1233" t="str">
            <v>/ 2-8 rue Luigi Cherubini</v>
          </cell>
          <cell r="S1233">
            <v>93210</v>
          </cell>
          <cell r="T1233" t="str">
            <v>ST DENIS</v>
          </cell>
          <cell r="U1233" t="str">
            <v>/ 2-8 rue Luigi Cherubini</v>
          </cell>
          <cell r="V1233">
            <v>664204700</v>
          </cell>
          <cell r="W1233" t="str">
            <v>CATHERINE.BLANCKAERT@GENERALI.COM</v>
          </cell>
        </row>
        <row r="1234">
          <cell r="B1234">
            <v>306251</v>
          </cell>
          <cell r="C1234">
            <v>20240901</v>
          </cell>
          <cell r="E1234" t="str">
            <v>GPA</v>
          </cell>
          <cell r="F1234" t="str">
            <v>COMMERCIALE</v>
          </cell>
          <cell r="G1234" t="str">
            <v>REGION GRAND EST</v>
          </cell>
          <cell r="H1234" t="str">
            <v>OD ALPES MARITIMES</v>
          </cell>
          <cell r="I1234">
            <v>385</v>
          </cell>
          <cell r="J1234" t="str">
            <v>I.ES</v>
          </cell>
          <cell r="K1234" t="str">
            <v>Inspecteur à l'Essai</v>
          </cell>
          <cell r="L1234">
            <v>105</v>
          </cell>
          <cell r="M1234" t="str">
            <v>Mme</v>
          </cell>
          <cell r="N1234" t="str">
            <v>HAACK</v>
          </cell>
          <cell r="O1234" t="str">
            <v>ANAIS</v>
          </cell>
          <cell r="P1234" t="str">
            <v>455 promenade des Anglais</v>
          </cell>
          <cell r="Q1234" t="str">
            <v>Generali, RSG ZAC Arenas Imm Nice Plaza</v>
          </cell>
          <cell r="S1234">
            <v>6000</v>
          </cell>
          <cell r="T1234" t="str">
            <v>NICE</v>
          </cell>
          <cell r="U1234" t="str">
            <v>Generali, RSG ZAC Arenas Imm Nice Plaza</v>
          </cell>
          <cell r="V1234">
            <v>664204794</v>
          </cell>
          <cell r="W1234" t="str">
            <v>ANAIS.HAACK@GENERALI.COM</v>
          </cell>
        </row>
        <row r="1235">
          <cell r="B1235">
            <v>306255</v>
          </cell>
          <cell r="C1235">
            <v>20240901</v>
          </cell>
          <cell r="E1235" t="str">
            <v>GPA</v>
          </cell>
          <cell r="F1235" t="str">
            <v>COMMERCIALE</v>
          </cell>
          <cell r="G1235" t="str">
            <v>REGION GRAND EST</v>
          </cell>
          <cell r="H1235" t="str">
            <v>OD AVEYRON-HERAULT-AUDE-PYRENEES ORIENT.</v>
          </cell>
          <cell r="I1235">
            <v>445</v>
          </cell>
          <cell r="J1235" t="str">
            <v>CCA</v>
          </cell>
          <cell r="K1235" t="str">
            <v>Conseiller Commercial Auxiliaire</v>
          </cell>
          <cell r="L1235">
            <v>105</v>
          </cell>
          <cell r="M1235" t="str">
            <v>M.</v>
          </cell>
          <cell r="N1235" t="str">
            <v>JOUANEN</v>
          </cell>
          <cell r="O1235" t="str">
            <v>FREDERIC</v>
          </cell>
          <cell r="P1235" t="str">
            <v>159 rue de Thor</v>
          </cell>
          <cell r="Q1235" t="str">
            <v>Generali, Park Eureka</v>
          </cell>
          <cell r="S1235">
            <v>34000</v>
          </cell>
          <cell r="T1235" t="str">
            <v>MONTPELLIER</v>
          </cell>
          <cell r="U1235" t="str">
            <v>Generali, Park Eureka</v>
          </cell>
          <cell r="V1235">
            <v>664205548</v>
          </cell>
          <cell r="W1235" t="str">
            <v>FREDERIC.JOUANEN@GENERALI.COM</v>
          </cell>
        </row>
        <row r="1236">
          <cell r="B1236">
            <v>306257</v>
          </cell>
          <cell r="C1236">
            <v>20240901</v>
          </cell>
          <cell r="E1236" t="str">
            <v>GPA</v>
          </cell>
          <cell r="F1236" t="str">
            <v>COMMERCIALE</v>
          </cell>
          <cell r="G1236" t="str">
            <v>REGION GRAND EST</v>
          </cell>
          <cell r="H1236" t="str">
            <v>OD HAUTE SAVOIE AIN JURA AIX LES BAINS</v>
          </cell>
          <cell r="I1236">
            <v>445</v>
          </cell>
          <cell r="J1236" t="str">
            <v>CCA</v>
          </cell>
          <cell r="K1236" t="str">
            <v>Conseiller Commercial Auxiliaire</v>
          </cell>
          <cell r="L1236">
            <v>105</v>
          </cell>
          <cell r="M1236" t="str">
            <v>M.</v>
          </cell>
          <cell r="N1236" t="str">
            <v>BENOIT</v>
          </cell>
          <cell r="O1236" t="str">
            <v>FABIEN</v>
          </cell>
          <cell r="P1236" t="str">
            <v>49 BD COSTA DE BEAUREGARD SEYNOD</v>
          </cell>
          <cell r="Q1236" t="str">
            <v>3ème étage</v>
          </cell>
          <cell r="S1236">
            <v>74600</v>
          </cell>
          <cell r="T1236" t="str">
            <v>ANNECY</v>
          </cell>
          <cell r="U1236" t="str">
            <v>3ème étage</v>
          </cell>
          <cell r="V1236">
            <v>664204814</v>
          </cell>
          <cell r="W1236" t="str">
            <v>FABIEN.BENOIT@GENERALI.COM</v>
          </cell>
        </row>
        <row r="1237">
          <cell r="B1237">
            <v>306259</v>
          </cell>
          <cell r="C1237">
            <v>20240901</v>
          </cell>
          <cell r="E1237" t="str">
            <v>GPA</v>
          </cell>
          <cell r="F1237" t="str">
            <v>COMMERCIALE</v>
          </cell>
          <cell r="G1237" t="str">
            <v>REGION ILE DE FRANCE NORD EST</v>
          </cell>
          <cell r="H1237" t="str">
            <v>OD NORD LILLE</v>
          </cell>
          <cell r="I1237">
            <v>445</v>
          </cell>
          <cell r="J1237" t="str">
            <v>CCA</v>
          </cell>
          <cell r="K1237" t="str">
            <v>Conseiller Commercial Auxiliaire</v>
          </cell>
          <cell r="L1237">
            <v>105</v>
          </cell>
          <cell r="M1237" t="str">
            <v>M.</v>
          </cell>
          <cell r="N1237" t="str">
            <v>CLERY</v>
          </cell>
          <cell r="O1237" t="str">
            <v>NICOLAS</v>
          </cell>
          <cell r="P1237" t="str">
            <v>1A rue Louis Duvant</v>
          </cell>
          <cell r="S1237">
            <v>59328</v>
          </cell>
          <cell r="T1237" t="str">
            <v>VALENCIENNES CEDEX</v>
          </cell>
          <cell r="V1237">
            <v>664205165</v>
          </cell>
          <cell r="W1237" t="str">
            <v>NICOLAS.CLERY@GENERALI.COM</v>
          </cell>
        </row>
        <row r="1238">
          <cell r="B1238">
            <v>306261</v>
          </cell>
          <cell r="C1238">
            <v>20240901</v>
          </cell>
          <cell r="E1238" t="str">
            <v>GPA</v>
          </cell>
          <cell r="F1238" t="str">
            <v>COMMERCIALE</v>
          </cell>
          <cell r="G1238" t="str">
            <v>REGION ILE DE FRANCE NORD EST</v>
          </cell>
          <cell r="H1238" t="str">
            <v>OD SEINE MARITIME</v>
          </cell>
          <cell r="I1238">
            <v>445</v>
          </cell>
          <cell r="J1238" t="str">
            <v>CCA</v>
          </cell>
          <cell r="K1238" t="str">
            <v>Conseiller Commercial Auxiliaire</v>
          </cell>
          <cell r="L1238">
            <v>105</v>
          </cell>
          <cell r="M1238" t="str">
            <v>M.</v>
          </cell>
          <cell r="N1238" t="str">
            <v>BLOSSEVILLE</v>
          </cell>
          <cell r="O1238" t="str">
            <v>ARNAUD</v>
          </cell>
          <cell r="P1238" t="str">
            <v>20 passage de la Luciline</v>
          </cell>
          <cell r="Q1238" t="str">
            <v>Generali, bâtiment B</v>
          </cell>
          <cell r="S1238">
            <v>76000</v>
          </cell>
          <cell r="T1238" t="str">
            <v>ROUEN</v>
          </cell>
          <cell r="U1238" t="str">
            <v>Generali, bâtiment B</v>
          </cell>
          <cell r="V1238">
            <v>664204944</v>
          </cell>
          <cell r="W1238" t="str">
            <v>ARNAUD.BLOSSEVILLE@GENERALI.COM</v>
          </cell>
        </row>
        <row r="1239">
          <cell r="B1239">
            <v>306263</v>
          </cell>
          <cell r="C1239">
            <v>20240901</v>
          </cell>
          <cell r="E1239" t="str">
            <v>GPA</v>
          </cell>
          <cell r="F1239" t="str">
            <v>COMMERCIALE</v>
          </cell>
          <cell r="G1239" t="str">
            <v>REGION ILE DE FRANCE NORD EST</v>
          </cell>
          <cell r="H1239" t="str">
            <v>OD SEINE MARITIME</v>
          </cell>
          <cell r="I1239">
            <v>445</v>
          </cell>
          <cell r="J1239" t="str">
            <v>CCA</v>
          </cell>
          <cell r="K1239" t="str">
            <v>Conseiller Commercial Auxiliaire</v>
          </cell>
          <cell r="L1239">
            <v>105</v>
          </cell>
          <cell r="M1239" t="str">
            <v>Mme</v>
          </cell>
          <cell r="N1239" t="str">
            <v>LEMAITRE</v>
          </cell>
          <cell r="O1239" t="str">
            <v>MARIE</v>
          </cell>
          <cell r="P1239" t="str">
            <v>20 passage de la Luciline</v>
          </cell>
          <cell r="Q1239" t="str">
            <v>Generali, bâtiment B</v>
          </cell>
          <cell r="S1239">
            <v>76000</v>
          </cell>
          <cell r="T1239" t="str">
            <v>ROUEN</v>
          </cell>
          <cell r="U1239" t="str">
            <v>Generali, bâtiment B</v>
          </cell>
          <cell r="V1239">
            <v>664205092</v>
          </cell>
          <cell r="W1239" t="str">
            <v>MARIE.LEMAITRE@GENERALI.COM</v>
          </cell>
        </row>
        <row r="1240">
          <cell r="B1240">
            <v>306265</v>
          </cell>
          <cell r="C1240">
            <v>20240901</v>
          </cell>
          <cell r="E1240" t="str">
            <v>GPA</v>
          </cell>
          <cell r="F1240" t="str">
            <v>COMMERCIALE</v>
          </cell>
          <cell r="G1240" t="str">
            <v>REGION GRAND OUEST</v>
          </cell>
          <cell r="H1240" t="str">
            <v>OD GIRONDE - DORDOGNE</v>
          </cell>
          <cell r="I1240">
            <v>445</v>
          </cell>
          <cell r="J1240" t="str">
            <v>CCA</v>
          </cell>
          <cell r="K1240" t="str">
            <v>Conseiller Commercial Auxiliaire</v>
          </cell>
          <cell r="L1240">
            <v>105</v>
          </cell>
          <cell r="M1240" t="str">
            <v>Mme</v>
          </cell>
          <cell r="N1240" t="str">
            <v>PARVAUD</v>
          </cell>
          <cell r="O1240" t="str">
            <v>JESSIE</v>
          </cell>
          <cell r="P1240" t="str">
            <v>2 rue Pablo Neruda</v>
          </cell>
          <cell r="Q1240" t="str">
            <v>Generali, Central parc ZAC Madère</v>
          </cell>
          <cell r="S1240">
            <v>33140</v>
          </cell>
          <cell r="T1240" t="str">
            <v>VILLENAVE D ORNON</v>
          </cell>
          <cell r="U1240" t="str">
            <v>Generali, Central parc ZAC Madère</v>
          </cell>
          <cell r="V1240">
            <v>664205122</v>
          </cell>
          <cell r="W1240" t="str">
            <v>JESSIE.PARVAUD@GENERALI.COM</v>
          </cell>
        </row>
        <row r="1241">
          <cell r="B1241">
            <v>306267</v>
          </cell>
          <cell r="C1241">
            <v>20240901</v>
          </cell>
          <cell r="E1241" t="str">
            <v>GPA</v>
          </cell>
          <cell r="F1241" t="str">
            <v>COMMERCIALE</v>
          </cell>
          <cell r="G1241" t="str">
            <v>REGION GRAND EST</v>
          </cell>
          <cell r="H1241" t="str">
            <v>OD HAUTE SAVOIE AIN JURA AIX LES BAINS</v>
          </cell>
          <cell r="I1241">
            <v>385</v>
          </cell>
          <cell r="J1241" t="str">
            <v>I.ES</v>
          </cell>
          <cell r="K1241" t="str">
            <v>Inspecteur à l'Essai</v>
          </cell>
          <cell r="L1241">
            <v>105</v>
          </cell>
          <cell r="M1241" t="str">
            <v>M.</v>
          </cell>
          <cell r="N1241" t="str">
            <v>SIMOND</v>
          </cell>
          <cell r="O1241" t="str">
            <v>AURELIEN</v>
          </cell>
          <cell r="P1241" t="str">
            <v>49 BD COSTA DE BEAUREGARD SEYNOD</v>
          </cell>
          <cell r="Q1241" t="str">
            <v>3ème étage</v>
          </cell>
          <cell r="S1241">
            <v>74600</v>
          </cell>
          <cell r="T1241" t="str">
            <v>ANNECY</v>
          </cell>
          <cell r="U1241" t="str">
            <v>3ème étage</v>
          </cell>
          <cell r="V1241">
            <v>664205717</v>
          </cell>
          <cell r="W1241" t="str">
            <v>AURELIEN.SIMOND@GENERALI.COM</v>
          </cell>
        </row>
        <row r="1242">
          <cell r="B1242">
            <v>306269</v>
          </cell>
          <cell r="C1242">
            <v>20240901</v>
          </cell>
          <cell r="E1242" t="str">
            <v>GPA</v>
          </cell>
          <cell r="F1242" t="str">
            <v>COMMERCIALE</v>
          </cell>
          <cell r="G1242" t="str">
            <v>REGION ILE DE FRANCE NORD EST</v>
          </cell>
          <cell r="H1242" t="str">
            <v>OD SEINE MARITIME</v>
          </cell>
          <cell r="I1242">
            <v>445</v>
          </cell>
          <cell r="J1242" t="str">
            <v>CCA</v>
          </cell>
          <cell r="K1242" t="str">
            <v>Conseiller Commercial Auxiliaire</v>
          </cell>
          <cell r="L1242">
            <v>105</v>
          </cell>
          <cell r="M1242" t="str">
            <v>M.</v>
          </cell>
          <cell r="N1242" t="str">
            <v>BOULANGER</v>
          </cell>
          <cell r="O1242" t="str">
            <v>JEREMY</v>
          </cell>
          <cell r="P1242" t="str">
            <v>20 passage de la Luciline</v>
          </cell>
          <cell r="Q1242" t="str">
            <v>Generali, bâtiment B</v>
          </cell>
          <cell r="S1242">
            <v>76000</v>
          </cell>
          <cell r="T1242" t="str">
            <v>ROUEN</v>
          </cell>
          <cell r="U1242" t="str">
            <v>Generali, bâtiment B</v>
          </cell>
          <cell r="V1242">
            <v>664206415</v>
          </cell>
          <cell r="W1242" t="str">
            <v>JEREMY.BOULANGER@GENERALI.COM</v>
          </cell>
        </row>
        <row r="1243">
          <cell r="B1243">
            <v>306271</v>
          </cell>
          <cell r="C1243">
            <v>20240901</v>
          </cell>
          <cell r="E1243" t="str">
            <v>GPA</v>
          </cell>
          <cell r="F1243" t="str">
            <v>COMMERCIALE</v>
          </cell>
          <cell r="G1243" t="str">
            <v>REGION ILE DE FRANCE NORD EST</v>
          </cell>
          <cell r="H1243" t="str">
            <v>OD GRAND PARIS 75-92-93-94</v>
          </cell>
          <cell r="I1243">
            <v>445</v>
          </cell>
          <cell r="J1243" t="str">
            <v>CCA</v>
          </cell>
          <cell r="K1243" t="str">
            <v>Conseiller Commercial Auxiliaire</v>
          </cell>
          <cell r="L1243">
            <v>105</v>
          </cell>
          <cell r="M1243" t="str">
            <v>M.</v>
          </cell>
          <cell r="N1243" t="str">
            <v>ROZE</v>
          </cell>
          <cell r="O1243" t="str">
            <v>THEO</v>
          </cell>
          <cell r="P1243" t="str">
            <v>Campus Saint-Denis, 11-17 avenue François Mit</v>
          </cell>
          <cell r="Q1243" t="str">
            <v>/ 2-8 rue Luigi Cherubini</v>
          </cell>
          <cell r="S1243">
            <v>93210</v>
          </cell>
          <cell r="T1243" t="str">
            <v>SAINT DENIS</v>
          </cell>
          <cell r="U1243" t="str">
            <v>/ 2-8 rue Luigi Cherubini</v>
          </cell>
          <cell r="V1243">
            <v>664206186</v>
          </cell>
          <cell r="W1243" t="str">
            <v>THEO.ROZE@GENERALI.COM</v>
          </cell>
        </row>
        <row r="1244">
          <cell r="B1244">
            <v>306273</v>
          </cell>
          <cell r="C1244">
            <v>20240901</v>
          </cell>
          <cell r="E1244" t="str">
            <v>GPA</v>
          </cell>
          <cell r="F1244" t="str">
            <v>COMMERCIALE</v>
          </cell>
          <cell r="G1244" t="str">
            <v>REGION ILE DE FRANCE NORD EST</v>
          </cell>
          <cell r="H1244" t="str">
            <v>OD NORD LITTORAL</v>
          </cell>
          <cell r="I1244">
            <v>445</v>
          </cell>
          <cell r="J1244" t="str">
            <v>CCA</v>
          </cell>
          <cell r="K1244" t="str">
            <v>Conseiller Commercial Auxiliaire</v>
          </cell>
          <cell r="L1244">
            <v>105</v>
          </cell>
          <cell r="M1244" t="str">
            <v>M.</v>
          </cell>
          <cell r="N1244" t="str">
            <v>DARRE</v>
          </cell>
          <cell r="O1244" t="str">
            <v>ANTOINE</v>
          </cell>
          <cell r="P1244" t="str">
            <v>4 rue Conrad Adenauer</v>
          </cell>
          <cell r="Q1244" t="str">
            <v>Generali, le Grand Cottignies</v>
          </cell>
          <cell r="S1244">
            <v>59290</v>
          </cell>
          <cell r="T1244" t="str">
            <v>WASQUEHAL</v>
          </cell>
          <cell r="U1244" t="str">
            <v>Generali, le Grand Cottignies</v>
          </cell>
          <cell r="V1244">
            <v>664403983</v>
          </cell>
          <cell r="W1244" t="str">
            <v>ANTOINE.DARRE@GENERALI.COM</v>
          </cell>
        </row>
        <row r="1245">
          <cell r="B1245">
            <v>306276</v>
          </cell>
          <cell r="C1245">
            <v>20240901</v>
          </cell>
          <cell r="E1245" t="str">
            <v>GPA</v>
          </cell>
          <cell r="F1245" t="str">
            <v>COMMERCIALE</v>
          </cell>
          <cell r="G1245" t="str">
            <v>REGION ILE DE FRANCE NORD EST</v>
          </cell>
          <cell r="H1245" t="str">
            <v>OD NORD LITTORAL</v>
          </cell>
          <cell r="I1245">
            <v>445</v>
          </cell>
          <cell r="J1245" t="str">
            <v>CCA</v>
          </cell>
          <cell r="K1245" t="str">
            <v>Conseiller Commercial Auxiliaire</v>
          </cell>
          <cell r="L1245">
            <v>105</v>
          </cell>
          <cell r="M1245" t="str">
            <v>Mme</v>
          </cell>
          <cell r="N1245" t="str">
            <v>TALON</v>
          </cell>
          <cell r="O1245" t="str">
            <v>MATHILDE</v>
          </cell>
          <cell r="P1245" t="str">
            <v>4 rue Conrad Adenauer</v>
          </cell>
          <cell r="Q1245" t="str">
            <v>Generali, le Grand Cottignies</v>
          </cell>
          <cell r="S1245">
            <v>59290</v>
          </cell>
          <cell r="T1245" t="str">
            <v>WASQUEHAL</v>
          </cell>
          <cell r="U1245" t="str">
            <v>Generali, le Grand Cottignies</v>
          </cell>
          <cell r="V1245">
            <v>664404018</v>
          </cell>
          <cell r="W1245" t="str">
            <v>MATHILDE.TALON@GENERALI.COM</v>
          </cell>
        </row>
        <row r="1246">
          <cell r="B1246">
            <v>306279</v>
          </cell>
          <cell r="C1246">
            <v>20240901</v>
          </cell>
          <cell r="E1246" t="str">
            <v>GPA</v>
          </cell>
          <cell r="F1246" t="str">
            <v>COMMERCIALE</v>
          </cell>
          <cell r="G1246" t="str">
            <v>REGION GRAND OUEST</v>
          </cell>
          <cell r="H1246" t="str">
            <v>OD ILLE ET VILAINE-COTES D'ARMOR</v>
          </cell>
          <cell r="I1246">
            <v>445</v>
          </cell>
          <cell r="J1246" t="str">
            <v>CCA</v>
          </cell>
          <cell r="K1246" t="str">
            <v>Conseiller Commercial Auxiliaire</v>
          </cell>
          <cell r="L1246">
            <v>105</v>
          </cell>
          <cell r="M1246" t="str">
            <v>Mme</v>
          </cell>
          <cell r="N1246" t="str">
            <v>BRAULT</v>
          </cell>
          <cell r="O1246" t="str">
            <v>MAGALIE</v>
          </cell>
          <cell r="P1246" t="str">
            <v>1 rue de la Terre de Feu</v>
          </cell>
          <cell r="Q1246" t="str">
            <v>immeuble Edonia bât X2</v>
          </cell>
          <cell r="S1246">
            <v>35760</v>
          </cell>
          <cell r="T1246" t="str">
            <v>SAINT GREGOIRE</v>
          </cell>
          <cell r="U1246" t="str">
            <v>immeuble Edonia bât X2</v>
          </cell>
          <cell r="V1246">
            <v>664404036</v>
          </cell>
          <cell r="W1246" t="str">
            <v>MAGALIE.BRAULT@GENERALI.COM</v>
          </cell>
        </row>
        <row r="1247">
          <cell r="B1247">
            <v>306285</v>
          </cell>
          <cell r="C1247">
            <v>20240901</v>
          </cell>
          <cell r="E1247" t="str">
            <v>GPA</v>
          </cell>
          <cell r="F1247" t="str">
            <v>COMMERCIALE</v>
          </cell>
          <cell r="G1247" t="str">
            <v>REGION GRAND OUEST</v>
          </cell>
          <cell r="H1247" t="str">
            <v>OD SARTHE - MAINE ET LOIRE</v>
          </cell>
          <cell r="I1247">
            <v>445</v>
          </cell>
          <cell r="J1247" t="str">
            <v>CCA</v>
          </cell>
          <cell r="K1247" t="str">
            <v>Conseiller Commercial Auxiliaire</v>
          </cell>
          <cell r="L1247">
            <v>105</v>
          </cell>
          <cell r="M1247" t="str">
            <v>M.</v>
          </cell>
          <cell r="N1247" t="str">
            <v>CATURRA</v>
          </cell>
          <cell r="O1247" t="str">
            <v>VICTOR</v>
          </cell>
          <cell r="P1247" t="str">
            <v>rue du Landreau</v>
          </cell>
          <cell r="Q1247" t="str">
            <v>Generali, centre d'activites du Landreau</v>
          </cell>
          <cell r="S1247">
            <v>49070</v>
          </cell>
          <cell r="T1247" t="str">
            <v>BEAUCOUZE</v>
          </cell>
          <cell r="U1247" t="str">
            <v>Generali, centre d'activites du Landreau</v>
          </cell>
          <cell r="V1247">
            <v>664404058</v>
          </cell>
          <cell r="W1247" t="str">
            <v>VICTOR.CATURRA@GENERALI.COM</v>
          </cell>
        </row>
        <row r="1248">
          <cell r="B1248">
            <v>306287</v>
          </cell>
          <cell r="C1248">
            <v>20240901</v>
          </cell>
          <cell r="E1248" t="str">
            <v>GPA</v>
          </cell>
          <cell r="F1248" t="str">
            <v>COMMERCIALE</v>
          </cell>
          <cell r="G1248" t="str">
            <v>REGION GRAND OUEST</v>
          </cell>
          <cell r="H1248" t="str">
            <v>OD LOIRE ATLANTIQUE - VENDEE</v>
          </cell>
          <cell r="I1248">
            <v>445</v>
          </cell>
          <cell r="J1248" t="str">
            <v>CCA</v>
          </cell>
          <cell r="K1248" t="str">
            <v>Conseiller Commercial Auxiliaire</v>
          </cell>
          <cell r="L1248">
            <v>105</v>
          </cell>
          <cell r="M1248" t="str">
            <v>Mme</v>
          </cell>
          <cell r="N1248" t="str">
            <v>DAVID</v>
          </cell>
          <cell r="O1248" t="str">
            <v>HELENE</v>
          </cell>
          <cell r="P1248" t="str">
            <v>4 avenue Marie Antoinette Tonnelat</v>
          </cell>
          <cell r="Q1248" t="str">
            <v>ZAC de la Chantrerie</v>
          </cell>
          <cell r="S1248">
            <v>44300</v>
          </cell>
          <cell r="T1248" t="str">
            <v>NANTES</v>
          </cell>
          <cell r="U1248" t="str">
            <v>ZAC de la Chantrerie</v>
          </cell>
          <cell r="V1248">
            <v>664404093</v>
          </cell>
          <cell r="W1248" t="str">
            <v>HELENE.DAVID@GENERALI.COM</v>
          </cell>
        </row>
        <row r="1249">
          <cell r="B1249">
            <v>306289</v>
          </cell>
          <cell r="C1249">
            <v>20240901</v>
          </cell>
          <cell r="E1249" t="str">
            <v>GPA</v>
          </cell>
          <cell r="F1249" t="str">
            <v>COMMERCIALE</v>
          </cell>
          <cell r="G1249" t="str">
            <v>REGION GRAND OUEST</v>
          </cell>
          <cell r="H1249" t="str">
            <v>OD MANCHE - CALVADOS - ORNE - MAYENNE</v>
          </cell>
          <cell r="I1249">
            <v>445</v>
          </cell>
          <cell r="J1249" t="str">
            <v>CCA</v>
          </cell>
          <cell r="K1249" t="str">
            <v>Conseiller Commercial Auxiliaire</v>
          </cell>
          <cell r="L1249">
            <v>105</v>
          </cell>
          <cell r="M1249" t="str">
            <v>M.</v>
          </cell>
          <cell r="N1249" t="str">
            <v>DUEZ</v>
          </cell>
          <cell r="O1249" t="str">
            <v>CYRIL</v>
          </cell>
          <cell r="P1249" t="str">
            <v>147 rue de la Délivrande</v>
          </cell>
          <cell r="Q1249" t="str">
            <v>Generali, péricentre 4 3ème étage</v>
          </cell>
          <cell r="S1249">
            <v>14000</v>
          </cell>
          <cell r="T1249" t="str">
            <v>CAEN</v>
          </cell>
          <cell r="U1249" t="str">
            <v>Generali, péricentre 4 3ème étage</v>
          </cell>
          <cell r="V1249">
            <v>664404099</v>
          </cell>
          <cell r="W1249" t="str">
            <v>CYRIL.DUEZ@GENERALI.COM</v>
          </cell>
        </row>
        <row r="1250">
          <cell r="B1250">
            <v>306291</v>
          </cell>
          <cell r="C1250">
            <v>20240901</v>
          </cell>
          <cell r="E1250" t="str">
            <v>GPA</v>
          </cell>
          <cell r="F1250" t="str">
            <v>COMMERCIALE</v>
          </cell>
          <cell r="G1250" t="str">
            <v>REGION GRAND OUEST</v>
          </cell>
          <cell r="H1250" t="str">
            <v>OD LANDES-PYRENEES-GERS-HTE GARONNE SUD</v>
          </cell>
          <cell r="I1250">
            <v>445</v>
          </cell>
          <cell r="J1250" t="str">
            <v>CCA</v>
          </cell>
          <cell r="K1250" t="str">
            <v>Conseiller Commercial Auxiliaire</v>
          </cell>
          <cell r="L1250">
            <v>105</v>
          </cell>
          <cell r="M1250" t="str">
            <v>Mme</v>
          </cell>
          <cell r="N1250" t="str">
            <v>JUVIGNY</v>
          </cell>
          <cell r="O1250" t="str">
            <v>ADELINE</v>
          </cell>
          <cell r="P1250" t="str">
            <v>13 rue Faraday</v>
          </cell>
          <cell r="Q1250" t="str">
            <v>Generali, Cite Multimédia bâtiment Nemo</v>
          </cell>
          <cell r="S1250">
            <v>64000</v>
          </cell>
          <cell r="T1250" t="str">
            <v>PAU</v>
          </cell>
          <cell r="U1250" t="str">
            <v>Generali, Cite Multimédia bâtiment Nemo</v>
          </cell>
          <cell r="V1250">
            <v>664404105</v>
          </cell>
          <cell r="W1250" t="str">
            <v>ADELINE.JUVIGNY@GENERALI.COM</v>
          </cell>
        </row>
        <row r="1251">
          <cell r="B1251">
            <v>306293</v>
          </cell>
          <cell r="C1251">
            <v>20240901</v>
          </cell>
          <cell r="E1251" t="str">
            <v>GPA</v>
          </cell>
          <cell r="F1251" t="str">
            <v>COMMERCIALE</v>
          </cell>
          <cell r="G1251" t="str">
            <v>REGION GRAND OUEST</v>
          </cell>
          <cell r="H1251" t="str">
            <v>OD VAL D'OISE - EURE</v>
          </cell>
          <cell r="I1251">
            <v>445</v>
          </cell>
          <cell r="J1251" t="str">
            <v>CCA</v>
          </cell>
          <cell r="K1251" t="str">
            <v>Conseiller Commercial Auxiliaire</v>
          </cell>
          <cell r="L1251">
            <v>105</v>
          </cell>
          <cell r="M1251" t="str">
            <v>M.</v>
          </cell>
          <cell r="N1251" t="str">
            <v>LE PAGE</v>
          </cell>
          <cell r="O1251" t="str">
            <v>LOIC</v>
          </cell>
          <cell r="P1251" t="str">
            <v>181 rue Clément Ader étage 1</v>
          </cell>
          <cell r="Q1251" t="str">
            <v>Generali, ZAC du Long Buisson Entrée B</v>
          </cell>
          <cell r="S1251">
            <v>27000</v>
          </cell>
          <cell r="T1251" t="str">
            <v>EVREUX</v>
          </cell>
          <cell r="U1251" t="str">
            <v>Generali, ZAC du Long Buisson Entrée B</v>
          </cell>
          <cell r="V1251">
            <v>664404148</v>
          </cell>
          <cell r="W1251" t="str">
            <v>LOIC.LEPAGE@GENERALI.COM</v>
          </cell>
        </row>
        <row r="1252">
          <cell r="B1252">
            <v>306295</v>
          </cell>
          <cell r="C1252">
            <v>20240901</v>
          </cell>
          <cell r="E1252" t="str">
            <v>GPA</v>
          </cell>
          <cell r="F1252" t="str">
            <v>COMMERCIALE</v>
          </cell>
          <cell r="G1252" t="str">
            <v>REGION GRAND OUEST</v>
          </cell>
          <cell r="H1252" t="str">
            <v>OD INDRE-INDRE &amp; LOIRE-CHER-LOIR &amp; CHER</v>
          </cell>
          <cell r="I1252">
            <v>445</v>
          </cell>
          <cell r="J1252" t="str">
            <v>CCA</v>
          </cell>
          <cell r="K1252" t="str">
            <v>Conseiller Commercial Auxiliaire</v>
          </cell>
          <cell r="L1252">
            <v>105</v>
          </cell>
          <cell r="M1252" t="str">
            <v>M.</v>
          </cell>
          <cell r="N1252" t="str">
            <v>LE PRE</v>
          </cell>
          <cell r="O1252" t="str">
            <v>WILLY</v>
          </cell>
          <cell r="P1252" t="str">
            <v>27 rue James Watt</v>
          </cell>
          <cell r="Q1252" t="str">
            <v>les Lions d'Azur bât C</v>
          </cell>
          <cell r="S1252">
            <v>37200</v>
          </cell>
          <cell r="T1252" t="str">
            <v>TOURS</v>
          </cell>
          <cell r="U1252" t="str">
            <v>les Lions d'Azur bât C</v>
          </cell>
          <cell r="V1252">
            <v>664404241</v>
          </cell>
          <cell r="W1252" t="str">
            <v>WILLY.LEPRE@GENERALI.COM</v>
          </cell>
        </row>
        <row r="1253">
          <cell r="B1253">
            <v>306297</v>
          </cell>
          <cell r="C1253">
            <v>20240901</v>
          </cell>
          <cell r="E1253" t="str">
            <v>GPA</v>
          </cell>
          <cell r="F1253" t="str">
            <v>COMMERCIALE</v>
          </cell>
          <cell r="G1253" t="str">
            <v>REGION GRAND OUEST</v>
          </cell>
          <cell r="H1253" t="str">
            <v>OD INDRE-INDRE &amp; LOIRE-CHER-LOIR &amp; CHER</v>
          </cell>
          <cell r="I1253">
            <v>445</v>
          </cell>
          <cell r="J1253" t="str">
            <v>CCA</v>
          </cell>
          <cell r="K1253" t="str">
            <v>Conseiller Commercial Auxiliaire</v>
          </cell>
          <cell r="L1253">
            <v>105</v>
          </cell>
          <cell r="M1253" t="str">
            <v>Mme</v>
          </cell>
          <cell r="N1253" t="str">
            <v>LOPES</v>
          </cell>
          <cell r="O1253" t="str">
            <v>BELINDA</v>
          </cell>
          <cell r="P1253" t="str">
            <v>27 rue James Watt</v>
          </cell>
          <cell r="Q1253" t="str">
            <v>les Lions d'Azur bât C</v>
          </cell>
          <cell r="S1253">
            <v>37200</v>
          </cell>
          <cell r="T1253" t="str">
            <v>TOURS</v>
          </cell>
          <cell r="U1253" t="str">
            <v>les Lions d'Azur bât C</v>
          </cell>
          <cell r="V1253">
            <v>664404235</v>
          </cell>
          <cell r="W1253" t="str">
            <v>BELINDA.LOPES@GENERALI.COM</v>
          </cell>
        </row>
        <row r="1254">
          <cell r="B1254">
            <v>306299</v>
          </cell>
          <cell r="C1254">
            <v>20240901</v>
          </cell>
          <cell r="E1254" t="str">
            <v>GPA</v>
          </cell>
          <cell r="F1254" t="str">
            <v>COMMERCIALE</v>
          </cell>
          <cell r="G1254" t="str">
            <v>REGION GRAND OUEST</v>
          </cell>
          <cell r="H1254" t="str">
            <v>OD MANCHE - CALVADOS - ORNE - MAYENNE</v>
          </cell>
          <cell r="I1254">
            <v>445</v>
          </cell>
          <cell r="J1254" t="str">
            <v>CCA</v>
          </cell>
          <cell r="K1254" t="str">
            <v>Conseiller Commercial Auxiliaire</v>
          </cell>
          <cell r="L1254">
            <v>105</v>
          </cell>
          <cell r="M1254" t="str">
            <v>M.</v>
          </cell>
          <cell r="N1254" t="str">
            <v>ROUGIERE</v>
          </cell>
          <cell r="O1254" t="str">
            <v>ADRIEN</v>
          </cell>
          <cell r="P1254" t="str">
            <v>147 rue de la Délivrande</v>
          </cell>
          <cell r="Q1254" t="str">
            <v>Generali, péricentre 4 3ème étage</v>
          </cell>
          <cell r="S1254">
            <v>14000</v>
          </cell>
          <cell r="T1254" t="str">
            <v>CAEN</v>
          </cell>
          <cell r="U1254" t="str">
            <v>Generali, péricentre 4 3ème étage</v>
          </cell>
          <cell r="V1254">
            <v>664404244</v>
          </cell>
          <cell r="W1254" t="str">
            <v>ADRIEN.ROUGIERE@GENERALI.COM</v>
          </cell>
        </row>
        <row r="1255">
          <cell r="B1255">
            <v>306301</v>
          </cell>
          <cell r="C1255">
            <v>20240901</v>
          </cell>
          <cell r="E1255" t="str">
            <v>GPA</v>
          </cell>
          <cell r="F1255" t="str">
            <v>COMMERCIALE</v>
          </cell>
          <cell r="G1255" t="str">
            <v>REGION GRAND OUEST</v>
          </cell>
          <cell r="H1255" t="str">
            <v>OD SARTHE - MAINE ET LOIRE</v>
          </cell>
          <cell r="I1255">
            <v>445</v>
          </cell>
          <cell r="J1255" t="str">
            <v>CCA</v>
          </cell>
          <cell r="K1255" t="str">
            <v>Conseiller Commercial Auxiliaire</v>
          </cell>
          <cell r="L1255">
            <v>105</v>
          </cell>
          <cell r="M1255" t="str">
            <v>M.</v>
          </cell>
          <cell r="N1255" t="str">
            <v>SORIN</v>
          </cell>
          <cell r="O1255" t="str">
            <v>DAVID</v>
          </cell>
          <cell r="P1255" t="str">
            <v>rue du Landreau</v>
          </cell>
          <cell r="Q1255" t="str">
            <v>Generali, centre d'activites du Landreau</v>
          </cell>
          <cell r="S1255">
            <v>49070</v>
          </cell>
          <cell r="T1255" t="str">
            <v>BEAUCOUZE</v>
          </cell>
          <cell r="U1255" t="str">
            <v>Generali, centre d'activites du Landreau</v>
          </cell>
          <cell r="V1255">
            <v>664404240</v>
          </cell>
          <cell r="W1255" t="str">
            <v>DAVID.SORIN@GENERALI.COM</v>
          </cell>
        </row>
        <row r="1256">
          <cell r="B1256">
            <v>306303</v>
          </cell>
          <cell r="C1256">
            <v>20240901</v>
          </cell>
          <cell r="E1256" t="str">
            <v>GPA</v>
          </cell>
          <cell r="F1256" t="str">
            <v>COMMERCIALE</v>
          </cell>
          <cell r="G1256" t="str">
            <v>REGION GRAND OUEST</v>
          </cell>
          <cell r="H1256" t="str">
            <v>OD LOIRE ATLANTIQUE - VENDEE</v>
          </cell>
          <cell r="I1256">
            <v>385</v>
          </cell>
          <cell r="J1256" t="str">
            <v>I.ES</v>
          </cell>
          <cell r="K1256" t="str">
            <v>Inspecteur à l'Essai</v>
          </cell>
          <cell r="L1256">
            <v>105</v>
          </cell>
          <cell r="M1256" t="str">
            <v>M.</v>
          </cell>
          <cell r="N1256" t="str">
            <v>LAMARGOT</v>
          </cell>
          <cell r="O1256" t="str">
            <v>ADRIAN</v>
          </cell>
          <cell r="P1256" t="str">
            <v>4 avenue Marie Antoinette Tonnelat</v>
          </cell>
          <cell r="Q1256" t="str">
            <v>ZAC de la Chantrerie</v>
          </cell>
          <cell r="S1256">
            <v>44300</v>
          </cell>
          <cell r="T1256" t="str">
            <v>NANTES</v>
          </cell>
          <cell r="U1256" t="str">
            <v>ZAC de la Chantrerie</v>
          </cell>
          <cell r="V1256">
            <v>664404320</v>
          </cell>
          <cell r="W1256" t="str">
            <v>ADRIEN.LAMARGOT@GENERALI.COM</v>
          </cell>
        </row>
        <row r="1257">
          <cell r="B1257">
            <v>306306</v>
          </cell>
          <cell r="C1257">
            <v>20240901</v>
          </cell>
          <cell r="E1257" t="str">
            <v>GPA</v>
          </cell>
          <cell r="F1257" t="str">
            <v>COMMERCIALE</v>
          </cell>
          <cell r="G1257" t="str">
            <v>REGION GRAND OUEST</v>
          </cell>
          <cell r="H1257" t="str">
            <v>OD FICTIVE</v>
          </cell>
          <cell r="I1257">
            <v>100</v>
          </cell>
          <cell r="J1257" t="str">
            <v>IMD</v>
          </cell>
          <cell r="K1257" t="str">
            <v>Inspecteur Manager Developpement</v>
          </cell>
          <cell r="L1257">
            <v>103</v>
          </cell>
          <cell r="M1257" t="str">
            <v>M.</v>
          </cell>
          <cell r="N1257" t="str">
            <v>QUIROSA</v>
          </cell>
          <cell r="O1257" t="str">
            <v>FLAVIEN</v>
          </cell>
          <cell r="P1257" t="str">
            <v>2 rue Pablo Neruda</v>
          </cell>
          <cell r="Q1257" t="str">
            <v>Generali, Central parc ZAC Madère</v>
          </cell>
          <cell r="S1257">
            <v>33140</v>
          </cell>
          <cell r="T1257" t="str">
            <v>VILLENAVE D ORNON</v>
          </cell>
          <cell r="U1257" t="str">
            <v>Generali, Central parc ZAC Madère</v>
          </cell>
          <cell r="V1257">
            <v>662091449</v>
          </cell>
          <cell r="W1257" t="str">
            <v>FLAVIEN.QUIROSA@GENERALI.COM</v>
          </cell>
        </row>
        <row r="1258">
          <cell r="B1258">
            <v>306308</v>
          </cell>
          <cell r="C1258">
            <v>20240901</v>
          </cell>
          <cell r="E1258" t="str">
            <v>GPA</v>
          </cell>
          <cell r="F1258" t="str">
            <v>COMMERCIALE</v>
          </cell>
          <cell r="G1258" t="str">
            <v>REGION GRAND OUEST</v>
          </cell>
          <cell r="H1258" t="str">
            <v>OD CHARENTES-VIENNES-DEUX SEVRES</v>
          </cell>
          <cell r="I1258">
            <v>445</v>
          </cell>
          <cell r="J1258" t="str">
            <v>CCA</v>
          </cell>
          <cell r="K1258" t="str">
            <v>Conseiller Commercial Auxiliaire</v>
          </cell>
          <cell r="L1258">
            <v>105</v>
          </cell>
          <cell r="M1258" t="str">
            <v>M.</v>
          </cell>
          <cell r="N1258" t="str">
            <v>TRANCHANT</v>
          </cell>
          <cell r="O1258" t="str">
            <v>CHRISTOPHE</v>
          </cell>
          <cell r="P1258" t="str">
            <v>112 rue de la Bugellerie</v>
          </cell>
          <cell r="Q1258" t="str">
            <v>Generali, pôle République 3</v>
          </cell>
          <cell r="S1258">
            <v>86000</v>
          </cell>
          <cell r="T1258" t="str">
            <v>POITIERS</v>
          </cell>
          <cell r="U1258" t="str">
            <v>Generali, pôle République 3</v>
          </cell>
          <cell r="V1258">
            <v>664404326</v>
          </cell>
          <cell r="W1258" t="str">
            <v>CHRISTOPHE.TRANCHANT@GENERALI.COM</v>
          </cell>
        </row>
        <row r="1259">
          <cell r="B1259">
            <v>306311</v>
          </cell>
          <cell r="C1259">
            <v>20240901</v>
          </cell>
          <cell r="E1259" t="str">
            <v>GPA</v>
          </cell>
          <cell r="F1259" t="str">
            <v>COMMERCIALE</v>
          </cell>
          <cell r="G1259" t="str">
            <v>REGION GRAND OUEST</v>
          </cell>
          <cell r="H1259" t="str">
            <v>OD CHARENTES-VIENNES-DEUX SEVRES</v>
          </cell>
          <cell r="I1259">
            <v>445</v>
          </cell>
          <cell r="J1259" t="str">
            <v>CCA</v>
          </cell>
          <cell r="K1259" t="str">
            <v>Conseiller Commercial Auxiliaire</v>
          </cell>
          <cell r="L1259">
            <v>105</v>
          </cell>
          <cell r="M1259" t="str">
            <v>M.</v>
          </cell>
          <cell r="N1259" t="str">
            <v>BEN AMGHAR</v>
          </cell>
          <cell r="O1259" t="str">
            <v>RACHID</v>
          </cell>
          <cell r="P1259" t="str">
            <v>112 rue de la Bugellerie</v>
          </cell>
          <cell r="Q1259" t="str">
            <v>Generali, pôle République 3</v>
          </cell>
          <cell r="S1259">
            <v>86000</v>
          </cell>
          <cell r="T1259" t="str">
            <v>POITIERS</v>
          </cell>
          <cell r="U1259" t="str">
            <v>Generali, pôle République 3</v>
          </cell>
          <cell r="V1259">
            <v>664575949</v>
          </cell>
          <cell r="W1259" t="str">
            <v>RACHID.BENAMGHAR@GENERALI.COM</v>
          </cell>
        </row>
        <row r="1260">
          <cell r="B1260">
            <v>306313</v>
          </cell>
          <cell r="C1260">
            <v>20240901</v>
          </cell>
          <cell r="E1260" t="str">
            <v>GPA</v>
          </cell>
          <cell r="F1260" t="str">
            <v>COMMERCIALE</v>
          </cell>
          <cell r="G1260" t="str">
            <v>REGION GRAND OUEST</v>
          </cell>
          <cell r="H1260" t="str">
            <v>OD CHARENTES-VIENNES-DEUX SEVRES</v>
          </cell>
          <cell r="I1260">
            <v>445</v>
          </cell>
          <cell r="J1260" t="str">
            <v>CCA</v>
          </cell>
          <cell r="K1260" t="str">
            <v>Conseiller Commercial Auxiliaire</v>
          </cell>
          <cell r="L1260">
            <v>105</v>
          </cell>
          <cell r="M1260" t="str">
            <v>M.</v>
          </cell>
          <cell r="N1260" t="str">
            <v>LE ROUX</v>
          </cell>
          <cell r="O1260" t="str">
            <v>PIERRE</v>
          </cell>
          <cell r="P1260" t="str">
            <v>112 rue de la Bugellerie</v>
          </cell>
          <cell r="Q1260" t="str">
            <v>Generali, pôle République 3</v>
          </cell>
          <cell r="S1260">
            <v>86000</v>
          </cell>
          <cell r="T1260" t="str">
            <v>POITIERS</v>
          </cell>
          <cell r="U1260" t="str">
            <v>Generali, pôle République 3</v>
          </cell>
          <cell r="V1260">
            <v>664576037</v>
          </cell>
          <cell r="W1260" t="str">
            <v>PIERRE.LEROUX@GENERALI.COM</v>
          </cell>
        </row>
        <row r="1261">
          <cell r="B1261">
            <v>306315</v>
          </cell>
          <cell r="C1261">
            <v>20240901</v>
          </cell>
          <cell r="E1261" t="str">
            <v>GPA</v>
          </cell>
          <cell r="F1261" t="str">
            <v>COMMERCIALE</v>
          </cell>
          <cell r="G1261" t="str">
            <v>REGION ILE DE FRANCE NORD EST</v>
          </cell>
          <cell r="H1261" t="str">
            <v>OD SEINE MARITIME</v>
          </cell>
          <cell r="I1261">
            <v>445</v>
          </cell>
          <cell r="J1261" t="str">
            <v>CCA</v>
          </cell>
          <cell r="K1261" t="str">
            <v>Conseiller Commercial Auxiliaire</v>
          </cell>
          <cell r="L1261">
            <v>105</v>
          </cell>
          <cell r="M1261" t="str">
            <v>M.</v>
          </cell>
          <cell r="N1261" t="str">
            <v>YEGANIANE</v>
          </cell>
          <cell r="O1261" t="str">
            <v>ARMAN</v>
          </cell>
          <cell r="P1261" t="str">
            <v>20 passage de la Luciline</v>
          </cell>
          <cell r="Q1261" t="str">
            <v>Generali, bâtiment B</v>
          </cell>
          <cell r="S1261">
            <v>76000</v>
          </cell>
          <cell r="T1261" t="str">
            <v>ROUEN</v>
          </cell>
          <cell r="U1261" t="str">
            <v>Generali, bâtiment B</v>
          </cell>
          <cell r="V1261">
            <v>664576001</v>
          </cell>
          <cell r="W1261" t="str">
            <v>ARMAN.YEGANIANE@GENERALI.COM</v>
          </cell>
        </row>
        <row r="1262">
          <cell r="B1262">
            <v>306317</v>
          </cell>
          <cell r="C1262">
            <v>20240901</v>
          </cell>
          <cell r="E1262" t="str">
            <v>GPA</v>
          </cell>
          <cell r="F1262" t="str">
            <v>COMMERCIALE</v>
          </cell>
          <cell r="G1262" t="str">
            <v>REGION GRAND EST</v>
          </cell>
          <cell r="H1262" t="str">
            <v>OD ALLIER-SAONE &amp; LOIRE-NIEVRE-COTE D'OR</v>
          </cell>
          <cell r="I1262">
            <v>445</v>
          </cell>
          <cell r="J1262" t="str">
            <v>CCA</v>
          </cell>
          <cell r="K1262" t="str">
            <v>Conseiller Commercial Auxiliaire</v>
          </cell>
          <cell r="L1262">
            <v>105</v>
          </cell>
          <cell r="M1262" t="str">
            <v>M.</v>
          </cell>
          <cell r="N1262" t="str">
            <v>LEDOUX</v>
          </cell>
          <cell r="O1262" t="str">
            <v>JOHAN</v>
          </cell>
          <cell r="P1262" t="str">
            <v>8 A rue Jeanne Barret</v>
          </cell>
          <cell r="Q1262" t="str">
            <v>Generali, parc Valmy 1er étage</v>
          </cell>
          <cell r="S1262">
            <v>21000</v>
          </cell>
          <cell r="T1262" t="str">
            <v>DIJON</v>
          </cell>
          <cell r="U1262" t="str">
            <v>Generali, parc Valmy 1er étage</v>
          </cell>
          <cell r="V1262">
            <v>664574916</v>
          </cell>
          <cell r="W1262" t="str">
            <v>JOHAN.LEDOUX@GENERALI.COM</v>
          </cell>
        </row>
        <row r="1263">
          <cell r="B1263">
            <v>306319</v>
          </cell>
          <cell r="C1263">
            <v>20240901</v>
          </cell>
          <cell r="E1263" t="str">
            <v>GPA</v>
          </cell>
          <cell r="F1263" t="str">
            <v>COMMERCIALE</v>
          </cell>
          <cell r="G1263" t="str">
            <v>REGION GRAND EST</v>
          </cell>
          <cell r="H1263" t="str">
            <v>OD BOUCHES DU RHONE</v>
          </cell>
          <cell r="I1263">
            <v>445</v>
          </cell>
          <cell r="J1263" t="str">
            <v>CCA</v>
          </cell>
          <cell r="K1263" t="str">
            <v>Conseiller Commercial Auxiliaire</v>
          </cell>
          <cell r="L1263">
            <v>105</v>
          </cell>
          <cell r="M1263" t="str">
            <v>Mme</v>
          </cell>
          <cell r="N1263" t="str">
            <v>ASTIER</v>
          </cell>
          <cell r="O1263" t="str">
            <v>LAURIE</v>
          </cell>
          <cell r="P1263" t="str">
            <v>571 avenue Rhin Danube</v>
          </cell>
          <cell r="S1263">
            <v>13217</v>
          </cell>
          <cell r="T1263" t="str">
            <v>VITROLLES</v>
          </cell>
          <cell r="V1263">
            <v>664574912</v>
          </cell>
          <cell r="W1263" t="str">
            <v>LAURIE.ASTIER@GENERALI.COM</v>
          </cell>
        </row>
        <row r="1264">
          <cell r="B1264">
            <v>306321</v>
          </cell>
          <cell r="C1264">
            <v>20240901</v>
          </cell>
          <cell r="E1264" t="str">
            <v>GPA</v>
          </cell>
          <cell r="F1264" t="str">
            <v>COMMERCIALE</v>
          </cell>
          <cell r="G1264" t="str">
            <v>REGION GRAND EST</v>
          </cell>
          <cell r="H1264" t="str">
            <v>OD VAUCLUSE - DROME - ARDECHE - GARD</v>
          </cell>
          <cell r="I1264">
            <v>445</v>
          </cell>
          <cell r="J1264" t="str">
            <v>CCA</v>
          </cell>
          <cell r="K1264" t="str">
            <v>Conseiller Commercial Auxiliaire</v>
          </cell>
          <cell r="L1264">
            <v>105</v>
          </cell>
          <cell r="M1264" t="str">
            <v>Mme</v>
          </cell>
          <cell r="N1264" t="str">
            <v>DELAYE</v>
          </cell>
          <cell r="O1264" t="str">
            <v>LOUISE</v>
          </cell>
          <cell r="P1264" t="str">
            <v>170 rue du traité de Rome</v>
          </cell>
          <cell r="Q1264" t="str">
            <v>Generali, le Guillaumont BP 21248</v>
          </cell>
          <cell r="S1264">
            <v>84911</v>
          </cell>
          <cell r="T1264" t="str">
            <v>AVIGNON CEDEX 9</v>
          </cell>
          <cell r="U1264" t="str">
            <v>Generali, le Guillaumont BP 21248</v>
          </cell>
          <cell r="V1264">
            <v>664575589</v>
          </cell>
          <cell r="W1264" t="str">
            <v>LOUISE.DELAYE@GENERALI.COM</v>
          </cell>
        </row>
        <row r="1265">
          <cell r="B1265">
            <v>306323</v>
          </cell>
          <cell r="C1265">
            <v>20240901</v>
          </cell>
          <cell r="E1265" t="str">
            <v>GPA</v>
          </cell>
          <cell r="F1265" t="str">
            <v>COMMERCIALE</v>
          </cell>
          <cell r="G1265" t="str">
            <v>REGION ILE DE FRANCE NORD EST</v>
          </cell>
          <cell r="H1265" t="str">
            <v>OD ESSONNE - LOIRET</v>
          </cell>
          <cell r="I1265">
            <v>445</v>
          </cell>
          <cell r="J1265" t="str">
            <v>CCA</v>
          </cell>
          <cell r="K1265" t="str">
            <v>Conseiller Commercial Auxiliaire</v>
          </cell>
          <cell r="L1265">
            <v>105</v>
          </cell>
          <cell r="M1265" t="str">
            <v>M.</v>
          </cell>
          <cell r="N1265" t="str">
            <v>GORGE-BERNAT</v>
          </cell>
          <cell r="O1265" t="str">
            <v>VINCENT</v>
          </cell>
          <cell r="P1265" t="str">
            <v>7 avenue du Général de Gaulle</v>
          </cell>
          <cell r="Q1265" t="str">
            <v>La Croix aux Bergers</v>
          </cell>
          <cell r="S1265">
            <v>91090</v>
          </cell>
          <cell r="T1265" t="str">
            <v>LISSES</v>
          </cell>
          <cell r="U1265" t="str">
            <v>La Croix aux Bergers</v>
          </cell>
          <cell r="V1265">
            <v>664574969</v>
          </cell>
          <cell r="W1265" t="str">
            <v>VINCENT.GORGE-BERNAT@GENERALI.COM</v>
          </cell>
        </row>
        <row r="1266">
          <cell r="B1266">
            <v>306325</v>
          </cell>
          <cell r="C1266">
            <v>20240901</v>
          </cell>
          <cell r="E1266" t="str">
            <v>GPA</v>
          </cell>
          <cell r="F1266" t="str">
            <v>COMMERCIALE</v>
          </cell>
          <cell r="G1266" t="str">
            <v>REGION ILE DE FRANCE NORD EST</v>
          </cell>
          <cell r="H1266" t="str">
            <v>OD MOSELLE - MEURTHE ET MOSELLE</v>
          </cell>
          <cell r="I1266">
            <v>445</v>
          </cell>
          <cell r="J1266" t="str">
            <v>CCA</v>
          </cell>
          <cell r="K1266" t="str">
            <v>Conseiller Commercial Auxiliaire</v>
          </cell>
          <cell r="L1266">
            <v>105</v>
          </cell>
          <cell r="M1266" t="str">
            <v>Mme</v>
          </cell>
          <cell r="N1266" t="str">
            <v>KAHE</v>
          </cell>
          <cell r="O1266" t="str">
            <v>ANASTASIA</v>
          </cell>
          <cell r="P1266" t="str">
            <v>92 quater B boulevard Solidarite</v>
          </cell>
          <cell r="Q1266" t="str">
            <v>Generali, immeuble First Plaza lot 34</v>
          </cell>
          <cell r="S1266">
            <v>57070</v>
          </cell>
          <cell r="T1266" t="str">
            <v>METZ</v>
          </cell>
          <cell r="U1266" t="str">
            <v>Generali, immeuble First Plaza lot 34</v>
          </cell>
          <cell r="V1266">
            <v>664574915</v>
          </cell>
          <cell r="W1266" t="str">
            <v>ANASTASIA.KAHE@GENERALI.COM</v>
          </cell>
        </row>
        <row r="1267">
          <cell r="B1267">
            <v>306327</v>
          </cell>
          <cell r="C1267">
            <v>20240901</v>
          </cell>
          <cell r="E1267" t="str">
            <v>GPA</v>
          </cell>
          <cell r="F1267" t="str">
            <v>COMMERCIALE</v>
          </cell>
          <cell r="G1267" t="str">
            <v>REGION ILE DE FRANCE NORD EST</v>
          </cell>
          <cell r="H1267" t="str">
            <v>OD MOSELLE - MEURTHE ET MOSELLE</v>
          </cell>
          <cell r="I1267">
            <v>445</v>
          </cell>
          <cell r="J1267" t="str">
            <v>CCA</v>
          </cell>
          <cell r="K1267" t="str">
            <v>Conseiller Commercial Auxiliaire</v>
          </cell>
          <cell r="L1267">
            <v>105</v>
          </cell>
          <cell r="M1267" t="str">
            <v>M.</v>
          </cell>
          <cell r="N1267" t="str">
            <v>DIGNE</v>
          </cell>
          <cell r="O1267" t="str">
            <v>PAUL</v>
          </cell>
          <cell r="P1267" t="str">
            <v>92 quater B boulevard Solidarite</v>
          </cell>
          <cell r="Q1267" t="str">
            <v>Generali, immeuble First Plaza lot 34</v>
          </cell>
          <cell r="S1267">
            <v>57070</v>
          </cell>
          <cell r="T1267" t="str">
            <v>METZ</v>
          </cell>
          <cell r="U1267" t="str">
            <v>Generali, immeuble First Plaza lot 34</v>
          </cell>
          <cell r="V1267">
            <v>664575945</v>
          </cell>
          <cell r="W1267" t="str">
            <v>PAUL.DIGNE@GENERALI.COM</v>
          </cell>
        </row>
        <row r="1268">
          <cell r="B1268">
            <v>306329</v>
          </cell>
          <cell r="C1268">
            <v>20240901</v>
          </cell>
          <cell r="E1268" t="str">
            <v>GPA</v>
          </cell>
          <cell r="F1268" t="str">
            <v>COMMERCIALE</v>
          </cell>
          <cell r="G1268" t="str">
            <v>REGION ILE DE FRANCE NORD EST</v>
          </cell>
          <cell r="H1268" t="str">
            <v>OD ESSONNE - LOIRET</v>
          </cell>
          <cell r="I1268">
            <v>445</v>
          </cell>
          <cell r="J1268" t="str">
            <v>CCA</v>
          </cell>
          <cell r="K1268" t="str">
            <v>Conseiller Commercial Auxiliaire</v>
          </cell>
          <cell r="L1268">
            <v>105</v>
          </cell>
          <cell r="M1268" t="str">
            <v>M.</v>
          </cell>
          <cell r="N1268" t="str">
            <v>PETIT</v>
          </cell>
          <cell r="O1268" t="str">
            <v>EMERIC</v>
          </cell>
          <cell r="P1268" t="str">
            <v>7 avenue du Général de Gaulle</v>
          </cell>
          <cell r="Q1268" t="str">
            <v>La Croix aux Bergers</v>
          </cell>
          <cell r="S1268">
            <v>91090</v>
          </cell>
          <cell r="T1268" t="str">
            <v>LISSES</v>
          </cell>
          <cell r="U1268" t="str">
            <v>La Croix aux Bergers</v>
          </cell>
          <cell r="V1268">
            <v>664575835</v>
          </cell>
          <cell r="W1268" t="str">
            <v>EMERIC.PETIT@GENERALI.COM</v>
          </cell>
        </row>
        <row r="1269">
          <cell r="B1269">
            <v>306331</v>
          </cell>
          <cell r="C1269">
            <v>20240901</v>
          </cell>
          <cell r="E1269" t="str">
            <v>GPA</v>
          </cell>
          <cell r="F1269" t="str">
            <v>COMMERCIALE</v>
          </cell>
          <cell r="G1269" t="str">
            <v>REGION GRAND EST</v>
          </cell>
          <cell r="H1269" t="str">
            <v>OD ALLIER-SAONE &amp; LOIRE-NIEVRE-COTE D'OR</v>
          </cell>
          <cell r="I1269">
            <v>385</v>
          </cell>
          <cell r="J1269" t="str">
            <v>I.ES</v>
          </cell>
          <cell r="K1269" t="str">
            <v>Inspecteur à l'Essai</v>
          </cell>
          <cell r="L1269">
            <v>105</v>
          </cell>
          <cell r="M1269" t="str">
            <v>M.</v>
          </cell>
          <cell r="N1269" t="str">
            <v>LE MOAL</v>
          </cell>
          <cell r="O1269" t="str">
            <v>FLORIAN</v>
          </cell>
          <cell r="P1269" t="str">
            <v>8 A rue Jeanne Barret</v>
          </cell>
          <cell r="Q1269" t="str">
            <v>Generali, parc Valmy 1er étage</v>
          </cell>
          <cell r="S1269">
            <v>21000</v>
          </cell>
          <cell r="T1269" t="str">
            <v>DIJON</v>
          </cell>
          <cell r="U1269" t="str">
            <v>Generali, parc Valmy 1er étage</v>
          </cell>
          <cell r="V1269">
            <v>664575943</v>
          </cell>
          <cell r="W1269" t="str">
            <v>FLORIAN.LEMOAL@GENERALI.COM</v>
          </cell>
        </row>
        <row r="1270">
          <cell r="B1270">
            <v>306333</v>
          </cell>
          <cell r="C1270">
            <v>20240901</v>
          </cell>
          <cell r="E1270" t="str">
            <v>GPA</v>
          </cell>
          <cell r="F1270" t="str">
            <v>COMMERCIALE</v>
          </cell>
          <cell r="G1270" t="str">
            <v>REGION ILE DE FRANCE NORD EST</v>
          </cell>
          <cell r="H1270" t="str">
            <v>OD BAS RHIN - MOSELLE</v>
          </cell>
          <cell r="I1270">
            <v>445</v>
          </cell>
          <cell r="J1270" t="str">
            <v>CCA</v>
          </cell>
          <cell r="K1270" t="str">
            <v>Conseiller Commercial Auxiliaire</v>
          </cell>
          <cell r="L1270">
            <v>105</v>
          </cell>
          <cell r="M1270" t="str">
            <v>M.</v>
          </cell>
          <cell r="N1270" t="str">
            <v>MENRATH</v>
          </cell>
          <cell r="O1270" t="str">
            <v>DAVID</v>
          </cell>
          <cell r="P1270" t="str">
            <v>11 B rue de Madrid Espace Européen</v>
          </cell>
          <cell r="Q1270" t="str">
            <v>bâtiment B, le VERSEAU Generali</v>
          </cell>
          <cell r="S1270">
            <v>67300</v>
          </cell>
          <cell r="T1270" t="str">
            <v>SCHILTIGHEIM</v>
          </cell>
          <cell r="U1270" t="str">
            <v>bâtiment B, le VERSEAU Generali</v>
          </cell>
          <cell r="V1270">
            <v>664575948</v>
          </cell>
          <cell r="W1270" t="str">
            <v>DAVID.MENRATH@GENERALI.COM</v>
          </cell>
        </row>
        <row r="1271">
          <cell r="B1271">
            <v>306335</v>
          </cell>
          <cell r="C1271">
            <v>20240901</v>
          </cell>
          <cell r="E1271" t="str">
            <v>GPA</v>
          </cell>
          <cell r="F1271" t="str">
            <v>COMMERCIALE</v>
          </cell>
          <cell r="G1271" t="str">
            <v>REGION GRAND EST</v>
          </cell>
          <cell r="H1271" t="str">
            <v>OD VAUCLUSE - DROME - ARDECHE - GARD</v>
          </cell>
          <cell r="I1271">
            <v>445</v>
          </cell>
          <cell r="J1271" t="str">
            <v>CCA</v>
          </cell>
          <cell r="K1271" t="str">
            <v>Conseiller Commercial Auxiliaire</v>
          </cell>
          <cell r="L1271">
            <v>105</v>
          </cell>
          <cell r="M1271" t="str">
            <v>M.</v>
          </cell>
          <cell r="N1271" t="str">
            <v>ADAMIAK</v>
          </cell>
          <cell r="O1271" t="str">
            <v>CYRIL</v>
          </cell>
          <cell r="P1271" t="str">
            <v>170 rue du traité de Rome</v>
          </cell>
          <cell r="Q1271" t="str">
            <v>Generali, le Guillaumont BP 21248</v>
          </cell>
          <cell r="S1271">
            <v>84911</v>
          </cell>
          <cell r="T1271" t="str">
            <v>AVIGNON CEDEX 9</v>
          </cell>
          <cell r="U1271" t="str">
            <v>Generali, le Guillaumont BP 21248</v>
          </cell>
          <cell r="V1271">
            <v>664574852</v>
          </cell>
          <cell r="W1271" t="str">
            <v>CYRIL.ADAMIAK@GENERALI.COM</v>
          </cell>
        </row>
        <row r="1272">
          <cell r="B1272">
            <v>306337</v>
          </cell>
          <cell r="C1272">
            <v>20240901</v>
          </cell>
          <cell r="E1272" t="str">
            <v>GPA</v>
          </cell>
          <cell r="F1272" t="str">
            <v>COMMERCIALE</v>
          </cell>
          <cell r="G1272" t="str">
            <v>REGION GRAND EST</v>
          </cell>
          <cell r="H1272" t="str">
            <v>OD VAUCLUSE - DROME - ARDECHE - GARD</v>
          </cell>
          <cell r="I1272">
            <v>445</v>
          </cell>
          <cell r="J1272" t="str">
            <v>CCA</v>
          </cell>
          <cell r="K1272" t="str">
            <v>Conseiller Commercial Auxiliaire</v>
          </cell>
          <cell r="L1272">
            <v>105</v>
          </cell>
          <cell r="M1272" t="str">
            <v>M.</v>
          </cell>
          <cell r="N1272" t="str">
            <v>SERVY</v>
          </cell>
          <cell r="O1272" t="str">
            <v>BRICE</v>
          </cell>
          <cell r="P1272" t="str">
            <v>170 rue du traité de Rome</v>
          </cell>
          <cell r="Q1272" t="str">
            <v>Generali, le Guillaumont BP 21248</v>
          </cell>
          <cell r="S1272">
            <v>84911</v>
          </cell>
          <cell r="T1272" t="str">
            <v>AVIGNON CEDEX 9</v>
          </cell>
          <cell r="U1272" t="str">
            <v>Generali, le Guillaumont BP 21248</v>
          </cell>
          <cell r="V1272">
            <v>664574804</v>
          </cell>
          <cell r="W1272" t="str">
            <v>BRICE.SERVY@GENERALI.COM</v>
          </cell>
        </row>
        <row r="1273">
          <cell r="B1273">
            <v>306339</v>
          </cell>
          <cell r="C1273">
            <v>20240901</v>
          </cell>
          <cell r="E1273" t="str">
            <v>GPA</v>
          </cell>
          <cell r="F1273" t="str">
            <v>COMMERCIALE</v>
          </cell>
          <cell r="G1273" t="str">
            <v>REGION ILE DE FRANCE NORD EST</v>
          </cell>
          <cell r="H1273" t="str">
            <v>OD BAS RHIN - MOSELLE</v>
          </cell>
          <cell r="I1273">
            <v>445</v>
          </cell>
          <cell r="J1273" t="str">
            <v>CCA</v>
          </cell>
          <cell r="K1273" t="str">
            <v>Conseiller Commercial Auxiliaire</v>
          </cell>
          <cell r="L1273">
            <v>105</v>
          </cell>
          <cell r="M1273" t="str">
            <v>M.</v>
          </cell>
          <cell r="N1273" t="str">
            <v>HERTRICH</v>
          </cell>
          <cell r="O1273" t="str">
            <v>MATHIEU</v>
          </cell>
          <cell r="P1273" t="str">
            <v>11 B rue de Madrid Espace Européen</v>
          </cell>
          <cell r="Q1273" t="str">
            <v>bâtiment B, le VERSEAU Generali</v>
          </cell>
          <cell r="S1273">
            <v>67300</v>
          </cell>
          <cell r="T1273" t="str">
            <v>SCHILTIGHEIM</v>
          </cell>
          <cell r="U1273" t="str">
            <v>bâtiment B, le VERSEAU Generali</v>
          </cell>
          <cell r="V1273">
            <v>664574833</v>
          </cell>
          <cell r="W1273" t="str">
            <v>MATHIEU.HERTRICH@GENERALI.COM</v>
          </cell>
        </row>
        <row r="1274">
          <cell r="B1274">
            <v>306341</v>
          </cell>
          <cell r="C1274">
            <v>20240901</v>
          </cell>
          <cell r="E1274" t="str">
            <v>GPA</v>
          </cell>
          <cell r="F1274" t="str">
            <v>COMMERCIALE</v>
          </cell>
          <cell r="G1274" t="str">
            <v>POLE PILOTAGE DU RESEAU COMMERCIAL</v>
          </cell>
          <cell r="I1274">
            <v>38</v>
          </cell>
          <cell r="J1274" t="str">
            <v>IEM</v>
          </cell>
          <cell r="K1274" t="str">
            <v>Inspecteur en Mission</v>
          </cell>
          <cell r="L1274">
            <v>0</v>
          </cell>
          <cell r="M1274" t="str">
            <v>M.</v>
          </cell>
          <cell r="N1274" t="str">
            <v>JOFFRION</v>
          </cell>
          <cell r="O1274" t="str">
            <v>HERVE</v>
          </cell>
          <cell r="P1274" t="str">
            <v>Campus Saint-Denis, 11-17 avenue François Mit</v>
          </cell>
          <cell r="Q1274" t="str">
            <v>/ 2-8 rue Luigi Cherubini</v>
          </cell>
          <cell r="S1274">
            <v>93210</v>
          </cell>
          <cell r="T1274" t="str">
            <v>ST DENIS</v>
          </cell>
          <cell r="U1274" t="str">
            <v>/ 2-8 rue Luigi Cherubini</v>
          </cell>
          <cell r="V1274">
            <v>664574858</v>
          </cell>
          <cell r="W1274" t="str">
            <v>HERVE.JOFFRION@GENERALI.COM</v>
          </cell>
        </row>
        <row r="1275">
          <cell r="B1275">
            <v>306343</v>
          </cell>
          <cell r="C1275">
            <v>20240901</v>
          </cell>
          <cell r="E1275" t="str">
            <v>GPA</v>
          </cell>
          <cell r="F1275" t="str">
            <v>COMMERCIALE</v>
          </cell>
          <cell r="G1275" t="str">
            <v>REGION GRAND OUEST</v>
          </cell>
          <cell r="H1275" t="str">
            <v>OD CHARENTES-VIENNES-DEUX SEVRES</v>
          </cell>
          <cell r="I1275">
            <v>445</v>
          </cell>
          <cell r="J1275" t="str">
            <v>CCA</v>
          </cell>
          <cell r="K1275" t="str">
            <v>Conseiller Commercial Auxiliaire</v>
          </cell>
          <cell r="L1275">
            <v>105</v>
          </cell>
          <cell r="M1275" t="str">
            <v>Mme</v>
          </cell>
          <cell r="N1275" t="str">
            <v>TURLURE</v>
          </cell>
          <cell r="O1275" t="str">
            <v>CORINE</v>
          </cell>
          <cell r="P1275" t="str">
            <v>112 rue de la Bugellerie</v>
          </cell>
          <cell r="Q1275" t="str">
            <v>Generali, pôle République 3</v>
          </cell>
          <cell r="S1275">
            <v>86000</v>
          </cell>
          <cell r="T1275" t="str">
            <v>POITIERS</v>
          </cell>
          <cell r="U1275" t="str">
            <v>Generali, pôle République 3</v>
          </cell>
          <cell r="V1275">
            <v>664562126</v>
          </cell>
          <cell r="W1275" t="str">
            <v>CORINE.TURLURE@GENERALI.COM</v>
          </cell>
        </row>
        <row r="1276">
          <cell r="B1276">
            <v>306345</v>
          </cell>
          <cell r="C1276">
            <v>20240901</v>
          </cell>
          <cell r="E1276" t="str">
            <v>GPA</v>
          </cell>
          <cell r="F1276" t="str">
            <v>COMMERCIALE</v>
          </cell>
          <cell r="G1276" t="str">
            <v>REGION GRAND OUEST</v>
          </cell>
          <cell r="H1276" t="str">
            <v>OD YVELINES - EURE ET LOIR</v>
          </cell>
          <cell r="I1276">
            <v>445</v>
          </cell>
          <cell r="J1276" t="str">
            <v>CCA</v>
          </cell>
          <cell r="K1276" t="str">
            <v>Conseiller Commercial Auxiliaire</v>
          </cell>
          <cell r="L1276">
            <v>105</v>
          </cell>
          <cell r="M1276" t="str">
            <v>M.</v>
          </cell>
          <cell r="N1276" t="str">
            <v>BOISSE</v>
          </cell>
          <cell r="O1276" t="str">
            <v>BAPTISTE</v>
          </cell>
          <cell r="P1276" t="str">
            <v>3 boulevard Jean Moulin</v>
          </cell>
          <cell r="Q1276" t="str">
            <v>Generali, Omega parc bât 4 1er étage</v>
          </cell>
          <cell r="S1276">
            <v>78990</v>
          </cell>
          <cell r="T1276" t="str">
            <v>ELANCOURT</v>
          </cell>
          <cell r="U1276" t="str">
            <v>Generali, Omega parc bât 4 1er étage</v>
          </cell>
          <cell r="V1276">
            <v>662578686</v>
          </cell>
          <cell r="W1276" t="str">
            <v>BAPTISTE.BOISSE@GENERALI.COM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lien.moreno@generali.com" TargetMode="External"/><Relationship Id="rId18" Type="http://schemas.openxmlformats.org/officeDocument/2006/relationships/hyperlink" Target="mailto:benjamin.garetier@generali.com" TargetMode="External"/><Relationship Id="rId26" Type="http://schemas.openxmlformats.org/officeDocument/2006/relationships/hyperlink" Target="mailto:JEAN-CHRISOTPHE.PISANI@GENERALI.COM" TargetMode="External"/><Relationship Id="rId39" Type="http://schemas.openxmlformats.org/officeDocument/2006/relationships/hyperlink" Target="mailto:OLIVIER.DROUET@GENERALI.COM" TargetMode="External"/><Relationship Id="rId21" Type="http://schemas.openxmlformats.org/officeDocument/2006/relationships/hyperlink" Target="mailto:karine.aleixandre@generali.com" TargetMode="External"/><Relationship Id="rId34" Type="http://schemas.openxmlformats.org/officeDocument/2006/relationships/hyperlink" Target="mailto:CHRISTOPHE.GERARD@GENERALI.COM" TargetMode="External"/><Relationship Id="rId7" Type="http://schemas.openxmlformats.org/officeDocument/2006/relationships/hyperlink" Target="mailto:laura.GIAIGIANETTO@GENERALI.COM" TargetMode="External"/><Relationship Id="rId2" Type="http://schemas.openxmlformats.org/officeDocument/2006/relationships/hyperlink" Target="mailto:nicolas.mayer@generali.com" TargetMode="External"/><Relationship Id="rId16" Type="http://schemas.openxmlformats.org/officeDocument/2006/relationships/hyperlink" Target="mailto:severine.bouvier@generali.com" TargetMode="External"/><Relationship Id="rId20" Type="http://schemas.openxmlformats.org/officeDocument/2006/relationships/hyperlink" Target="mailto:blaise.lamotte@generali.com" TargetMode="External"/><Relationship Id="rId29" Type="http://schemas.openxmlformats.org/officeDocument/2006/relationships/hyperlink" Target="mailto:FLORIAN.CANTREL@GENERALI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thibaud.delachapelle@generali.com" TargetMode="External"/><Relationship Id="rId6" Type="http://schemas.openxmlformats.org/officeDocument/2006/relationships/hyperlink" Target="mailto:david.macha@generali.com" TargetMode="External"/><Relationship Id="rId11" Type="http://schemas.openxmlformats.org/officeDocument/2006/relationships/hyperlink" Target="mailto:magali.marques@generali.com" TargetMode="External"/><Relationship Id="rId24" Type="http://schemas.openxmlformats.org/officeDocument/2006/relationships/hyperlink" Target="mailto:florian.demarcq@generali.com" TargetMode="External"/><Relationship Id="rId32" Type="http://schemas.openxmlformats.org/officeDocument/2006/relationships/hyperlink" Target="mailto:RAVOUTH.SVAY@GENERALI.COM" TargetMode="External"/><Relationship Id="rId37" Type="http://schemas.openxmlformats.org/officeDocument/2006/relationships/hyperlink" Target="mailto:VIOLETTE.PLET@GENERALI.COM" TargetMode="External"/><Relationship Id="rId40" Type="http://schemas.openxmlformats.org/officeDocument/2006/relationships/hyperlink" Target="mailto:NATHAN.BARBARESI@GENERALI.COM" TargetMode="External"/><Relationship Id="rId5" Type="http://schemas.openxmlformats.org/officeDocument/2006/relationships/hyperlink" Target="mailto:david.hequet@generali.com" TargetMode="External"/><Relationship Id="rId15" Type="http://schemas.openxmlformats.org/officeDocument/2006/relationships/hyperlink" Target="mailto:timothee.rubin@generali.com" TargetMode="External"/><Relationship Id="rId23" Type="http://schemas.openxmlformats.org/officeDocument/2006/relationships/hyperlink" Target="mailto:carlos.flores@generali.com" TargetMode="External"/><Relationship Id="rId28" Type="http://schemas.openxmlformats.org/officeDocument/2006/relationships/hyperlink" Target="mailto:MARIA.CABANEL@GENERALI.COM" TargetMode="External"/><Relationship Id="rId36" Type="http://schemas.openxmlformats.org/officeDocument/2006/relationships/hyperlink" Target="mailto:MATTHIEU.LENORMAND@GENERALI.COM" TargetMode="External"/><Relationship Id="rId10" Type="http://schemas.openxmlformats.org/officeDocument/2006/relationships/hyperlink" Target="mailto:FLORIAN.PAYELLE@GENERALI.COM" TargetMode="External"/><Relationship Id="rId19" Type="http://schemas.openxmlformats.org/officeDocument/2006/relationships/hyperlink" Target="mailto:isabelle.guillon@generali.com" TargetMode="External"/><Relationship Id="rId31" Type="http://schemas.openxmlformats.org/officeDocument/2006/relationships/hyperlink" Target="mailto:EMILIA.RIBEIRO@GENERALI.COM" TargetMode="External"/><Relationship Id="rId4" Type="http://schemas.openxmlformats.org/officeDocument/2006/relationships/hyperlink" Target="mailto:aurelien.garreau@generali.com" TargetMode="External"/><Relationship Id="rId9" Type="http://schemas.openxmlformats.org/officeDocument/2006/relationships/hyperlink" Target="mailto:STEPHANIE.REGNIER@GENERALI.COM" TargetMode="External"/><Relationship Id="rId14" Type="http://schemas.openxmlformats.org/officeDocument/2006/relationships/hyperlink" Target="mailto:sebastien.veresse@generali.com" TargetMode="External"/><Relationship Id="rId22" Type="http://schemas.openxmlformats.org/officeDocument/2006/relationships/hyperlink" Target="mailto:thomas.caron@generali.com" TargetMode="External"/><Relationship Id="rId27" Type="http://schemas.openxmlformats.org/officeDocument/2006/relationships/hyperlink" Target="mailto:marine.roussy@generali.com" TargetMode="External"/><Relationship Id="rId30" Type="http://schemas.openxmlformats.org/officeDocument/2006/relationships/hyperlink" Target="mailto:JULIEN.MEYER@GENERALI.COM" TargetMode="External"/><Relationship Id="rId35" Type="http://schemas.openxmlformats.org/officeDocument/2006/relationships/hyperlink" Target="mailto:FLORIAN.MARQUER@GENERALI.COM" TargetMode="External"/><Relationship Id="rId8" Type="http://schemas.openxmlformats.org/officeDocument/2006/relationships/hyperlink" Target="mailto:DYLAN.HERVE@GENERALI.COM" TargetMode="External"/><Relationship Id="rId3" Type="http://schemas.openxmlformats.org/officeDocument/2006/relationships/hyperlink" Target="mailto:jerome.bodrant@generali.com" TargetMode="External"/><Relationship Id="rId12" Type="http://schemas.openxmlformats.org/officeDocument/2006/relationships/hyperlink" Target="mailto:emmanuel.meon@generali.com" TargetMode="External"/><Relationship Id="rId17" Type="http://schemas.openxmlformats.org/officeDocument/2006/relationships/hyperlink" Target="mailto:mathieu.bruchlen@generali.com" TargetMode="External"/><Relationship Id="rId25" Type="http://schemas.openxmlformats.org/officeDocument/2006/relationships/hyperlink" Target="mailto:VALERIE.DAVENEL@GENERALI.COM" TargetMode="External"/><Relationship Id="rId33" Type="http://schemas.openxmlformats.org/officeDocument/2006/relationships/hyperlink" Target="mailto:BAPTISTE.CASTIER@GENERALI.COM" TargetMode="External"/><Relationship Id="rId38" Type="http://schemas.openxmlformats.org/officeDocument/2006/relationships/hyperlink" Target="mailto:NICOLAS.ROUSSEAU@GENERAL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AZ605"/>
  <sheetViews>
    <sheetView showGridLines="0" tabSelected="1" topLeftCell="H1" zoomScaleNormal="100" workbookViewId="0">
      <pane ySplit="11" topLeftCell="A14" activePane="bottomLeft" state="frozen"/>
      <selection pane="bottomLeft" activeCell="H14" sqref="H14"/>
    </sheetView>
  </sheetViews>
  <sheetFormatPr baseColWidth="10" defaultColWidth="11.5703125" defaultRowHeight="15" x14ac:dyDescent="0.25"/>
  <cols>
    <col min="1" max="1" width="4" style="75" bestFit="1" customWidth="1"/>
    <col min="2" max="2" width="23" style="4" customWidth="1"/>
    <col min="3" max="3" width="29.28515625" style="4" bestFit="1" customWidth="1"/>
    <col min="4" max="4" width="7.85546875" style="3" customWidth="1"/>
    <col min="5" max="5" width="8.7109375" style="3" customWidth="1"/>
    <col min="6" max="6" width="6.5703125" style="30" customWidth="1"/>
    <col min="7" max="7" width="34.140625" style="1" customWidth="1"/>
    <col min="8" max="8" width="25.85546875" style="4" customWidth="1"/>
    <col min="9" max="9" width="49.85546875" style="5" customWidth="1"/>
    <col min="10" max="10" width="12.5703125" style="36" customWidth="1"/>
    <col min="11" max="11" width="11.85546875" style="20" customWidth="1"/>
    <col min="12" max="12" width="10.140625" style="3" customWidth="1"/>
    <col min="13" max="16384" width="11.5703125" style="1"/>
  </cols>
  <sheetData>
    <row r="2" spans="1:12" ht="22.5" customHeight="1" thickBot="1" x14ac:dyDescent="0.3">
      <c r="C2" s="1">
        <v>2</v>
      </c>
      <c r="H2" s="1"/>
      <c r="L2" s="155"/>
    </row>
    <row r="3" spans="1:12" customFormat="1" ht="44.1" customHeight="1" x14ac:dyDescent="0.25">
      <c r="A3" s="266" t="s">
        <v>1179</v>
      </c>
      <c r="B3" s="268" t="s">
        <v>19</v>
      </c>
      <c r="C3" s="268" t="s">
        <v>20</v>
      </c>
      <c r="D3" s="270" t="s">
        <v>21</v>
      </c>
      <c r="E3" s="268" t="s">
        <v>23</v>
      </c>
      <c r="F3" s="272" t="s">
        <v>18</v>
      </c>
      <c r="G3" s="268" t="s">
        <v>17</v>
      </c>
      <c r="H3" s="268" t="s">
        <v>43</v>
      </c>
      <c r="I3" s="274" t="s">
        <v>42</v>
      </c>
      <c r="J3" s="265" t="s">
        <v>1402</v>
      </c>
      <c r="K3" s="240" t="s">
        <v>1177</v>
      </c>
      <c r="L3" s="189" t="s">
        <v>1478</v>
      </c>
    </row>
    <row r="4" spans="1:12" ht="12" customHeight="1" thickBot="1" x14ac:dyDescent="0.3">
      <c r="A4" s="267"/>
      <c r="B4" s="269"/>
      <c r="C4" s="269"/>
      <c r="D4" s="271"/>
      <c r="E4" s="269"/>
      <c r="F4" s="273"/>
      <c r="G4" s="269"/>
      <c r="H4" s="269"/>
      <c r="I4" s="275"/>
      <c r="J4" s="276"/>
      <c r="K4" s="183"/>
      <c r="L4" s="69">
        <f>COUNTIF(L5:L604,"actif")</f>
        <v>228</v>
      </c>
    </row>
    <row r="5" spans="1:12" ht="15" hidden="1" customHeight="1" thickBot="1" x14ac:dyDescent="0.3">
      <c r="A5" s="22" t="s">
        <v>0</v>
      </c>
      <c r="B5" s="23"/>
      <c r="C5" s="23"/>
      <c r="D5" s="25"/>
      <c r="E5" s="25"/>
      <c r="F5" s="186"/>
      <c r="G5" s="24"/>
      <c r="H5" s="23"/>
      <c r="I5" s="31"/>
      <c r="J5" s="37"/>
      <c r="K5" s="57"/>
      <c r="L5" s="25" t="s">
        <v>1173</v>
      </c>
    </row>
    <row r="6" spans="1:12" hidden="1" x14ac:dyDescent="0.25">
      <c r="A6" s="22" t="s">
        <v>1</v>
      </c>
      <c r="B6" s="23"/>
      <c r="C6" s="23"/>
      <c r="D6" s="25"/>
      <c r="E6" s="25"/>
      <c r="F6" s="186"/>
      <c r="G6" s="24"/>
      <c r="H6" s="23"/>
      <c r="I6" s="31"/>
      <c r="J6" s="37"/>
      <c r="K6" s="57"/>
      <c r="L6" s="25" t="s">
        <v>1173</v>
      </c>
    </row>
    <row r="7" spans="1:12" hidden="1" x14ac:dyDescent="0.25">
      <c r="A7" s="22" t="s">
        <v>2</v>
      </c>
      <c r="B7" s="23"/>
      <c r="C7" s="23"/>
      <c r="D7" s="25"/>
      <c r="E7" s="25"/>
      <c r="F7" s="186"/>
      <c r="G7" s="24" t="s">
        <v>1475</v>
      </c>
      <c r="H7" s="23"/>
      <c r="I7" s="31"/>
      <c r="J7" s="37"/>
      <c r="K7" s="57"/>
      <c r="L7" s="25" t="s">
        <v>1173</v>
      </c>
    </row>
    <row r="8" spans="1:12" hidden="1" x14ac:dyDescent="0.25">
      <c r="A8" s="22" t="s">
        <v>3</v>
      </c>
      <c r="B8" s="23"/>
      <c r="C8" s="23"/>
      <c r="D8" s="25"/>
      <c r="E8" s="25"/>
      <c r="F8" s="186"/>
      <c r="G8" s="24"/>
      <c r="H8" s="23"/>
      <c r="I8" s="31"/>
      <c r="J8" s="37"/>
      <c r="K8" s="57"/>
      <c r="L8" s="25" t="s">
        <v>1173</v>
      </c>
    </row>
    <row r="9" spans="1:12" hidden="1" x14ac:dyDescent="0.25">
      <c r="A9" s="22" t="s">
        <v>4</v>
      </c>
      <c r="B9" s="23"/>
      <c r="C9" s="23"/>
      <c r="D9" s="25"/>
      <c r="E9" s="25"/>
      <c r="F9" s="186"/>
      <c r="G9" s="24"/>
      <c r="H9" s="23"/>
      <c r="I9" s="31"/>
      <c r="J9" s="37"/>
      <c r="K9" s="57"/>
      <c r="L9" s="25" t="s">
        <v>1173</v>
      </c>
    </row>
    <row r="10" spans="1:12" hidden="1" x14ac:dyDescent="0.25">
      <c r="A10" s="22" t="s">
        <v>5</v>
      </c>
      <c r="B10" s="23"/>
      <c r="C10" s="23"/>
      <c r="D10" s="25"/>
      <c r="E10" s="25"/>
      <c r="F10" s="186"/>
      <c r="G10" s="24"/>
      <c r="H10" s="23"/>
      <c r="I10" s="31"/>
      <c r="J10" s="37"/>
      <c r="K10" s="57"/>
      <c r="L10" s="25" t="s">
        <v>1173</v>
      </c>
    </row>
    <row r="11" spans="1:12" ht="15.75" hidden="1" thickBot="1" x14ac:dyDescent="0.3">
      <c r="A11" s="114" t="s">
        <v>6</v>
      </c>
      <c r="B11" s="103"/>
      <c r="C11" s="103"/>
      <c r="D11" s="105"/>
      <c r="E11" s="105"/>
      <c r="F11" s="187"/>
      <c r="G11" s="106"/>
      <c r="H11" s="103"/>
      <c r="I11" s="108"/>
      <c r="J11" s="109"/>
      <c r="K11" s="110"/>
      <c r="L11" s="105" t="s">
        <v>1173</v>
      </c>
    </row>
    <row r="12" spans="1:12" hidden="1" x14ac:dyDescent="0.25">
      <c r="A12" s="43" t="s">
        <v>7</v>
      </c>
      <c r="B12" s="81" t="s">
        <v>1405</v>
      </c>
      <c r="C12" s="113" t="s">
        <v>1406</v>
      </c>
      <c r="D12" s="71" t="s">
        <v>1159</v>
      </c>
      <c r="E12" s="167">
        <v>305211</v>
      </c>
      <c r="F12" s="168" t="s">
        <v>24</v>
      </c>
      <c r="G12" s="136" t="s">
        <v>911</v>
      </c>
      <c r="H12" s="169" t="s">
        <v>1436</v>
      </c>
      <c r="I12" s="154" t="s">
        <v>1407</v>
      </c>
      <c r="J12" s="170">
        <v>44652</v>
      </c>
      <c r="K12" s="90">
        <v>44835</v>
      </c>
      <c r="L12" s="83" t="s">
        <v>1178</v>
      </c>
    </row>
    <row r="13" spans="1:12" hidden="1" x14ac:dyDescent="0.25">
      <c r="A13" s="55" t="s">
        <v>8</v>
      </c>
      <c r="B13" s="7" t="s">
        <v>26</v>
      </c>
      <c r="C13" s="54" t="s">
        <v>934</v>
      </c>
      <c r="D13" s="26" t="s">
        <v>22</v>
      </c>
      <c r="E13" s="26">
        <v>309959</v>
      </c>
      <c r="F13" s="179" t="s">
        <v>24</v>
      </c>
      <c r="G13" s="67" t="s">
        <v>911</v>
      </c>
      <c r="H13" s="58" t="s">
        <v>849</v>
      </c>
      <c r="I13" s="60" t="s">
        <v>37</v>
      </c>
      <c r="J13" s="34">
        <v>44075</v>
      </c>
      <c r="K13" s="32">
        <v>44256</v>
      </c>
      <c r="L13" s="21" t="s">
        <v>1178</v>
      </c>
    </row>
    <row r="14" spans="1:12" ht="14.45" customHeight="1" x14ac:dyDescent="0.25">
      <c r="A14" s="14" t="s">
        <v>9</v>
      </c>
      <c r="B14" s="98" t="s">
        <v>1823</v>
      </c>
      <c r="C14" s="98" t="s">
        <v>1824</v>
      </c>
      <c r="D14" s="94" t="s">
        <v>22</v>
      </c>
      <c r="E14" s="94">
        <v>305496</v>
      </c>
      <c r="F14" s="132" t="s">
        <v>24</v>
      </c>
      <c r="G14" s="95" t="s">
        <v>2369</v>
      </c>
      <c r="H14" s="73" t="s">
        <v>1584</v>
      </c>
      <c r="I14" s="162" t="s">
        <v>1825</v>
      </c>
      <c r="J14" s="39">
        <v>45078</v>
      </c>
      <c r="K14" s="161">
        <v>45809</v>
      </c>
      <c r="L14" s="94" t="s">
        <v>1140</v>
      </c>
    </row>
    <row r="15" spans="1:12" hidden="1" x14ac:dyDescent="0.25">
      <c r="A15" s="55" t="s">
        <v>10</v>
      </c>
      <c r="B15" s="7" t="s">
        <v>27</v>
      </c>
      <c r="C15" s="7" t="s">
        <v>409</v>
      </c>
      <c r="D15" s="11" t="s">
        <v>28</v>
      </c>
      <c r="E15" s="11">
        <v>192649</v>
      </c>
      <c r="F15" s="91" t="s">
        <v>25</v>
      </c>
      <c r="G15" s="67" t="s">
        <v>929</v>
      </c>
      <c r="H15" s="56" t="s">
        <v>930</v>
      </c>
      <c r="I15" s="60" t="s">
        <v>38</v>
      </c>
      <c r="J15" s="34">
        <v>44075</v>
      </c>
      <c r="K15" s="32">
        <v>44256</v>
      </c>
      <c r="L15" s="21" t="s">
        <v>1178</v>
      </c>
    </row>
    <row r="16" spans="1:12" x14ac:dyDescent="0.25">
      <c r="A16" s="14" t="s">
        <v>11</v>
      </c>
      <c r="B16" s="73" t="s">
        <v>30</v>
      </c>
      <c r="C16" s="2" t="s">
        <v>399</v>
      </c>
      <c r="D16" s="94" t="s">
        <v>1822</v>
      </c>
      <c r="E16" s="15">
        <v>304203</v>
      </c>
      <c r="F16" s="29" t="s">
        <v>2482</v>
      </c>
      <c r="G16" s="70" t="s">
        <v>925</v>
      </c>
      <c r="H16" s="158" t="s">
        <v>1917</v>
      </c>
      <c r="I16" s="61" t="s">
        <v>39</v>
      </c>
      <c r="J16" s="39">
        <v>44075</v>
      </c>
      <c r="K16" s="96" t="s">
        <v>2358</v>
      </c>
      <c r="L16" s="15" t="s">
        <v>1140</v>
      </c>
    </row>
    <row r="17" spans="1:12" hidden="1" x14ac:dyDescent="0.25">
      <c r="A17" s="14" t="s">
        <v>12</v>
      </c>
      <c r="B17" s="2" t="s">
        <v>31</v>
      </c>
      <c r="C17" s="2" t="s">
        <v>427</v>
      </c>
      <c r="D17" s="15" t="s">
        <v>32</v>
      </c>
      <c r="E17" s="15">
        <v>302912</v>
      </c>
      <c r="F17" s="29" t="s">
        <v>24</v>
      </c>
      <c r="G17" s="193" t="s">
        <v>2226</v>
      </c>
      <c r="H17" s="158" t="s">
        <v>845</v>
      </c>
      <c r="I17" s="61" t="s">
        <v>40</v>
      </c>
      <c r="J17" s="39">
        <v>44075</v>
      </c>
      <c r="K17" s="161">
        <v>45566</v>
      </c>
      <c r="L17" s="15" t="s">
        <v>1178</v>
      </c>
    </row>
    <row r="18" spans="1:12" s="41" customFormat="1" x14ac:dyDescent="0.25">
      <c r="A18" s="14" t="s">
        <v>13</v>
      </c>
      <c r="B18" s="27" t="s">
        <v>1408</v>
      </c>
      <c r="C18" s="27" t="s">
        <v>401</v>
      </c>
      <c r="D18" s="15" t="s">
        <v>22</v>
      </c>
      <c r="E18" s="15">
        <v>305182</v>
      </c>
      <c r="F18" s="29" t="s">
        <v>2482</v>
      </c>
      <c r="G18" s="98" t="s">
        <v>2123</v>
      </c>
      <c r="H18" s="81" t="s">
        <v>1433</v>
      </c>
      <c r="I18" s="27" t="s">
        <v>1409</v>
      </c>
      <c r="J18" s="38">
        <v>44652</v>
      </c>
      <c r="K18" s="38">
        <v>45809</v>
      </c>
      <c r="L18" s="15" t="s">
        <v>1140</v>
      </c>
    </row>
    <row r="19" spans="1:12" hidden="1" x14ac:dyDescent="0.25">
      <c r="A19" s="55" t="s">
        <v>14</v>
      </c>
      <c r="B19" s="10" t="s">
        <v>33</v>
      </c>
      <c r="C19" s="10" t="s">
        <v>426</v>
      </c>
      <c r="D19" s="11" t="s">
        <v>34</v>
      </c>
      <c r="E19" s="11">
        <v>193568</v>
      </c>
      <c r="F19" s="91" t="s">
        <v>36</v>
      </c>
      <c r="G19" s="82" t="s">
        <v>899</v>
      </c>
      <c r="H19" s="59" t="s">
        <v>814</v>
      </c>
      <c r="I19" s="60" t="s">
        <v>41</v>
      </c>
      <c r="J19" s="34">
        <v>44075</v>
      </c>
      <c r="K19" s="42" t="s">
        <v>1238</v>
      </c>
      <c r="L19" s="11" t="s">
        <v>1178</v>
      </c>
    </row>
    <row r="20" spans="1:12" hidden="1" x14ac:dyDescent="0.25">
      <c r="A20" s="55" t="s">
        <v>15</v>
      </c>
      <c r="B20" s="7" t="s">
        <v>35</v>
      </c>
      <c r="C20" s="7" t="s">
        <v>426</v>
      </c>
      <c r="D20" s="11" t="s">
        <v>22</v>
      </c>
      <c r="E20" s="11">
        <v>300263</v>
      </c>
      <c r="F20" s="91" t="s">
        <v>36</v>
      </c>
      <c r="G20" s="67" t="s">
        <v>899</v>
      </c>
      <c r="H20" s="59" t="s">
        <v>814</v>
      </c>
      <c r="I20" s="60" t="s">
        <v>935</v>
      </c>
      <c r="J20" s="34">
        <v>44075</v>
      </c>
      <c r="K20" s="32">
        <v>44256</v>
      </c>
      <c r="L20" s="21" t="s">
        <v>1178</v>
      </c>
    </row>
    <row r="21" spans="1:12" ht="12.95" customHeight="1" x14ac:dyDescent="0.25">
      <c r="A21" s="14" t="s">
        <v>16</v>
      </c>
      <c r="B21" s="98" t="s">
        <v>1826</v>
      </c>
      <c r="C21" s="98" t="s">
        <v>590</v>
      </c>
      <c r="D21" s="94" t="s">
        <v>1718</v>
      </c>
      <c r="E21" s="94">
        <v>302668</v>
      </c>
      <c r="F21" s="132" t="s">
        <v>24</v>
      </c>
      <c r="G21" s="98" t="s">
        <v>1614</v>
      </c>
      <c r="H21" s="98" t="s">
        <v>860</v>
      </c>
      <c r="I21" s="98" t="s">
        <v>1827</v>
      </c>
      <c r="J21" s="39">
        <v>45078</v>
      </c>
      <c r="K21" s="161">
        <v>45809</v>
      </c>
      <c r="L21" s="132" t="s">
        <v>1140</v>
      </c>
    </row>
    <row r="22" spans="1:12" s="5" customFormat="1" x14ac:dyDescent="0.25">
      <c r="A22" s="14" t="s">
        <v>44</v>
      </c>
      <c r="B22" s="73" t="s">
        <v>937</v>
      </c>
      <c r="C22" s="2" t="s">
        <v>936</v>
      </c>
      <c r="D22" s="15" t="s">
        <v>810</v>
      </c>
      <c r="E22" s="15">
        <v>183666</v>
      </c>
      <c r="F22" s="29" t="s">
        <v>2481</v>
      </c>
      <c r="G22" s="70" t="s">
        <v>903</v>
      </c>
      <c r="H22" s="160" t="s">
        <v>1971</v>
      </c>
      <c r="I22" s="61" t="s">
        <v>939</v>
      </c>
      <c r="J22" s="39">
        <v>44256</v>
      </c>
      <c r="K22" s="96" t="s">
        <v>2358</v>
      </c>
      <c r="L22" s="15" t="s">
        <v>1140</v>
      </c>
    </row>
    <row r="23" spans="1:12" x14ac:dyDescent="0.25">
      <c r="A23" s="14" t="s">
        <v>45</v>
      </c>
      <c r="B23" s="13" t="s">
        <v>388</v>
      </c>
      <c r="C23" s="13" t="s">
        <v>387</v>
      </c>
      <c r="D23" s="71" t="s">
        <v>810</v>
      </c>
      <c r="E23" s="71">
        <v>185908</v>
      </c>
      <c r="F23" s="29" t="s">
        <v>2481</v>
      </c>
      <c r="G23" s="98" t="s">
        <v>2460</v>
      </c>
      <c r="H23" s="236" t="s">
        <v>961</v>
      </c>
      <c r="I23" s="61" t="s">
        <v>661</v>
      </c>
      <c r="J23" s="40">
        <v>44287</v>
      </c>
      <c r="K23" s="96" t="s">
        <v>2358</v>
      </c>
      <c r="L23" s="15" t="s">
        <v>1140</v>
      </c>
    </row>
    <row r="24" spans="1:12" hidden="1" x14ac:dyDescent="0.25">
      <c r="A24" s="55" t="s">
        <v>46</v>
      </c>
      <c r="B24" s="7" t="s">
        <v>390</v>
      </c>
      <c r="C24" s="10" t="s">
        <v>389</v>
      </c>
      <c r="D24" s="21" t="s">
        <v>811</v>
      </c>
      <c r="E24" s="21">
        <v>301087</v>
      </c>
      <c r="F24" s="91" t="s">
        <v>36</v>
      </c>
      <c r="G24" s="67" t="s">
        <v>899</v>
      </c>
      <c r="H24" s="53" t="s">
        <v>815</v>
      </c>
      <c r="I24" s="60" t="s">
        <v>662</v>
      </c>
      <c r="J24" s="33">
        <v>44287</v>
      </c>
      <c r="K24" s="42" t="s">
        <v>1174</v>
      </c>
      <c r="L24" s="21" t="s">
        <v>1178</v>
      </c>
    </row>
    <row r="25" spans="1:12" hidden="1" x14ac:dyDescent="0.25">
      <c r="A25" s="14" t="s">
        <v>47</v>
      </c>
      <c r="B25" s="76" t="s">
        <v>1239</v>
      </c>
      <c r="C25" s="27" t="s">
        <v>1240</v>
      </c>
      <c r="D25" s="15" t="s">
        <v>22</v>
      </c>
      <c r="E25" s="15">
        <v>304824</v>
      </c>
      <c r="F25" s="91" t="s">
        <v>25</v>
      </c>
      <c r="G25" s="82" t="s">
        <v>1667</v>
      </c>
      <c r="H25" s="9" t="s">
        <v>1870</v>
      </c>
      <c r="I25" s="84" t="s">
        <v>1241</v>
      </c>
      <c r="J25" s="33">
        <v>44531</v>
      </c>
      <c r="K25" s="42" t="s">
        <v>1862</v>
      </c>
      <c r="L25" s="11" t="s">
        <v>1178</v>
      </c>
    </row>
    <row r="26" spans="1:12" s="5" customFormat="1" ht="14.45" customHeight="1" x14ac:dyDescent="0.25">
      <c r="A26" s="14" t="s">
        <v>48</v>
      </c>
      <c r="B26" s="2" t="s">
        <v>940</v>
      </c>
      <c r="C26" s="2" t="s">
        <v>941</v>
      </c>
      <c r="D26" s="15" t="s">
        <v>28</v>
      </c>
      <c r="E26" s="30">
        <v>302843</v>
      </c>
      <c r="F26" s="188" t="s">
        <v>24</v>
      </c>
      <c r="G26" s="70" t="s">
        <v>1614</v>
      </c>
      <c r="H26" s="73" t="s">
        <v>2112</v>
      </c>
      <c r="I26" s="12" t="s">
        <v>942</v>
      </c>
      <c r="J26" s="38">
        <v>44531</v>
      </c>
      <c r="K26" s="134" t="s">
        <v>2358</v>
      </c>
      <c r="L26" s="15" t="s">
        <v>1140</v>
      </c>
    </row>
    <row r="27" spans="1:12" hidden="1" x14ac:dyDescent="0.25">
      <c r="A27" s="55" t="s">
        <v>49</v>
      </c>
      <c r="B27" s="7" t="s">
        <v>394</v>
      </c>
      <c r="C27" s="10" t="s">
        <v>393</v>
      </c>
      <c r="D27" s="21" t="s">
        <v>22</v>
      </c>
      <c r="E27" s="21">
        <v>301592</v>
      </c>
      <c r="F27" s="91" t="s">
        <v>36</v>
      </c>
      <c r="G27" s="67" t="s">
        <v>899</v>
      </c>
      <c r="H27" s="53" t="s">
        <v>814</v>
      </c>
      <c r="I27" s="60" t="s">
        <v>663</v>
      </c>
      <c r="J27" s="33">
        <v>44531</v>
      </c>
      <c r="K27" s="42" t="s">
        <v>1174</v>
      </c>
      <c r="L27" s="21" t="s">
        <v>1178</v>
      </c>
    </row>
    <row r="28" spans="1:12" x14ac:dyDescent="0.25">
      <c r="A28" s="14" t="s">
        <v>50</v>
      </c>
      <c r="B28" s="2" t="s">
        <v>396</v>
      </c>
      <c r="C28" s="2" t="s">
        <v>395</v>
      </c>
      <c r="D28" s="15" t="s">
        <v>810</v>
      </c>
      <c r="E28" s="15">
        <v>180255</v>
      </c>
      <c r="F28" s="29" t="s">
        <v>2481</v>
      </c>
      <c r="G28" s="70" t="s">
        <v>2122</v>
      </c>
      <c r="H28" s="72" t="s">
        <v>1752</v>
      </c>
      <c r="I28" s="61" t="s">
        <v>664</v>
      </c>
      <c r="J28" s="38">
        <v>44531</v>
      </c>
      <c r="K28" s="96" t="s">
        <v>2358</v>
      </c>
      <c r="L28" s="15" t="s">
        <v>1140</v>
      </c>
    </row>
    <row r="29" spans="1:12" hidden="1" x14ac:dyDescent="0.25">
      <c r="A29" s="55" t="s">
        <v>51</v>
      </c>
      <c r="B29" s="56" t="s">
        <v>398</v>
      </c>
      <c r="C29" s="56" t="s">
        <v>397</v>
      </c>
      <c r="D29" s="11" t="s">
        <v>810</v>
      </c>
      <c r="E29" s="11">
        <v>176945</v>
      </c>
      <c r="F29" s="91" t="s">
        <v>36</v>
      </c>
      <c r="G29" s="82" t="s">
        <v>900</v>
      </c>
      <c r="H29" s="9" t="s">
        <v>816</v>
      </c>
      <c r="I29" s="60" t="s">
        <v>665</v>
      </c>
      <c r="J29" s="33">
        <v>44531</v>
      </c>
      <c r="K29" s="42" t="s">
        <v>1913</v>
      </c>
      <c r="L29" s="11" t="s">
        <v>1178</v>
      </c>
    </row>
    <row r="30" spans="1:12" x14ac:dyDescent="0.25">
      <c r="A30" s="14" t="s">
        <v>52</v>
      </c>
      <c r="B30" s="97" t="s">
        <v>400</v>
      </c>
      <c r="C30" s="2" t="s">
        <v>399</v>
      </c>
      <c r="D30" s="94" t="s">
        <v>29</v>
      </c>
      <c r="E30" s="94">
        <v>304192</v>
      </c>
      <c r="F30" s="29" t="s">
        <v>2481</v>
      </c>
      <c r="G30" s="95" t="s">
        <v>2122</v>
      </c>
      <c r="H30" s="241" t="s">
        <v>2458</v>
      </c>
      <c r="I30" s="61" t="s">
        <v>666</v>
      </c>
      <c r="J30" s="38">
        <v>44531</v>
      </c>
      <c r="K30" s="96" t="s">
        <v>2358</v>
      </c>
      <c r="L30" s="94" t="s">
        <v>1140</v>
      </c>
    </row>
    <row r="31" spans="1:12" x14ac:dyDescent="0.25">
      <c r="A31" s="14" t="s">
        <v>53</v>
      </c>
      <c r="B31" s="73" t="s">
        <v>402</v>
      </c>
      <c r="C31" s="73" t="s">
        <v>401</v>
      </c>
      <c r="D31" s="15" t="s">
        <v>29</v>
      </c>
      <c r="E31" s="15">
        <v>304551</v>
      </c>
      <c r="F31" s="29" t="s">
        <v>2481</v>
      </c>
      <c r="G31" s="70" t="s">
        <v>2122</v>
      </c>
      <c r="H31" s="12" t="s">
        <v>1993</v>
      </c>
      <c r="I31" s="61" t="s">
        <v>667</v>
      </c>
      <c r="J31" s="38">
        <v>44531</v>
      </c>
      <c r="K31" s="96" t="s">
        <v>2293</v>
      </c>
      <c r="L31" s="15" t="s">
        <v>1140</v>
      </c>
    </row>
    <row r="32" spans="1:12" x14ac:dyDescent="0.25">
      <c r="A32" s="43" t="s">
        <v>54</v>
      </c>
      <c r="B32" s="211" t="s">
        <v>404</v>
      </c>
      <c r="C32" s="211" t="s">
        <v>403</v>
      </c>
      <c r="D32" s="71" t="s">
        <v>810</v>
      </c>
      <c r="E32" s="71">
        <v>192460</v>
      </c>
      <c r="F32" s="29" t="s">
        <v>2481</v>
      </c>
      <c r="G32" s="184" t="s">
        <v>915</v>
      </c>
      <c r="H32" s="100" t="s">
        <v>817</v>
      </c>
      <c r="I32" s="212" t="s">
        <v>668</v>
      </c>
      <c r="J32" s="104">
        <v>44531</v>
      </c>
      <c r="K32" s="120" t="s">
        <v>2358</v>
      </c>
      <c r="L32" s="71" t="s">
        <v>1140</v>
      </c>
    </row>
    <row r="33" spans="1:12" hidden="1" x14ac:dyDescent="0.25">
      <c r="A33" s="55" t="s">
        <v>55</v>
      </c>
      <c r="B33" s="63" t="s">
        <v>406</v>
      </c>
      <c r="C33" s="10" t="s">
        <v>405</v>
      </c>
      <c r="D33" s="192" t="s">
        <v>28</v>
      </c>
      <c r="E33" s="21">
        <v>301391</v>
      </c>
      <c r="F33" s="91" t="s">
        <v>36</v>
      </c>
      <c r="G33" s="82" t="s">
        <v>915</v>
      </c>
      <c r="H33" s="8" t="s">
        <v>818</v>
      </c>
      <c r="I33" s="60" t="s">
        <v>669</v>
      </c>
      <c r="J33" s="33">
        <v>44531</v>
      </c>
      <c r="K33" s="42" t="s">
        <v>2056</v>
      </c>
      <c r="L33" s="21" t="s">
        <v>1178</v>
      </c>
    </row>
    <row r="34" spans="1:12" x14ac:dyDescent="0.25">
      <c r="A34" s="43" t="s">
        <v>56</v>
      </c>
      <c r="B34" s="242" t="s">
        <v>408</v>
      </c>
      <c r="C34" s="13" t="s">
        <v>407</v>
      </c>
      <c r="D34" s="147" t="s">
        <v>22</v>
      </c>
      <c r="E34" s="147">
        <v>303117</v>
      </c>
      <c r="F34" s="29" t="s">
        <v>2481</v>
      </c>
      <c r="G34" s="243" t="s">
        <v>915</v>
      </c>
      <c r="H34" s="193" t="s">
        <v>819</v>
      </c>
      <c r="I34" s="185" t="s">
        <v>670</v>
      </c>
      <c r="J34" s="104">
        <v>44531</v>
      </c>
      <c r="K34" s="120" t="s">
        <v>2358</v>
      </c>
      <c r="L34" s="147" t="s">
        <v>1140</v>
      </c>
    </row>
    <row r="35" spans="1:12" hidden="1" x14ac:dyDescent="0.25">
      <c r="A35" s="14" t="s">
        <v>57</v>
      </c>
      <c r="B35" s="73" t="s">
        <v>410</v>
      </c>
      <c r="C35" s="73" t="s">
        <v>409</v>
      </c>
      <c r="D35" s="94" t="s">
        <v>1822</v>
      </c>
      <c r="E35" s="15">
        <v>303116</v>
      </c>
      <c r="F35" s="91" t="s">
        <v>36</v>
      </c>
      <c r="G35" s="82" t="s">
        <v>901</v>
      </c>
      <c r="H35" s="9" t="s">
        <v>819</v>
      </c>
      <c r="I35" s="60" t="s">
        <v>671</v>
      </c>
      <c r="J35" s="33">
        <v>44531</v>
      </c>
      <c r="K35" s="42" t="s">
        <v>1862</v>
      </c>
      <c r="L35" s="11" t="s">
        <v>1178</v>
      </c>
    </row>
    <row r="36" spans="1:12" hidden="1" x14ac:dyDescent="0.25">
      <c r="A36" s="55" t="s">
        <v>58</v>
      </c>
      <c r="B36" s="245" t="s">
        <v>412</v>
      </c>
      <c r="C36" s="111" t="s">
        <v>411</v>
      </c>
      <c r="D36" s="123" t="s">
        <v>810</v>
      </c>
      <c r="E36" s="123">
        <v>154413</v>
      </c>
      <c r="F36" s="130" t="s">
        <v>36</v>
      </c>
      <c r="G36" s="124" t="s">
        <v>915</v>
      </c>
      <c r="H36" s="122" t="s">
        <v>817</v>
      </c>
      <c r="I36" s="125" t="s">
        <v>672</v>
      </c>
      <c r="J36" s="128">
        <v>44531</v>
      </c>
      <c r="K36" s="127" t="s">
        <v>1963</v>
      </c>
      <c r="L36" s="123" t="s">
        <v>1178</v>
      </c>
    </row>
    <row r="37" spans="1:12" x14ac:dyDescent="0.25">
      <c r="A37" s="150" t="s">
        <v>59</v>
      </c>
      <c r="B37" s="98" t="s">
        <v>2375</v>
      </c>
      <c r="C37" s="98" t="s">
        <v>1340</v>
      </c>
      <c r="D37" s="132" t="s">
        <v>28</v>
      </c>
      <c r="E37" s="132">
        <v>192012</v>
      </c>
      <c r="F37" s="29" t="s">
        <v>2482</v>
      </c>
      <c r="G37" s="98" t="s">
        <v>2119</v>
      </c>
      <c r="H37" s="98" t="s">
        <v>885</v>
      </c>
      <c r="I37" s="98" t="s">
        <v>2376</v>
      </c>
      <c r="J37" s="39">
        <v>45627</v>
      </c>
      <c r="K37" s="161">
        <v>45809</v>
      </c>
      <c r="L37" s="132" t="s">
        <v>1582</v>
      </c>
    </row>
    <row r="38" spans="1:12" hidden="1" x14ac:dyDescent="0.25">
      <c r="A38" s="55" t="s">
        <v>60</v>
      </c>
      <c r="B38" s="178" t="s">
        <v>2045</v>
      </c>
      <c r="C38" s="178" t="s">
        <v>1452</v>
      </c>
      <c r="D38" s="179" t="s">
        <v>1159</v>
      </c>
      <c r="E38" s="179">
        <v>305624</v>
      </c>
      <c r="F38" s="179" t="s">
        <v>25</v>
      </c>
      <c r="G38" s="244" t="s">
        <v>925</v>
      </c>
      <c r="H38" s="178" t="s">
        <v>884</v>
      </c>
      <c r="I38" s="178" t="str">
        <f>VLOOKUP($E38,[1]LdapM!$B:$W,22,0)</f>
        <v>CHRISTIAN.FERRARI2@GENERALI.COM</v>
      </c>
      <c r="J38" s="90">
        <v>45292</v>
      </c>
      <c r="K38" s="90">
        <v>45474</v>
      </c>
      <c r="L38" s="179" t="s">
        <v>1178</v>
      </c>
    </row>
    <row r="39" spans="1:12" x14ac:dyDescent="0.25">
      <c r="A39" s="43" t="s">
        <v>61</v>
      </c>
      <c r="B39" s="230" t="s">
        <v>2075</v>
      </c>
      <c r="C39" s="230" t="s">
        <v>426</v>
      </c>
      <c r="D39" s="112" t="s">
        <v>22</v>
      </c>
      <c r="E39" s="231">
        <v>305763</v>
      </c>
      <c r="F39" s="29" t="s">
        <v>2482</v>
      </c>
      <c r="G39" s="230" t="s">
        <v>925</v>
      </c>
      <c r="H39" s="230" t="s">
        <v>2109</v>
      </c>
      <c r="I39" s="230" t="s">
        <v>2076</v>
      </c>
      <c r="J39" s="232">
        <v>45383</v>
      </c>
      <c r="K39" s="233">
        <v>45809</v>
      </c>
      <c r="L39" s="112" t="s">
        <v>1140</v>
      </c>
    </row>
    <row r="40" spans="1:12" x14ac:dyDescent="0.25">
      <c r="A40" s="14" t="s">
        <v>62</v>
      </c>
      <c r="B40" s="98" t="s">
        <v>2242</v>
      </c>
      <c r="C40" s="98" t="s">
        <v>560</v>
      </c>
      <c r="D40" s="132" t="s">
        <v>22</v>
      </c>
      <c r="E40" s="132">
        <v>305729</v>
      </c>
      <c r="F40" s="132" t="s">
        <v>24</v>
      </c>
      <c r="G40" s="98" t="s">
        <v>2373</v>
      </c>
      <c r="H40" s="98" t="s">
        <v>2290</v>
      </c>
      <c r="I40" s="98" t="s">
        <v>2243</v>
      </c>
      <c r="J40" s="39">
        <v>45566</v>
      </c>
      <c r="K40" s="161">
        <v>45748</v>
      </c>
      <c r="L40" s="132" t="s">
        <v>1582</v>
      </c>
    </row>
    <row r="41" spans="1:12" hidden="1" x14ac:dyDescent="0.25">
      <c r="A41" s="55" t="s">
        <v>63</v>
      </c>
      <c r="B41" s="98" t="s">
        <v>418</v>
      </c>
      <c r="C41" s="98" t="s">
        <v>417</v>
      </c>
      <c r="D41" s="132" t="s">
        <v>22</v>
      </c>
      <c r="E41" s="132">
        <v>304443</v>
      </c>
      <c r="F41" s="132" t="s">
        <v>36</v>
      </c>
      <c r="G41" s="98" t="s">
        <v>902</v>
      </c>
      <c r="H41" s="98" t="s">
        <v>820</v>
      </c>
      <c r="I41" s="137" t="s">
        <v>673</v>
      </c>
      <c r="J41" s="90">
        <v>44531</v>
      </c>
      <c r="K41" s="181" t="s">
        <v>1176</v>
      </c>
      <c r="L41" s="83" t="s">
        <v>1178</v>
      </c>
    </row>
    <row r="42" spans="1:12" x14ac:dyDescent="0.25">
      <c r="A42" s="14" t="s">
        <v>64</v>
      </c>
      <c r="B42" s="98" t="s">
        <v>420</v>
      </c>
      <c r="C42" s="98" t="s">
        <v>419</v>
      </c>
      <c r="D42" s="132" t="s">
        <v>810</v>
      </c>
      <c r="E42" s="132">
        <v>304123</v>
      </c>
      <c r="F42" s="132" t="s">
        <v>2483</v>
      </c>
      <c r="G42" s="98" t="s">
        <v>1970</v>
      </c>
      <c r="H42" s="98" t="s">
        <v>821</v>
      </c>
      <c r="I42" s="61" t="s">
        <v>674</v>
      </c>
      <c r="J42" s="38">
        <v>44531</v>
      </c>
      <c r="K42" s="96" t="s">
        <v>2358</v>
      </c>
      <c r="L42" s="15" t="s">
        <v>1140</v>
      </c>
    </row>
    <row r="43" spans="1:12" x14ac:dyDescent="0.25">
      <c r="A43" s="14" t="s">
        <v>65</v>
      </c>
      <c r="B43" s="98" t="s">
        <v>2331</v>
      </c>
      <c r="C43" s="98" t="s">
        <v>2332</v>
      </c>
      <c r="D43" s="132" t="s">
        <v>1720</v>
      </c>
      <c r="E43" s="132">
        <v>305597</v>
      </c>
      <c r="F43" s="132" t="s">
        <v>2482</v>
      </c>
      <c r="G43" s="98" t="s">
        <v>1666</v>
      </c>
      <c r="H43" s="98" t="s">
        <v>2361</v>
      </c>
      <c r="I43" s="98" t="s">
        <v>2333</v>
      </c>
      <c r="J43" s="38">
        <v>45627</v>
      </c>
      <c r="K43" s="96" t="s">
        <v>2358</v>
      </c>
      <c r="L43" s="94" t="s">
        <v>1582</v>
      </c>
    </row>
    <row r="44" spans="1:12" x14ac:dyDescent="0.25">
      <c r="A44" s="14" t="s">
        <v>66</v>
      </c>
      <c r="B44" s="98" t="s">
        <v>2276</v>
      </c>
      <c r="C44" s="98" t="s">
        <v>531</v>
      </c>
      <c r="D44" s="132" t="s">
        <v>22</v>
      </c>
      <c r="E44" s="132">
        <v>306002</v>
      </c>
      <c r="F44" s="29" t="s">
        <v>2482</v>
      </c>
      <c r="G44" s="98" t="s">
        <v>1668</v>
      </c>
      <c r="H44" s="98" t="s">
        <v>2291</v>
      </c>
      <c r="I44" s="98" t="s">
        <v>2277</v>
      </c>
      <c r="J44" s="39">
        <v>45566</v>
      </c>
      <c r="K44" s="161">
        <v>45809</v>
      </c>
      <c r="L44" s="132" t="s">
        <v>1582</v>
      </c>
    </row>
    <row r="45" spans="1:12" x14ac:dyDescent="0.25">
      <c r="A45" s="14" t="s">
        <v>67</v>
      </c>
      <c r="B45" s="98" t="s">
        <v>1981</v>
      </c>
      <c r="C45" s="98" t="s">
        <v>422</v>
      </c>
      <c r="D45" s="132" t="s">
        <v>29</v>
      </c>
      <c r="E45" s="132">
        <v>304061</v>
      </c>
      <c r="F45" s="132" t="s">
        <v>2483</v>
      </c>
      <c r="G45" s="98" t="s">
        <v>1970</v>
      </c>
      <c r="H45" s="98" t="s">
        <v>1472</v>
      </c>
      <c r="I45" s="185" t="s">
        <v>675</v>
      </c>
      <c r="J45" s="38">
        <v>44531</v>
      </c>
      <c r="K45" s="96" t="s">
        <v>2358</v>
      </c>
      <c r="L45" s="94" t="s">
        <v>1140</v>
      </c>
    </row>
    <row r="46" spans="1:12" hidden="1" x14ac:dyDescent="0.25">
      <c r="A46" s="55" t="s">
        <v>68</v>
      </c>
      <c r="B46" s="98" t="s">
        <v>424</v>
      </c>
      <c r="C46" s="98" t="s">
        <v>423</v>
      </c>
      <c r="D46" s="132" t="s">
        <v>22</v>
      </c>
      <c r="E46" s="132">
        <v>177123</v>
      </c>
      <c r="F46" s="132" t="s">
        <v>36</v>
      </c>
      <c r="G46" s="98" t="s">
        <v>902</v>
      </c>
      <c r="H46" s="98" t="s">
        <v>821</v>
      </c>
      <c r="I46" s="125" t="s">
        <v>676</v>
      </c>
      <c r="J46" s="128">
        <v>44531</v>
      </c>
      <c r="K46" s="127" t="s">
        <v>1174</v>
      </c>
      <c r="L46" s="145" t="s">
        <v>1178</v>
      </c>
    </row>
    <row r="47" spans="1:12" hidden="1" x14ac:dyDescent="0.25">
      <c r="A47" s="55" t="s">
        <v>69</v>
      </c>
      <c r="B47" s="98" t="s">
        <v>1946</v>
      </c>
      <c r="C47" s="98" t="s">
        <v>1947</v>
      </c>
      <c r="D47" s="132" t="s">
        <v>1724</v>
      </c>
      <c r="E47" s="132">
        <v>305607</v>
      </c>
      <c r="F47" s="132" t="s">
        <v>1924</v>
      </c>
      <c r="G47" s="98" t="s">
        <v>925</v>
      </c>
      <c r="H47" s="98" t="s">
        <v>1964</v>
      </c>
      <c r="I47" s="140" t="s">
        <v>1948</v>
      </c>
      <c r="J47" s="33">
        <v>45261</v>
      </c>
      <c r="K47" s="42" t="s">
        <v>1963</v>
      </c>
      <c r="L47" s="21" t="s">
        <v>1178</v>
      </c>
    </row>
    <row r="48" spans="1:12" s="41" customFormat="1" hidden="1" x14ac:dyDescent="0.25">
      <c r="A48" s="55" t="s">
        <v>70</v>
      </c>
      <c r="B48" s="98" t="s">
        <v>1281</v>
      </c>
      <c r="C48" s="98" t="s">
        <v>1411</v>
      </c>
      <c r="D48" s="132" t="s">
        <v>810</v>
      </c>
      <c r="E48" s="132">
        <v>183947</v>
      </c>
      <c r="F48" s="132" t="s">
        <v>24</v>
      </c>
      <c r="G48" s="98" t="s">
        <v>919</v>
      </c>
      <c r="H48" s="98" t="s">
        <v>1435</v>
      </c>
      <c r="I48" s="154" t="s">
        <v>1412</v>
      </c>
      <c r="J48" s="90">
        <v>44652</v>
      </c>
      <c r="K48" s="90">
        <v>45474</v>
      </c>
      <c r="L48" s="83" t="s">
        <v>1178</v>
      </c>
    </row>
    <row r="49" spans="1:52" hidden="1" x14ac:dyDescent="0.25">
      <c r="A49" s="213" t="s">
        <v>71</v>
      </c>
      <c r="B49" s="98" t="s">
        <v>428</v>
      </c>
      <c r="C49" s="98" t="s">
        <v>427</v>
      </c>
      <c r="D49" s="132" t="s">
        <v>29</v>
      </c>
      <c r="E49" s="132">
        <v>302767</v>
      </c>
      <c r="F49" s="132" t="s">
        <v>36</v>
      </c>
      <c r="G49" s="98" t="s">
        <v>899</v>
      </c>
      <c r="H49" s="98" t="s">
        <v>1586</v>
      </c>
      <c r="I49" s="137" t="s">
        <v>677</v>
      </c>
      <c r="J49" s="90">
        <v>44256</v>
      </c>
      <c r="K49" s="102">
        <v>45352</v>
      </c>
      <c r="L49" s="83" t="s">
        <v>1178</v>
      </c>
    </row>
    <row r="50" spans="1:52" x14ac:dyDescent="0.25">
      <c r="A50" s="14" t="s">
        <v>72</v>
      </c>
      <c r="B50" s="98" t="s">
        <v>430</v>
      </c>
      <c r="C50" s="98" t="s">
        <v>429</v>
      </c>
      <c r="D50" s="132" t="s">
        <v>810</v>
      </c>
      <c r="E50" s="132">
        <v>185808</v>
      </c>
      <c r="F50" s="132" t="s">
        <v>2483</v>
      </c>
      <c r="G50" s="98" t="s">
        <v>904</v>
      </c>
      <c r="H50" s="98" t="s">
        <v>823</v>
      </c>
      <c r="I50" s="61" t="s">
        <v>678</v>
      </c>
      <c r="J50" s="38">
        <v>44256</v>
      </c>
      <c r="K50" s="96" t="s">
        <v>2358</v>
      </c>
      <c r="L50" s="15" t="s">
        <v>1140</v>
      </c>
    </row>
    <row r="51" spans="1:52" s="41" customFormat="1" x14ac:dyDescent="0.25">
      <c r="A51" s="14" t="s">
        <v>73</v>
      </c>
      <c r="B51" s="98" t="s">
        <v>1626</v>
      </c>
      <c r="C51" s="98" t="s">
        <v>488</v>
      </c>
      <c r="D51" s="132" t="s">
        <v>22</v>
      </c>
      <c r="E51" s="132">
        <v>302621</v>
      </c>
      <c r="F51" s="132" t="s">
        <v>2483</v>
      </c>
      <c r="G51" s="98" t="s">
        <v>1970</v>
      </c>
      <c r="H51" s="98" t="s">
        <v>893</v>
      </c>
      <c r="I51" s="98" t="s">
        <v>1627</v>
      </c>
      <c r="J51" s="38">
        <v>44927</v>
      </c>
      <c r="K51" s="96" t="s">
        <v>2293</v>
      </c>
      <c r="L51" s="15" t="s">
        <v>1140</v>
      </c>
    </row>
    <row r="52" spans="1:52" hidden="1" x14ac:dyDescent="0.25">
      <c r="A52" s="213" t="s">
        <v>74</v>
      </c>
      <c r="B52" s="98" t="s">
        <v>433</v>
      </c>
      <c r="C52" s="98" t="s">
        <v>432</v>
      </c>
      <c r="D52" s="132" t="s">
        <v>34</v>
      </c>
      <c r="E52" s="132">
        <v>187809</v>
      </c>
      <c r="F52" s="132" t="s">
        <v>36</v>
      </c>
      <c r="G52" s="98" t="s">
        <v>904</v>
      </c>
      <c r="H52" s="98" t="s">
        <v>824</v>
      </c>
      <c r="I52" s="137" t="s">
        <v>679</v>
      </c>
      <c r="J52" s="90">
        <v>44287</v>
      </c>
      <c r="K52" s="138" t="s">
        <v>1174</v>
      </c>
      <c r="L52" s="26" t="s">
        <v>1178</v>
      </c>
    </row>
    <row r="53" spans="1:52" hidden="1" x14ac:dyDescent="0.25">
      <c r="A53" s="55" t="s">
        <v>75</v>
      </c>
      <c r="B53" s="98" t="s">
        <v>434</v>
      </c>
      <c r="C53" s="98" t="s">
        <v>386</v>
      </c>
      <c r="D53" s="132" t="s">
        <v>22</v>
      </c>
      <c r="E53" s="132">
        <v>188622</v>
      </c>
      <c r="F53" s="132" t="s">
        <v>36</v>
      </c>
      <c r="G53" s="98" t="s">
        <v>904</v>
      </c>
      <c r="H53" s="98" t="s">
        <v>825</v>
      </c>
      <c r="I53" s="125" t="s">
        <v>680</v>
      </c>
      <c r="J53" s="33">
        <v>44287</v>
      </c>
      <c r="K53" s="42" t="s">
        <v>1963</v>
      </c>
      <c r="L53" s="21" t="s">
        <v>1178</v>
      </c>
    </row>
    <row r="54" spans="1:52" x14ac:dyDescent="0.25">
      <c r="A54" s="14" t="s">
        <v>76</v>
      </c>
      <c r="B54" s="98" t="s">
        <v>2263</v>
      </c>
      <c r="C54" s="98" t="s">
        <v>2264</v>
      </c>
      <c r="D54" s="132" t="s">
        <v>22</v>
      </c>
      <c r="E54" s="132">
        <v>305844</v>
      </c>
      <c r="F54" s="29" t="s">
        <v>2482</v>
      </c>
      <c r="G54" s="98" t="s">
        <v>929</v>
      </c>
      <c r="H54" s="98" t="s">
        <v>2292</v>
      </c>
      <c r="I54" s="98" t="s">
        <v>2265</v>
      </c>
      <c r="J54" s="39">
        <v>45566</v>
      </c>
      <c r="K54" s="161">
        <v>45748</v>
      </c>
      <c r="L54" s="132" t="s">
        <v>1582</v>
      </c>
    </row>
    <row r="55" spans="1:52" x14ac:dyDescent="0.25">
      <c r="A55" s="14" t="s">
        <v>78</v>
      </c>
      <c r="B55" s="98" t="s">
        <v>2127</v>
      </c>
      <c r="C55" s="98" t="s">
        <v>552</v>
      </c>
      <c r="D55" s="132" t="s">
        <v>22</v>
      </c>
      <c r="E55" s="132">
        <v>305755</v>
      </c>
      <c r="F55" s="29" t="s">
        <v>2481</v>
      </c>
      <c r="G55" s="98" t="s">
        <v>903</v>
      </c>
      <c r="H55" s="98" t="s">
        <v>1971</v>
      </c>
      <c r="I55" s="235" t="s">
        <v>2128</v>
      </c>
      <c r="J55" s="38">
        <v>45383</v>
      </c>
      <c r="K55" s="96" t="s">
        <v>2358</v>
      </c>
      <c r="L55" s="94" t="s">
        <v>1140</v>
      </c>
    </row>
    <row r="56" spans="1:52" s="28" customFormat="1" hidden="1" x14ac:dyDescent="0.25">
      <c r="A56" s="55" t="s">
        <v>79</v>
      </c>
      <c r="B56" s="98" t="s">
        <v>1171</v>
      </c>
      <c r="C56" s="98" t="s">
        <v>503</v>
      </c>
      <c r="D56" s="132" t="s">
        <v>22</v>
      </c>
      <c r="E56" s="132">
        <v>303102</v>
      </c>
      <c r="F56" s="132" t="s">
        <v>36</v>
      </c>
      <c r="G56" s="98" t="s">
        <v>901</v>
      </c>
      <c r="H56" s="98" t="s">
        <v>969</v>
      </c>
      <c r="I56" s="84" t="s">
        <v>1172</v>
      </c>
      <c r="J56" s="33">
        <v>44378</v>
      </c>
      <c r="K56" s="35" t="s">
        <v>1176</v>
      </c>
      <c r="L56" s="11" t="s">
        <v>1178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5">
      <c r="A57" s="14" t="s">
        <v>80</v>
      </c>
      <c r="B57" s="98" t="s">
        <v>437</v>
      </c>
      <c r="C57" s="98" t="s">
        <v>436</v>
      </c>
      <c r="D57" s="132" t="s">
        <v>810</v>
      </c>
      <c r="E57" s="132">
        <v>173338</v>
      </c>
      <c r="F57" s="29" t="s">
        <v>2481</v>
      </c>
      <c r="G57" s="98" t="s">
        <v>905</v>
      </c>
      <c r="H57" s="98" t="s">
        <v>826</v>
      </c>
      <c r="I57" s="62" t="s">
        <v>681</v>
      </c>
      <c r="J57" s="38">
        <v>44256</v>
      </c>
      <c r="K57" s="96" t="s">
        <v>2293</v>
      </c>
      <c r="L57" s="15" t="s">
        <v>1140</v>
      </c>
    </row>
    <row r="58" spans="1:52" s="68" customFormat="1" hidden="1" x14ac:dyDescent="0.25">
      <c r="A58" s="55" t="s">
        <v>81</v>
      </c>
      <c r="B58" s="98" t="s">
        <v>1446</v>
      </c>
      <c r="C58" s="98" t="s">
        <v>1447</v>
      </c>
      <c r="D58" s="132" t="s">
        <v>22</v>
      </c>
      <c r="E58" s="132">
        <v>305119</v>
      </c>
      <c r="F58" s="132" t="s">
        <v>25</v>
      </c>
      <c r="G58" s="98" t="s">
        <v>929</v>
      </c>
      <c r="H58" s="98" t="s">
        <v>897</v>
      </c>
      <c r="I58" s="10" t="s">
        <v>1448</v>
      </c>
      <c r="J58" s="33">
        <v>44682</v>
      </c>
      <c r="K58" s="42" t="s">
        <v>1772</v>
      </c>
      <c r="L58" s="11" t="s">
        <v>1178</v>
      </c>
    </row>
    <row r="59" spans="1:52" x14ac:dyDescent="0.25">
      <c r="A59" s="14" t="s">
        <v>82</v>
      </c>
      <c r="B59" s="98" t="s">
        <v>1828</v>
      </c>
      <c r="C59" s="98" t="s">
        <v>508</v>
      </c>
      <c r="D59" s="132" t="s">
        <v>1720</v>
      </c>
      <c r="E59" s="132">
        <v>305511</v>
      </c>
      <c r="F59" s="29" t="s">
        <v>2482</v>
      </c>
      <c r="G59" s="98" t="s">
        <v>2123</v>
      </c>
      <c r="H59" s="98" t="s">
        <v>1615</v>
      </c>
      <c r="I59" s="162" t="s">
        <v>1829</v>
      </c>
      <c r="J59" s="39">
        <v>45078</v>
      </c>
      <c r="K59" s="161">
        <v>45901</v>
      </c>
      <c r="L59" s="94" t="s">
        <v>1140</v>
      </c>
    </row>
    <row r="60" spans="1:52" hidden="1" x14ac:dyDescent="0.25">
      <c r="A60" s="14" t="s">
        <v>83</v>
      </c>
      <c r="B60" s="98" t="s">
        <v>441</v>
      </c>
      <c r="C60" s="98" t="s">
        <v>440</v>
      </c>
      <c r="D60" s="132" t="s">
        <v>22</v>
      </c>
      <c r="E60" s="132">
        <v>304552</v>
      </c>
      <c r="F60" s="132" t="s">
        <v>36</v>
      </c>
      <c r="G60" s="98" t="s">
        <v>905</v>
      </c>
      <c r="H60" s="98" t="s">
        <v>828</v>
      </c>
      <c r="I60" s="61" t="s">
        <v>682</v>
      </c>
      <c r="J60" s="38">
        <v>44256</v>
      </c>
      <c r="K60" s="96" t="s">
        <v>2180</v>
      </c>
      <c r="L60" s="15" t="s">
        <v>1178</v>
      </c>
    </row>
    <row r="61" spans="1:52" hidden="1" x14ac:dyDescent="0.25">
      <c r="A61" s="55" t="s">
        <v>84</v>
      </c>
      <c r="B61" s="98" t="s">
        <v>522</v>
      </c>
      <c r="C61" s="98" t="s">
        <v>1830</v>
      </c>
      <c r="D61" s="132" t="s">
        <v>1718</v>
      </c>
      <c r="E61" s="132">
        <v>172662</v>
      </c>
      <c r="F61" s="132" t="s">
        <v>24</v>
      </c>
      <c r="G61" s="98" t="s">
        <v>917</v>
      </c>
      <c r="H61" s="98" t="s">
        <v>865</v>
      </c>
      <c r="I61" s="140" t="s">
        <v>1831</v>
      </c>
      <c r="J61" s="34">
        <v>45078</v>
      </c>
      <c r="K61" s="32">
        <v>45261</v>
      </c>
      <c r="L61" s="141" t="s">
        <v>1945</v>
      </c>
    </row>
    <row r="62" spans="1:52" hidden="1" x14ac:dyDescent="0.25">
      <c r="A62" s="55" t="s">
        <v>85</v>
      </c>
      <c r="B62" s="98" t="s">
        <v>442</v>
      </c>
      <c r="C62" s="98" t="s">
        <v>392</v>
      </c>
      <c r="D62" s="132" t="s">
        <v>22</v>
      </c>
      <c r="E62" s="132">
        <v>303776</v>
      </c>
      <c r="F62" s="132" t="s">
        <v>36</v>
      </c>
      <c r="G62" s="98" t="s">
        <v>905</v>
      </c>
      <c r="H62" s="98" t="s">
        <v>829</v>
      </c>
      <c r="I62" s="60" t="s">
        <v>683</v>
      </c>
      <c r="J62" s="33">
        <v>44287</v>
      </c>
      <c r="K62" s="42" t="s">
        <v>1174</v>
      </c>
      <c r="L62" s="21" t="s">
        <v>1178</v>
      </c>
    </row>
    <row r="63" spans="1:52" hidden="1" x14ac:dyDescent="0.25">
      <c r="A63" s="55" t="s">
        <v>86</v>
      </c>
      <c r="B63" s="98" t="s">
        <v>444</v>
      </c>
      <c r="C63" s="98" t="s">
        <v>443</v>
      </c>
      <c r="D63" s="132" t="s">
        <v>22</v>
      </c>
      <c r="E63" s="132">
        <v>304471</v>
      </c>
      <c r="F63" s="132" t="s">
        <v>36</v>
      </c>
      <c r="G63" s="98" t="s">
        <v>905</v>
      </c>
      <c r="H63" s="98" t="s">
        <v>827</v>
      </c>
      <c r="I63" s="60" t="s">
        <v>684</v>
      </c>
      <c r="J63" s="33">
        <v>44256</v>
      </c>
      <c r="K63" s="77" t="s">
        <v>1175</v>
      </c>
      <c r="L63" s="11" t="s">
        <v>1178</v>
      </c>
    </row>
    <row r="64" spans="1:52" hidden="1" x14ac:dyDescent="0.25">
      <c r="A64" s="55" t="s">
        <v>87</v>
      </c>
      <c r="B64" s="98" t="s">
        <v>446</v>
      </c>
      <c r="C64" s="98" t="s">
        <v>445</v>
      </c>
      <c r="D64" s="132" t="s">
        <v>22</v>
      </c>
      <c r="E64" s="132">
        <v>304506</v>
      </c>
      <c r="F64" s="132" t="s">
        <v>36</v>
      </c>
      <c r="G64" s="98" t="s">
        <v>905</v>
      </c>
      <c r="H64" s="98" t="s">
        <v>828</v>
      </c>
      <c r="I64" s="60" t="s">
        <v>685</v>
      </c>
      <c r="J64" s="128">
        <v>44256</v>
      </c>
      <c r="K64" s="42" t="s">
        <v>1532</v>
      </c>
      <c r="L64" s="145" t="s">
        <v>1178</v>
      </c>
    </row>
    <row r="65" spans="1:12" hidden="1" x14ac:dyDescent="0.25">
      <c r="A65" s="55" t="s">
        <v>88</v>
      </c>
      <c r="B65" s="98" t="s">
        <v>448</v>
      </c>
      <c r="C65" s="98" t="s">
        <v>447</v>
      </c>
      <c r="D65" s="132" t="s">
        <v>22</v>
      </c>
      <c r="E65" s="132">
        <v>187803</v>
      </c>
      <c r="F65" s="132" t="s">
        <v>1540</v>
      </c>
      <c r="G65" s="98" t="s">
        <v>905</v>
      </c>
      <c r="H65" s="98" t="s">
        <v>826</v>
      </c>
      <c r="I65" s="144" t="s">
        <v>686</v>
      </c>
      <c r="J65" s="33">
        <v>44287</v>
      </c>
      <c r="K65" s="142" t="s">
        <v>1532</v>
      </c>
      <c r="L65" s="21" t="s">
        <v>1178</v>
      </c>
    </row>
    <row r="66" spans="1:12" x14ac:dyDescent="0.25">
      <c r="A66" s="14" t="s">
        <v>89</v>
      </c>
      <c r="B66" s="98" t="s">
        <v>450</v>
      </c>
      <c r="C66" s="98" t="s">
        <v>449</v>
      </c>
      <c r="D66" s="132" t="s">
        <v>22</v>
      </c>
      <c r="E66" s="132">
        <v>301602</v>
      </c>
      <c r="F66" s="29" t="s">
        <v>2481</v>
      </c>
      <c r="G66" s="98" t="s">
        <v>905</v>
      </c>
      <c r="H66" s="98" t="s">
        <v>1972</v>
      </c>
      <c r="I66" s="61" t="s">
        <v>687</v>
      </c>
      <c r="J66" s="104">
        <v>44287</v>
      </c>
      <c r="K66" s="96" t="s">
        <v>2293</v>
      </c>
      <c r="L66" s="15" t="s">
        <v>1140</v>
      </c>
    </row>
    <row r="67" spans="1:12" hidden="1" x14ac:dyDescent="0.25">
      <c r="A67" s="55" t="s">
        <v>90</v>
      </c>
      <c r="B67" s="98" t="s">
        <v>1872</v>
      </c>
      <c r="C67" s="98" t="s">
        <v>1873</v>
      </c>
      <c r="D67" s="132" t="s">
        <v>1720</v>
      </c>
      <c r="E67" s="132">
        <v>192088</v>
      </c>
      <c r="F67" s="132" t="s">
        <v>25</v>
      </c>
      <c r="G67" s="98" t="s">
        <v>1668</v>
      </c>
      <c r="H67" s="98" t="s">
        <v>841</v>
      </c>
      <c r="I67" s="140" t="s">
        <v>1874</v>
      </c>
      <c r="J67" s="90">
        <v>45170</v>
      </c>
      <c r="K67" s="42" t="s">
        <v>1913</v>
      </c>
      <c r="L67" s="141" t="s">
        <v>1178</v>
      </c>
    </row>
    <row r="68" spans="1:12" hidden="1" x14ac:dyDescent="0.25">
      <c r="A68" s="14" t="s">
        <v>91</v>
      </c>
      <c r="B68" s="98" t="s">
        <v>452</v>
      </c>
      <c r="C68" s="98" t="s">
        <v>431</v>
      </c>
      <c r="D68" s="132" t="s">
        <v>22</v>
      </c>
      <c r="E68" s="132">
        <v>301994</v>
      </c>
      <c r="F68" s="132" t="s">
        <v>36</v>
      </c>
      <c r="G68" s="98" t="s">
        <v>905</v>
      </c>
      <c r="H68" s="98" t="s">
        <v>827</v>
      </c>
      <c r="I68" s="61" t="s">
        <v>688</v>
      </c>
      <c r="J68" s="38">
        <v>44256</v>
      </c>
      <c r="K68" s="96" t="s">
        <v>2108</v>
      </c>
      <c r="L68" s="15" t="s">
        <v>1178</v>
      </c>
    </row>
    <row r="69" spans="1:12" x14ac:dyDescent="0.25">
      <c r="A69" s="14" t="s">
        <v>92</v>
      </c>
      <c r="B69" s="98" t="s">
        <v>454</v>
      </c>
      <c r="C69" s="98" t="s">
        <v>453</v>
      </c>
      <c r="D69" s="132" t="s">
        <v>29</v>
      </c>
      <c r="E69" s="132">
        <v>304312</v>
      </c>
      <c r="F69" s="132" t="s">
        <v>2483</v>
      </c>
      <c r="G69" s="98" t="s">
        <v>906</v>
      </c>
      <c r="H69" s="98" t="s">
        <v>830</v>
      </c>
      <c r="I69" s="61" t="s">
        <v>689</v>
      </c>
      <c r="J69" s="38">
        <v>44287</v>
      </c>
      <c r="K69" s="96" t="s">
        <v>2358</v>
      </c>
      <c r="L69" s="15" t="s">
        <v>1140</v>
      </c>
    </row>
    <row r="70" spans="1:12" s="68" customFormat="1" hidden="1" x14ac:dyDescent="0.25">
      <c r="A70" s="14" t="s">
        <v>93</v>
      </c>
      <c r="B70" s="98" t="s">
        <v>1449</v>
      </c>
      <c r="C70" s="98" t="s">
        <v>451</v>
      </c>
      <c r="D70" s="132" t="s">
        <v>29</v>
      </c>
      <c r="E70" s="132">
        <v>305158</v>
      </c>
      <c r="F70" s="132" t="s">
        <v>25</v>
      </c>
      <c r="G70" s="98" t="s">
        <v>1667</v>
      </c>
      <c r="H70" s="98" t="s">
        <v>1028</v>
      </c>
      <c r="I70" s="10" t="s">
        <v>1450</v>
      </c>
      <c r="J70" s="33">
        <v>44682</v>
      </c>
      <c r="K70" s="33">
        <v>45108</v>
      </c>
      <c r="L70" s="11" t="s">
        <v>1178</v>
      </c>
    </row>
    <row r="71" spans="1:12" x14ac:dyDescent="0.25">
      <c r="A71" s="14" t="s">
        <v>94</v>
      </c>
      <c r="B71" s="98" t="s">
        <v>2078</v>
      </c>
      <c r="C71" s="98" t="s">
        <v>524</v>
      </c>
      <c r="D71" s="132" t="s">
        <v>22</v>
      </c>
      <c r="E71" s="132">
        <v>305791</v>
      </c>
      <c r="F71" s="29" t="s">
        <v>2482</v>
      </c>
      <c r="G71" s="98" t="s">
        <v>923</v>
      </c>
      <c r="H71" s="98" t="s">
        <v>1815</v>
      </c>
      <c r="I71" s="98" t="s">
        <v>2079</v>
      </c>
      <c r="J71" s="39">
        <v>45383</v>
      </c>
      <c r="K71" s="161">
        <v>45809</v>
      </c>
      <c r="L71" s="94" t="s">
        <v>1140</v>
      </c>
    </row>
    <row r="72" spans="1:12" x14ac:dyDescent="0.25">
      <c r="A72" s="150" t="s">
        <v>95</v>
      </c>
      <c r="B72" s="98" t="s">
        <v>1717</v>
      </c>
      <c r="C72" s="98" t="s">
        <v>571</v>
      </c>
      <c r="D72" s="132" t="s">
        <v>1718</v>
      </c>
      <c r="E72" s="132">
        <v>172318</v>
      </c>
      <c r="F72" s="132" t="s">
        <v>24</v>
      </c>
      <c r="G72" s="98" t="s">
        <v>1968</v>
      </c>
      <c r="H72" s="98" t="s">
        <v>2359</v>
      </c>
      <c r="I72" s="98" t="s">
        <v>1719</v>
      </c>
      <c r="J72" s="133">
        <v>44986</v>
      </c>
      <c r="K72" s="96" t="s">
        <v>2358</v>
      </c>
      <c r="L72" s="15" t="s">
        <v>1140</v>
      </c>
    </row>
    <row r="73" spans="1:12" s="68" customFormat="1" x14ac:dyDescent="0.25">
      <c r="A73" s="14" t="s">
        <v>96</v>
      </c>
      <c r="B73" s="98" t="s">
        <v>1832</v>
      </c>
      <c r="C73" s="98" t="s">
        <v>607</v>
      </c>
      <c r="D73" s="132" t="s">
        <v>1720</v>
      </c>
      <c r="E73" s="132">
        <v>303831</v>
      </c>
      <c r="F73" s="29" t="s">
        <v>2481</v>
      </c>
      <c r="G73" s="98" t="s">
        <v>918</v>
      </c>
      <c r="H73" s="98" t="s">
        <v>868</v>
      </c>
      <c r="I73" s="131" t="s">
        <v>1833</v>
      </c>
      <c r="J73" s="203">
        <v>45078</v>
      </c>
      <c r="K73" s="204">
        <v>45809</v>
      </c>
      <c r="L73" s="180" t="s">
        <v>1140</v>
      </c>
    </row>
    <row r="74" spans="1:12" x14ac:dyDescent="0.25">
      <c r="A74" s="14" t="s">
        <v>97</v>
      </c>
      <c r="B74" s="98" t="s">
        <v>2129</v>
      </c>
      <c r="C74" s="98" t="s">
        <v>535</v>
      </c>
      <c r="D74" s="132" t="s">
        <v>22</v>
      </c>
      <c r="E74" s="132">
        <v>305701</v>
      </c>
      <c r="F74" s="29" t="s">
        <v>2482</v>
      </c>
      <c r="G74" s="98" t="s">
        <v>923</v>
      </c>
      <c r="H74" s="98" t="s">
        <v>1444</v>
      </c>
      <c r="I74" s="98" t="s">
        <v>2130</v>
      </c>
      <c r="J74" s="39">
        <v>45383</v>
      </c>
      <c r="K74" s="161">
        <v>45748</v>
      </c>
      <c r="L74" s="132" t="s">
        <v>1140</v>
      </c>
    </row>
    <row r="75" spans="1:12" hidden="1" x14ac:dyDescent="0.25">
      <c r="A75" s="55" t="s">
        <v>98</v>
      </c>
      <c r="B75" s="98" t="s">
        <v>460</v>
      </c>
      <c r="C75" s="98" t="s">
        <v>459</v>
      </c>
      <c r="D75" s="132" t="s">
        <v>22</v>
      </c>
      <c r="E75" s="132">
        <v>300725</v>
      </c>
      <c r="F75" s="132" t="s">
        <v>36</v>
      </c>
      <c r="G75" s="98" t="s">
        <v>906</v>
      </c>
      <c r="H75" s="98" t="s">
        <v>831</v>
      </c>
      <c r="I75" s="137" t="s">
        <v>690</v>
      </c>
      <c r="J75" s="90">
        <v>44287</v>
      </c>
      <c r="K75" s="181" t="s">
        <v>1176</v>
      </c>
      <c r="L75" s="83" t="s">
        <v>1178</v>
      </c>
    </row>
    <row r="76" spans="1:12" hidden="1" x14ac:dyDescent="0.25">
      <c r="A76" s="55" t="s">
        <v>99</v>
      </c>
      <c r="B76" s="98" t="s">
        <v>1976</v>
      </c>
      <c r="C76" s="98" t="s">
        <v>409</v>
      </c>
      <c r="D76" s="132" t="s">
        <v>811</v>
      </c>
      <c r="E76" s="132">
        <v>180113</v>
      </c>
      <c r="F76" s="132" t="s">
        <v>36</v>
      </c>
      <c r="G76" s="98" t="s">
        <v>907</v>
      </c>
      <c r="H76" s="98" t="s">
        <v>1440</v>
      </c>
      <c r="I76" s="140" t="s">
        <v>1977</v>
      </c>
      <c r="J76" s="90">
        <v>45261</v>
      </c>
      <c r="K76" s="90">
        <v>45444</v>
      </c>
      <c r="L76" s="21" t="s">
        <v>1178</v>
      </c>
    </row>
    <row r="77" spans="1:12" hidden="1" x14ac:dyDescent="0.25">
      <c r="A77" s="55" t="s">
        <v>100</v>
      </c>
      <c r="B77" s="98" t="s">
        <v>463</v>
      </c>
      <c r="C77" s="98" t="s">
        <v>462</v>
      </c>
      <c r="D77" s="132" t="s">
        <v>29</v>
      </c>
      <c r="E77" s="132">
        <v>303397</v>
      </c>
      <c r="F77" s="132" t="s">
        <v>36</v>
      </c>
      <c r="G77" s="98" t="s">
        <v>906</v>
      </c>
      <c r="H77" s="98" t="s">
        <v>830</v>
      </c>
      <c r="I77" s="60" t="s">
        <v>691</v>
      </c>
      <c r="J77" s="33">
        <v>44287</v>
      </c>
      <c r="K77" s="42" t="s">
        <v>1174</v>
      </c>
      <c r="L77" s="21" t="s">
        <v>1178</v>
      </c>
    </row>
    <row r="78" spans="1:12" hidden="1" x14ac:dyDescent="0.25">
      <c r="A78" s="55" t="s">
        <v>101</v>
      </c>
      <c r="B78" s="98" t="s">
        <v>464</v>
      </c>
      <c r="C78" s="98" t="s">
        <v>462</v>
      </c>
      <c r="D78" s="132" t="s">
        <v>22</v>
      </c>
      <c r="E78" s="132">
        <v>304262</v>
      </c>
      <c r="F78" s="132" t="s">
        <v>36</v>
      </c>
      <c r="G78" s="98" t="s">
        <v>906</v>
      </c>
      <c r="H78" s="98" t="s">
        <v>831</v>
      </c>
      <c r="I78" s="60" t="s">
        <v>692</v>
      </c>
      <c r="J78" s="33">
        <v>44287</v>
      </c>
      <c r="K78" s="42" t="s">
        <v>1174</v>
      </c>
      <c r="L78" s="21" t="s">
        <v>1178</v>
      </c>
    </row>
    <row r="79" spans="1:12" hidden="1" x14ac:dyDescent="0.25">
      <c r="A79" s="55" t="s">
        <v>102</v>
      </c>
      <c r="B79" s="98" t="s">
        <v>466</v>
      </c>
      <c r="C79" s="98" t="s">
        <v>465</v>
      </c>
      <c r="D79" s="132" t="s">
        <v>22</v>
      </c>
      <c r="E79" s="132">
        <v>304358</v>
      </c>
      <c r="F79" s="132" t="s">
        <v>36</v>
      </c>
      <c r="G79" s="98" t="s">
        <v>907</v>
      </c>
      <c r="H79" s="98" t="s">
        <v>832</v>
      </c>
      <c r="I79" s="60" t="s">
        <v>693</v>
      </c>
      <c r="J79" s="33">
        <v>44256</v>
      </c>
      <c r="K79" s="77" t="s">
        <v>1175</v>
      </c>
      <c r="L79" s="11" t="s">
        <v>1178</v>
      </c>
    </row>
    <row r="80" spans="1:12" hidden="1" x14ac:dyDescent="0.25">
      <c r="A80" s="14" t="s">
        <v>103</v>
      </c>
      <c r="B80" s="98" t="s">
        <v>468</v>
      </c>
      <c r="C80" s="98" t="s">
        <v>467</v>
      </c>
      <c r="D80" s="132" t="s">
        <v>29</v>
      </c>
      <c r="E80" s="132">
        <v>303987</v>
      </c>
      <c r="F80" s="132" t="s">
        <v>36</v>
      </c>
      <c r="G80" s="98" t="s">
        <v>907</v>
      </c>
      <c r="H80" s="98" t="s">
        <v>833</v>
      </c>
      <c r="I80" s="60" t="s">
        <v>694</v>
      </c>
      <c r="J80" s="33">
        <v>44256</v>
      </c>
      <c r="K80" s="42" t="s">
        <v>1665</v>
      </c>
      <c r="L80" s="11" t="s">
        <v>1178</v>
      </c>
    </row>
    <row r="81" spans="1:12" x14ac:dyDescent="0.25">
      <c r="A81" s="14" t="s">
        <v>104</v>
      </c>
      <c r="B81" s="98" t="s">
        <v>470</v>
      </c>
      <c r="C81" s="98" t="s">
        <v>469</v>
      </c>
      <c r="D81" s="132" t="s">
        <v>28</v>
      </c>
      <c r="E81" s="132">
        <v>192032</v>
      </c>
      <c r="F81" s="132" t="s">
        <v>36</v>
      </c>
      <c r="G81" s="98" t="s">
        <v>1605</v>
      </c>
      <c r="H81" s="98" t="s">
        <v>2117</v>
      </c>
      <c r="I81" s="61" t="s">
        <v>695</v>
      </c>
      <c r="J81" s="38">
        <v>44256</v>
      </c>
      <c r="K81" s="96" t="s">
        <v>2358</v>
      </c>
      <c r="L81" s="15" t="s">
        <v>1140</v>
      </c>
    </row>
    <row r="82" spans="1:12" hidden="1" x14ac:dyDescent="0.25">
      <c r="A82" s="55" t="s">
        <v>105</v>
      </c>
      <c r="B82" s="98" t="s">
        <v>472</v>
      </c>
      <c r="C82" s="98" t="s">
        <v>471</v>
      </c>
      <c r="D82" s="132" t="s">
        <v>22</v>
      </c>
      <c r="E82" s="132">
        <v>304445</v>
      </c>
      <c r="F82" s="132" t="s">
        <v>36</v>
      </c>
      <c r="G82" s="98" t="s">
        <v>1480</v>
      </c>
      <c r="H82" s="98" t="s">
        <v>834</v>
      </c>
      <c r="I82" s="60" t="s">
        <v>696</v>
      </c>
      <c r="J82" s="33">
        <v>44287</v>
      </c>
      <c r="K82" s="42" t="s">
        <v>1174</v>
      </c>
      <c r="L82" s="21" t="s">
        <v>1178</v>
      </c>
    </row>
    <row r="83" spans="1:12" hidden="1" x14ac:dyDescent="0.25">
      <c r="A83" s="55" t="s">
        <v>106</v>
      </c>
      <c r="B83" s="98" t="s">
        <v>474</v>
      </c>
      <c r="C83" s="98" t="s">
        <v>473</v>
      </c>
      <c r="D83" s="132" t="s">
        <v>811</v>
      </c>
      <c r="E83" s="132">
        <v>302535</v>
      </c>
      <c r="F83" s="132" t="s">
        <v>36</v>
      </c>
      <c r="G83" s="98" t="s">
        <v>2122</v>
      </c>
      <c r="H83" s="98" t="s">
        <v>1674</v>
      </c>
      <c r="I83" s="60" t="s">
        <v>697</v>
      </c>
      <c r="J83" s="33">
        <v>44256</v>
      </c>
      <c r="K83" s="42" t="s">
        <v>2056</v>
      </c>
      <c r="L83" s="11" t="s">
        <v>1178</v>
      </c>
    </row>
    <row r="84" spans="1:12" hidden="1" x14ac:dyDescent="0.25">
      <c r="A84" s="213" t="s">
        <v>107</v>
      </c>
      <c r="B84" s="98" t="s">
        <v>476</v>
      </c>
      <c r="C84" s="98" t="s">
        <v>475</v>
      </c>
      <c r="D84" s="132" t="s">
        <v>22</v>
      </c>
      <c r="E84" s="132">
        <v>304422</v>
      </c>
      <c r="F84" s="132" t="s">
        <v>36</v>
      </c>
      <c r="G84" s="98" t="s">
        <v>1480</v>
      </c>
      <c r="H84" s="98" t="s">
        <v>835</v>
      </c>
      <c r="I84" s="137" t="s">
        <v>698</v>
      </c>
      <c r="J84" s="90">
        <v>44287</v>
      </c>
      <c r="K84" s="138" t="s">
        <v>1174</v>
      </c>
      <c r="L84" s="26" t="s">
        <v>1178</v>
      </c>
    </row>
    <row r="85" spans="1:12" hidden="1" x14ac:dyDescent="0.25">
      <c r="A85" s="55" t="s">
        <v>108</v>
      </c>
      <c r="B85" s="98" t="s">
        <v>478</v>
      </c>
      <c r="C85" s="98" t="s">
        <v>477</v>
      </c>
      <c r="D85" s="132" t="s">
        <v>22</v>
      </c>
      <c r="E85" s="132">
        <v>304433</v>
      </c>
      <c r="F85" s="132" t="s">
        <v>36</v>
      </c>
      <c r="G85" s="98" t="s">
        <v>1480</v>
      </c>
      <c r="H85" s="98" t="s">
        <v>835</v>
      </c>
      <c r="I85" s="60" t="s">
        <v>699</v>
      </c>
      <c r="J85" s="33">
        <v>44256</v>
      </c>
      <c r="K85" s="35" t="s">
        <v>1176</v>
      </c>
      <c r="L85" s="11" t="s">
        <v>1178</v>
      </c>
    </row>
    <row r="86" spans="1:12" x14ac:dyDescent="0.25">
      <c r="A86" s="14" t="s">
        <v>109</v>
      </c>
      <c r="B86" s="119" t="s">
        <v>2235</v>
      </c>
      <c r="C86" s="119" t="s">
        <v>2438</v>
      </c>
      <c r="D86" s="132" t="s">
        <v>22</v>
      </c>
      <c r="E86" s="132">
        <v>305513</v>
      </c>
      <c r="F86" s="29" t="s">
        <v>2481</v>
      </c>
      <c r="G86" s="98" t="s">
        <v>905</v>
      </c>
      <c r="H86" s="98" t="s">
        <v>1554</v>
      </c>
      <c r="I86" s="98" t="s">
        <v>2439</v>
      </c>
      <c r="J86" s="39">
        <v>45627</v>
      </c>
      <c r="K86" s="161">
        <v>45809</v>
      </c>
      <c r="L86" s="132" t="s">
        <v>1582</v>
      </c>
    </row>
    <row r="87" spans="1:12" hidden="1" x14ac:dyDescent="0.25">
      <c r="A87" s="55" t="s">
        <v>110</v>
      </c>
      <c r="B87" s="98" t="s">
        <v>947</v>
      </c>
      <c r="C87" s="98" t="s">
        <v>948</v>
      </c>
      <c r="D87" s="132" t="s">
        <v>949</v>
      </c>
      <c r="E87" s="132">
        <v>304027</v>
      </c>
      <c r="F87" s="132" t="s">
        <v>36</v>
      </c>
      <c r="G87" s="98" t="s">
        <v>903</v>
      </c>
      <c r="H87" s="98" t="s">
        <v>822</v>
      </c>
      <c r="I87" s="84" t="s">
        <v>1080</v>
      </c>
      <c r="J87" s="33">
        <v>44348</v>
      </c>
      <c r="K87" s="77" t="s">
        <v>1175</v>
      </c>
      <c r="L87" s="11" t="s">
        <v>1178</v>
      </c>
    </row>
    <row r="88" spans="1:12" x14ac:dyDescent="0.25">
      <c r="A88" s="14" t="s">
        <v>111</v>
      </c>
      <c r="B88" s="98" t="s">
        <v>1844</v>
      </c>
      <c r="C88" s="98" t="s">
        <v>440</v>
      </c>
      <c r="D88" s="132" t="s">
        <v>1721</v>
      </c>
      <c r="E88" s="132">
        <v>303696</v>
      </c>
      <c r="F88" s="132" t="s">
        <v>2482</v>
      </c>
      <c r="G88" s="98" t="s">
        <v>1666</v>
      </c>
      <c r="H88" s="98" t="s">
        <v>874</v>
      </c>
      <c r="I88" s="201" t="s">
        <v>1845</v>
      </c>
      <c r="J88" s="38">
        <v>45108</v>
      </c>
      <c r="K88" s="38">
        <v>45748</v>
      </c>
      <c r="L88" s="132" t="s">
        <v>1582</v>
      </c>
    </row>
    <row r="89" spans="1:12" hidden="1" x14ac:dyDescent="0.25">
      <c r="A89" s="55" t="s">
        <v>112</v>
      </c>
      <c r="B89" s="98" t="s">
        <v>480</v>
      </c>
      <c r="C89" s="98" t="s">
        <v>479</v>
      </c>
      <c r="D89" s="132" t="s">
        <v>810</v>
      </c>
      <c r="E89" s="132">
        <v>183743</v>
      </c>
      <c r="F89" s="132" t="s">
        <v>36</v>
      </c>
      <c r="G89" s="98" t="s">
        <v>907</v>
      </c>
      <c r="H89" s="98" t="s">
        <v>837</v>
      </c>
      <c r="I89" s="60" t="s">
        <v>700</v>
      </c>
      <c r="J89" s="64">
        <v>44287</v>
      </c>
      <c r="K89" s="42" t="s">
        <v>1963</v>
      </c>
      <c r="L89" s="21" t="s">
        <v>1178</v>
      </c>
    </row>
    <row r="90" spans="1:12" hidden="1" x14ac:dyDescent="0.25">
      <c r="A90" s="55" t="s">
        <v>113</v>
      </c>
      <c r="B90" s="98" t="s">
        <v>482</v>
      </c>
      <c r="C90" s="98" t="s">
        <v>481</v>
      </c>
      <c r="D90" s="132" t="s">
        <v>810</v>
      </c>
      <c r="E90" s="132">
        <v>172493</v>
      </c>
      <c r="F90" s="132" t="s">
        <v>36</v>
      </c>
      <c r="G90" s="98" t="s">
        <v>908</v>
      </c>
      <c r="H90" s="98" t="s">
        <v>836</v>
      </c>
      <c r="I90" s="60" t="s">
        <v>701</v>
      </c>
      <c r="J90" s="64">
        <v>44287</v>
      </c>
      <c r="K90" s="42" t="s">
        <v>1174</v>
      </c>
      <c r="L90" s="21" t="s">
        <v>1178</v>
      </c>
    </row>
    <row r="91" spans="1:12" hidden="1" x14ac:dyDescent="0.25">
      <c r="A91" s="14" t="s">
        <v>114</v>
      </c>
      <c r="B91" s="98" t="s">
        <v>1789</v>
      </c>
      <c r="C91" s="98" t="s">
        <v>654</v>
      </c>
      <c r="D91" s="132" t="s">
        <v>1159</v>
      </c>
      <c r="E91" s="132">
        <v>305437</v>
      </c>
      <c r="F91" s="132" t="s">
        <v>24</v>
      </c>
      <c r="G91" s="98" t="s">
        <v>914</v>
      </c>
      <c r="H91" s="98" t="s">
        <v>2111</v>
      </c>
      <c r="I91" s="98" t="s">
        <v>1790</v>
      </c>
      <c r="J91" s="39">
        <v>45047</v>
      </c>
      <c r="K91" s="38">
        <v>45566</v>
      </c>
      <c r="L91" s="94" t="s">
        <v>1178</v>
      </c>
    </row>
    <row r="92" spans="1:12" hidden="1" x14ac:dyDescent="0.25">
      <c r="A92" s="55" t="s">
        <v>115</v>
      </c>
      <c r="B92" s="98" t="s">
        <v>483</v>
      </c>
      <c r="C92" s="98" t="s">
        <v>419</v>
      </c>
      <c r="D92" s="132" t="s">
        <v>22</v>
      </c>
      <c r="E92" s="132">
        <v>304366</v>
      </c>
      <c r="F92" s="132" t="s">
        <v>36</v>
      </c>
      <c r="G92" s="98" t="s">
        <v>908</v>
      </c>
      <c r="H92" s="98" t="s">
        <v>838</v>
      </c>
      <c r="I92" s="60" t="s">
        <v>702</v>
      </c>
      <c r="J92" s="64">
        <v>44287</v>
      </c>
      <c r="K92" s="42" t="s">
        <v>1174</v>
      </c>
      <c r="L92" s="21" t="s">
        <v>1178</v>
      </c>
    </row>
    <row r="93" spans="1:12" hidden="1" x14ac:dyDescent="0.25">
      <c r="A93" s="55" t="s">
        <v>116</v>
      </c>
      <c r="B93" s="98" t="s">
        <v>485</v>
      </c>
      <c r="C93" s="98" t="s">
        <v>484</v>
      </c>
      <c r="D93" s="132" t="s">
        <v>22</v>
      </c>
      <c r="E93" s="132">
        <v>303411</v>
      </c>
      <c r="F93" s="132" t="s">
        <v>36</v>
      </c>
      <c r="G93" s="98" t="s">
        <v>908</v>
      </c>
      <c r="H93" s="98" t="s">
        <v>839</v>
      </c>
      <c r="I93" s="60" t="s">
        <v>703</v>
      </c>
      <c r="J93" s="64">
        <v>44287</v>
      </c>
      <c r="K93" s="42" t="s">
        <v>1174</v>
      </c>
      <c r="L93" s="21" t="s">
        <v>1178</v>
      </c>
    </row>
    <row r="94" spans="1:12" hidden="1" x14ac:dyDescent="0.25">
      <c r="A94" s="55" t="s">
        <v>117</v>
      </c>
      <c r="B94" s="98" t="s">
        <v>487</v>
      </c>
      <c r="C94" s="98" t="s">
        <v>486</v>
      </c>
      <c r="D94" s="132" t="s">
        <v>29</v>
      </c>
      <c r="E94" s="132">
        <v>301802</v>
      </c>
      <c r="F94" s="132" t="s">
        <v>36</v>
      </c>
      <c r="G94" s="98" t="s">
        <v>908</v>
      </c>
      <c r="H94" s="98" t="s">
        <v>839</v>
      </c>
      <c r="I94" s="60" t="s">
        <v>704</v>
      </c>
      <c r="J94" s="64">
        <v>44287</v>
      </c>
      <c r="K94" s="42" t="s">
        <v>1174</v>
      </c>
      <c r="L94" s="21" t="s">
        <v>1178</v>
      </c>
    </row>
    <row r="95" spans="1:12" hidden="1" x14ac:dyDescent="0.25">
      <c r="A95" s="55" t="s">
        <v>118</v>
      </c>
      <c r="B95" s="98" t="s">
        <v>950</v>
      </c>
      <c r="C95" s="98" t="s">
        <v>951</v>
      </c>
      <c r="D95" s="132" t="s">
        <v>949</v>
      </c>
      <c r="E95" s="132">
        <v>304302</v>
      </c>
      <c r="F95" s="132" t="s">
        <v>36</v>
      </c>
      <c r="G95" s="98" t="s">
        <v>899</v>
      </c>
      <c r="H95" s="98" t="s">
        <v>952</v>
      </c>
      <c r="I95" s="9" t="s">
        <v>1139</v>
      </c>
      <c r="J95" s="64">
        <v>44348</v>
      </c>
      <c r="K95" s="42" t="s">
        <v>1532</v>
      </c>
      <c r="L95" s="21" t="s">
        <v>1178</v>
      </c>
    </row>
    <row r="96" spans="1:12" hidden="1" x14ac:dyDescent="0.25">
      <c r="A96" s="14" t="s">
        <v>119</v>
      </c>
      <c r="B96" s="98" t="s">
        <v>489</v>
      </c>
      <c r="C96" s="98" t="s">
        <v>488</v>
      </c>
      <c r="D96" s="132" t="s">
        <v>29</v>
      </c>
      <c r="E96" s="132">
        <v>303198</v>
      </c>
      <c r="F96" s="132" t="s">
        <v>36</v>
      </c>
      <c r="G96" s="98" t="s">
        <v>903</v>
      </c>
      <c r="H96" s="98" t="s">
        <v>840</v>
      </c>
      <c r="I96" s="125" t="s">
        <v>705</v>
      </c>
      <c r="J96" s="126">
        <v>44287</v>
      </c>
      <c r="K96" s="127" t="s">
        <v>1665</v>
      </c>
      <c r="L96" s="123" t="s">
        <v>1178</v>
      </c>
    </row>
    <row r="97" spans="1:12" s="41" customFormat="1" hidden="1" x14ac:dyDescent="0.25">
      <c r="A97" s="55" t="s">
        <v>120</v>
      </c>
      <c r="B97" s="98" t="s">
        <v>1978</v>
      </c>
      <c r="C97" s="98" t="s">
        <v>1979</v>
      </c>
      <c r="D97" s="132" t="s">
        <v>1159</v>
      </c>
      <c r="E97" s="132">
        <v>305667</v>
      </c>
      <c r="F97" s="132" t="s">
        <v>36</v>
      </c>
      <c r="G97" s="98" t="s">
        <v>904</v>
      </c>
      <c r="H97" s="98" t="s">
        <v>1704</v>
      </c>
      <c r="I97" s="140" t="s">
        <v>1980</v>
      </c>
      <c r="J97" s="33">
        <v>45261</v>
      </c>
      <c r="K97" s="42" t="s">
        <v>2056</v>
      </c>
      <c r="L97" s="21" t="s">
        <v>1178</v>
      </c>
    </row>
    <row r="98" spans="1:12" hidden="1" x14ac:dyDescent="0.25">
      <c r="A98" s="213" t="s">
        <v>121</v>
      </c>
      <c r="B98" s="98" t="s">
        <v>492</v>
      </c>
      <c r="C98" s="98" t="s">
        <v>491</v>
      </c>
      <c r="D98" s="132" t="s">
        <v>810</v>
      </c>
      <c r="E98" s="132">
        <v>301535</v>
      </c>
      <c r="F98" s="132" t="s">
        <v>36</v>
      </c>
      <c r="G98" s="98" t="s">
        <v>1479</v>
      </c>
      <c r="H98" s="98" t="s">
        <v>840</v>
      </c>
      <c r="I98" s="137" t="s">
        <v>706</v>
      </c>
      <c r="J98" s="216">
        <v>44287</v>
      </c>
      <c r="K98" s="138" t="s">
        <v>1174</v>
      </c>
      <c r="L98" s="26" t="s">
        <v>1178</v>
      </c>
    </row>
    <row r="99" spans="1:12" hidden="1" x14ac:dyDescent="0.25">
      <c r="A99" s="55" t="s">
        <v>122</v>
      </c>
      <c r="B99" s="98" t="s">
        <v>493</v>
      </c>
      <c r="C99" s="98" t="s">
        <v>397</v>
      </c>
      <c r="D99" s="132" t="s">
        <v>810</v>
      </c>
      <c r="E99" s="132">
        <v>187922</v>
      </c>
      <c r="F99" s="132" t="s">
        <v>36</v>
      </c>
      <c r="G99" s="98" t="s">
        <v>903</v>
      </c>
      <c r="H99" s="98" t="s">
        <v>842</v>
      </c>
      <c r="I99" s="60" t="s">
        <v>707</v>
      </c>
      <c r="J99" s="64">
        <v>44287</v>
      </c>
      <c r="K99" s="42" t="s">
        <v>1963</v>
      </c>
      <c r="L99" s="21" t="s">
        <v>1178</v>
      </c>
    </row>
    <row r="100" spans="1:12" hidden="1" x14ac:dyDescent="0.25">
      <c r="A100" s="14" t="s">
        <v>123</v>
      </c>
      <c r="B100" s="131" t="s">
        <v>495</v>
      </c>
      <c r="C100" s="131" t="s">
        <v>494</v>
      </c>
      <c r="D100" s="194" t="s">
        <v>28</v>
      </c>
      <c r="E100" s="194">
        <v>302991</v>
      </c>
      <c r="F100" s="194" t="s">
        <v>36</v>
      </c>
      <c r="G100" s="131" t="s">
        <v>903</v>
      </c>
      <c r="H100" s="131" t="s">
        <v>843</v>
      </c>
      <c r="I100" s="125" t="s">
        <v>708</v>
      </c>
      <c r="J100" s="126">
        <v>44287</v>
      </c>
      <c r="K100" s="127" t="s">
        <v>1606</v>
      </c>
      <c r="L100" s="123" t="s">
        <v>1178</v>
      </c>
    </row>
    <row r="101" spans="1:12" x14ac:dyDescent="0.25">
      <c r="A101" s="150" t="s">
        <v>124</v>
      </c>
      <c r="B101" s="98" t="s">
        <v>2444</v>
      </c>
      <c r="C101" s="98" t="s">
        <v>2377</v>
      </c>
      <c r="D101" s="132" t="s">
        <v>22</v>
      </c>
      <c r="E101" s="132">
        <v>306096</v>
      </c>
      <c r="F101" s="29" t="s">
        <v>2483</v>
      </c>
      <c r="G101" s="98" t="s">
        <v>907</v>
      </c>
      <c r="H101" s="98" t="s">
        <v>2077</v>
      </c>
      <c r="I101" s="98" t="s">
        <v>2378</v>
      </c>
      <c r="J101" s="39">
        <v>45627</v>
      </c>
      <c r="K101" s="161">
        <v>45809</v>
      </c>
      <c r="L101" s="132" t="s">
        <v>1582</v>
      </c>
    </row>
    <row r="102" spans="1:12" hidden="1" x14ac:dyDescent="0.25">
      <c r="A102" s="55" t="s">
        <v>125</v>
      </c>
      <c r="B102" s="152" t="s">
        <v>497</v>
      </c>
      <c r="C102" s="152" t="s">
        <v>496</v>
      </c>
      <c r="D102" s="153" t="s">
        <v>22</v>
      </c>
      <c r="E102" s="153">
        <v>304447</v>
      </c>
      <c r="F102" s="153" t="s">
        <v>36</v>
      </c>
      <c r="G102" s="152" t="s">
        <v>1479</v>
      </c>
      <c r="H102" s="152" t="s">
        <v>841</v>
      </c>
      <c r="I102" s="137" t="s">
        <v>709</v>
      </c>
      <c r="J102" s="216">
        <v>44256</v>
      </c>
      <c r="K102" s="181" t="s">
        <v>1175</v>
      </c>
      <c r="L102" s="83" t="s">
        <v>1178</v>
      </c>
    </row>
    <row r="103" spans="1:12" x14ac:dyDescent="0.25">
      <c r="A103" s="14" t="s">
        <v>126</v>
      </c>
      <c r="B103" s="98" t="s">
        <v>498</v>
      </c>
      <c r="C103" s="98" t="s">
        <v>386</v>
      </c>
      <c r="D103" s="132" t="s">
        <v>812</v>
      </c>
      <c r="E103" s="132">
        <v>193629</v>
      </c>
      <c r="F103" s="29" t="s">
        <v>2481</v>
      </c>
      <c r="G103" s="98" t="s">
        <v>903</v>
      </c>
      <c r="H103" s="98" t="s">
        <v>840</v>
      </c>
      <c r="I103" s="61" t="s">
        <v>710</v>
      </c>
      <c r="J103" s="38">
        <v>44287</v>
      </c>
      <c r="K103" s="96" t="s">
        <v>2293</v>
      </c>
      <c r="L103" s="94" t="s">
        <v>1140</v>
      </c>
    </row>
    <row r="104" spans="1:12" hidden="1" x14ac:dyDescent="0.25">
      <c r="A104" s="43" t="s">
        <v>127</v>
      </c>
      <c r="B104" s="98" t="s">
        <v>1949</v>
      </c>
      <c r="C104" s="98" t="s">
        <v>427</v>
      </c>
      <c r="D104" s="132" t="s">
        <v>1720</v>
      </c>
      <c r="E104" s="132">
        <v>303623</v>
      </c>
      <c r="F104" s="132" t="s">
        <v>24</v>
      </c>
      <c r="G104" s="98" t="s">
        <v>1968</v>
      </c>
      <c r="H104" s="98" t="s">
        <v>1967</v>
      </c>
      <c r="I104" s="152" t="s">
        <v>1950</v>
      </c>
      <c r="J104" s="104">
        <v>45261</v>
      </c>
      <c r="K104" s="120" t="s">
        <v>2215</v>
      </c>
      <c r="L104" s="147" t="s">
        <v>1178</v>
      </c>
    </row>
    <row r="105" spans="1:12" hidden="1" x14ac:dyDescent="0.25">
      <c r="A105" s="55" t="s">
        <v>128</v>
      </c>
      <c r="B105" s="98" t="s">
        <v>500</v>
      </c>
      <c r="C105" s="98" t="s">
        <v>499</v>
      </c>
      <c r="D105" s="132" t="s">
        <v>22</v>
      </c>
      <c r="E105" s="132">
        <v>303989</v>
      </c>
      <c r="F105" s="132" t="s">
        <v>36</v>
      </c>
      <c r="G105" s="98" t="s">
        <v>1479</v>
      </c>
      <c r="H105" s="98" t="s">
        <v>840</v>
      </c>
      <c r="I105" s="171" t="s">
        <v>711</v>
      </c>
      <c r="J105" s="172">
        <v>44256</v>
      </c>
      <c r="K105" s="22" t="s">
        <v>1175</v>
      </c>
      <c r="L105" s="164" t="s">
        <v>1178</v>
      </c>
    </row>
    <row r="106" spans="1:12" x14ac:dyDescent="0.25">
      <c r="A106" s="14" t="s">
        <v>129</v>
      </c>
      <c r="B106" s="98" t="s">
        <v>1951</v>
      </c>
      <c r="C106" s="98" t="s">
        <v>1856</v>
      </c>
      <c r="D106" s="132" t="s">
        <v>1720</v>
      </c>
      <c r="E106" s="132">
        <v>305550</v>
      </c>
      <c r="F106" s="29" t="s">
        <v>2482</v>
      </c>
      <c r="G106" s="98" t="s">
        <v>2123</v>
      </c>
      <c r="H106" s="98" t="s">
        <v>1919</v>
      </c>
      <c r="I106" s="98" t="s">
        <v>1952</v>
      </c>
      <c r="J106" s="38">
        <v>45261</v>
      </c>
      <c r="K106" s="96" t="s">
        <v>2293</v>
      </c>
      <c r="L106" s="94" t="s">
        <v>1140</v>
      </c>
    </row>
    <row r="107" spans="1:12" x14ac:dyDescent="0.25">
      <c r="A107" s="14" t="s">
        <v>130</v>
      </c>
      <c r="B107" s="98" t="s">
        <v>502</v>
      </c>
      <c r="C107" s="98" t="s">
        <v>501</v>
      </c>
      <c r="D107" s="132" t="s">
        <v>22</v>
      </c>
      <c r="E107" s="132">
        <v>184143</v>
      </c>
      <c r="F107" s="29" t="s">
        <v>2481</v>
      </c>
      <c r="G107" s="98" t="s">
        <v>903</v>
      </c>
      <c r="H107" s="98" t="s">
        <v>840</v>
      </c>
      <c r="I107" s="185" t="s">
        <v>712</v>
      </c>
      <c r="J107" s="101">
        <v>44287</v>
      </c>
      <c r="K107" s="120" t="s">
        <v>2293</v>
      </c>
      <c r="L107" s="147" t="s">
        <v>1140</v>
      </c>
    </row>
    <row r="108" spans="1:12" hidden="1" x14ac:dyDescent="0.25">
      <c r="A108" s="55" t="s">
        <v>131</v>
      </c>
      <c r="B108" s="98" t="s">
        <v>504</v>
      </c>
      <c r="C108" s="98" t="s">
        <v>503</v>
      </c>
      <c r="D108" s="132" t="s">
        <v>22</v>
      </c>
      <c r="E108" s="132">
        <v>173032</v>
      </c>
      <c r="F108" s="132" t="s">
        <v>36</v>
      </c>
      <c r="G108" s="98" t="s">
        <v>1479</v>
      </c>
      <c r="H108" s="98" t="s">
        <v>843</v>
      </c>
      <c r="I108" s="60" t="s">
        <v>713</v>
      </c>
      <c r="J108" s="64">
        <v>44287</v>
      </c>
      <c r="K108" s="77" t="s">
        <v>1176</v>
      </c>
      <c r="L108" s="11" t="s">
        <v>1178</v>
      </c>
    </row>
    <row r="109" spans="1:12" x14ac:dyDescent="0.25">
      <c r="A109" s="14" t="s">
        <v>132</v>
      </c>
      <c r="B109" s="98" t="s">
        <v>506</v>
      </c>
      <c r="C109" s="98" t="s">
        <v>505</v>
      </c>
      <c r="D109" s="132" t="s">
        <v>28</v>
      </c>
      <c r="E109" s="132">
        <v>193044</v>
      </c>
      <c r="F109" s="132" t="s">
        <v>24</v>
      </c>
      <c r="G109" s="98" t="s">
        <v>2226</v>
      </c>
      <c r="H109" s="98" t="s">
        <v>844</v>
      </c>
      <c r="I109" s="61" t="s">
        <v>714</v>
      </c>
      <c r="J109" s="65">
        <v>44256</v>
      </c>
      <c r="K109" s="96" t="s">
        <v>2358</v>
      </c>
      <c r="L109" s="15" t="s">
        <v>1140</v>
      </c>
    </row>
    <row r="110" spans="1:12" x14ac:dyDescent="0.25">
      <c r="A110" s="14" t="s">
        <v>133</v>
      </c>
      <c r="B110" s="98" t="s">
        <v>507</v>
      </c>
      <c r="C110" s="98" t="s">
        <v>421</v>
      </c>
      <c r="D110" s="132" t="s">
        <v>810</v>
      </c>
      <c r="E110" s="132">
        <v>189706</v>
      </c>
      <c r="F110" s="132" t="s">
        <v>24</v>
      </c>
      <c r="G110" s="98" t="s">
        <v>2226</v>
      </c>
      <c r="H110" s="98" t="s">
        <v>844</v>
      </c>
      <c r="I110" s="61" t="s">
        <v>715</v>
      </c>
      <c r="J110" s="65">
        <v>44256</v>
      </c>
      <c r="K110" s="96" t="s">
        <v>2358</v>
      </c>
      <c r="L110" s="15" t="s">
        <v>1140</v>
      </c>
    </row>
    <row r="111" spans="1:12" hidden="1" x14ac:dyDescent="0.25">
      <c r="A111" s="55" t="s">
        <v>134</v>
      </c>
      <c r="B111" s="98" t="s">
        <v>509</v>
      </c>
      <c r="C111" s="98" t="s">
        <v>508</v>
      </c>
      <c r="D111" s="132" t="s">
        <v>811</v>
      </c>
      <c r="E111" s="132">
        <v>190110</v>
      </c>
      <c r="F111" s="132" t="s">
        <v>24</v>
      </c>
      <c r="G111" s="98" t="s">
        <v>909</v>
      </c>
      <c r="H111" s="98" t="s">
        <v>845</v>
      </c>
      <c r="I111" s="60" t="s">
        <v>716</v>
      </c>
      <c r="J111" s="64">
        <v>44287</v>
      </c>
      <c r="K111" s="42" t="s">
        <v>1174</v>
      </c>
      <c r="L111" s="21" t="s">
        <v>1178</v>
      </c>
    </row>
    <row r="112" spans="1:12" hidden="1" x14ac:dyDescent="0.25">
      <c r="A112" s="14" t="s">
        <v>135</v>
      </c>
      <c r="B112" s="98" t="s">
        <v>511</v>
      </c>
      <c r="C112" s="98" t="s">
        <v>510</v>
      </c>
      <c r="D112" s="132" t="s">
        <v>810</v>
      </c>
      <c r="E112" s="132">
        <v>169166</v>
      </c>
      <c r="F112" s="132" t="s">
        <v>24</v>
      </c>
      <c r="G112" s="98" t="s">
        <v>909</v>
      </c>
      <c r="H112" s="98" t="s">
        <v>846</v>
      </c>
      <c r="I112" s="60" t="s">
        <v>717</v>
      </c>
      <c r="J112" s="64">
        <v>44287</v>
      </c>
      <c r="K112" s="42" t="s">
        <v>1606</v>
      </c>
      <c r="L112" s="21" t="s">
        <v>1178</v>
      </c>
    </row>
    <row r="113" spans="1:12" x14ac:dyDescent="0.25">
      <c r="A113" s="14" t="s">
        <v>136</v>
      </c>
      <c r="B113" s="98" t="s">
        <v>2334</v>
      </c>
      <c r="C113" s="98" t="s">
        <v>514</v>
      </c>
      <c r="D113" s="132" t="s">
        <v>1720</v>
      </c>
      <c r="E113" s="132">
        <v>305913</v>
      </c>
      <c r="F113" s="29" t="s">
        <v>2482</v>
      </c>
      <c r="G113" s="98" t="s">
        <v>922</v>
      </c>
      <c r="H113" s="98" t="s">
        <v>1541</v>
      </c>
      <c r="I113" s="98" t="s">
        <v>2335</v>
      </c>
      <c r="J113" s="238">
        <v>45627</v>
      </c>
      <c r="K113" s="238">
        <v>45809</v>
      </c>
      <c r="L113" s="94" t="s">
        <v>1582</v>
      </c>
    </row>
    <row r="114" spans="1:12" hidden="1" x14ac:dyDescent="0.25">
      <c r="A114" s="55" t="s">
        <v>137</v>
      </c>
      <c r="B114" s="98" t="s">
        <v>513</v>
      </c>
      <c r="C114" s="98" t="s">
        <v>436</v>
      </c>
      <c r="D114" s="132" t="s">
        <v>22</v>
      </c>
      <c r="E114" s="132">
        <v>186376</v>
      </c>
      <c r="F114" s="132" t="s">
        <v>24</v>
      </c>
      <c r="G114" s="98" t="s">
        <v>910</v>
      </c>
      <c r="H114" s="98" t="s">
        <v>847</v>
      </c>
      <c r="I114" s="125" t="s">
        <v>718</v>
      </c>
      <c r="J114" s="128">
        <v>44287</v>
      </c>
      <c r="K114" s="127" t="s">
        <v>1174</v>
      </c>
      <c r="L114" s="145" t="s">
        <v>1178</v>
      </c>
    </row>
    <row r="115" spans="1:12" x14ac:dyDescent="0.25">
      <c r="A115" s="14" t="s">
        <v>138</v>
      </c>
      <c r="B115" s="98" t="s">
        <v>2160</v>
      </c>
      <c r="C115" s="98" t="s">
        <v>501</v>
      </c>
      <c r="D115" s="132" t="s">
        <v>29</v>
      </c>
      <c r="E115" s="132">
        <v>301917</v>
      </c>
      <c r="F115" s="29" t="s">
        <v>2482</v>
      </c>
      <c r="G115" s="98" t="s">
        <v>929</v>
      </c>
      <c r="H115" s="98" t="s">
        <v>2152</v>
      </c>
      <c r="I115" s="98" t="str">
        <f>VLOOKUP($E115,[2]LdapM!$B:$W,22,0)</f>
        <v>GABRIEL.CROISE@GENERALI.COM</v>
      </c>
      <c r="J115" s="39">
        <v>45444</v>
      </c>
      <c r="K115" s="161">
        <v>45809</v>
      </c>
      <c r="L115" s="132" t="s">
        <v>1140</v>
      </c>
    </row>
    <row r="116" spans="1:12" hidden="1" x14ac:dyDescent="0.25">
      <c r="A116" s="55" t="s">
        <v>139</v>
      </c>
      <c r="B116" s="98" t="s">
        <v>516</v>
      </c>
      <c r="C116" s="98" t="s">
        <v>515</v>
      </c>
      <c r="D116" s="132" t="s">
        <v>22</v>
      </c>
      <c r="E116" s="132">
        <v>158196</v>
      </c>
      <c r="F116" s="132" t="s">
        <v>24</v>
      </c>
      <c r="G116" s="98" t="s">
        <v>910</v>
      </c>
      <c r="H116" s="98" t="s">
        <v>848</v>
      </c>
      <c r="I116" s="137" t="s">
        <v>719</v>
      </c>
      <c r="J116" s="39">
        <v>44287</v>
      </c>
      <c r="K116" s="161" t="s">
        <v>1174</v>
      </c>
      <c r="L116" s="26" t="s">
        <v>1178</v>
      </c>
    </row>
    <row r="117" spans="1:12" hidden="1" x14ac:dyDescent="0.25">
      <c r="A117" s="55" t="s">
        <v>140</v>
      </c>
      <c r="B117" s="98" t="s">
        <v>518</v>
      </c>
      <c r="C117" s="98" t="s">
        <v>517</v>
      </c>
      <c r="D117" s="132" t="s">
        <v>810</v>
      </c>
      <c r="E117" s="132">
        <v>187189</v>
      </c>
      <c r="F117" s="132" t="s">
        <v>24</v>
      </c>
      <c r="G117" s="98" t="s">
        <v>1968</v>
      </c>
      <c r="H117" s="98" t="s">
        <v>1967</v>
      </c>
      <c r="I117" s="60" t="s">
        <v>720</v>
      </c>
      <c r="J117" s="39">
        <v>44256</v>
      </c>
      <c r="K117" s="161" t="s">
        <v>1963</v>
      </c>
      <c r="L117" s="11" t="s">
        <v>1178</v>
      </c>
    </row>
    <row r="118" spans="1:12" hidden="1" x14ac:dyDescent="0.25">
      <c r="A118" s="55" t="s">
        <v>141</v>
      </c>
      <c r="B118" s="98" t="s">
        <v>519</v>
      </c>
      <c r="C118" s="98" t="s">
        <v>512</v>
      </c>
      <c r="D118" s="132" t="s">
        <v>810</v>
      </c>
      <c r="E118" s="132">
        <v>301143</v>
      </c>
      <c r="F118" s="132" t="s">
        <v>24</v>
      </c>
      <c r="G118" s="98" t="s">
        <v>1968</v>
      </c>
      <c r="H118" s="98" t="s">
        <v>1475</v>
      </c>
      <c r="I118" s="60" t="s">
        <v>721</v>
      </c>
      <c r="J118" s="39">
        <v>44287</v>
      </c>
      <c r="K118" s="161" t="s">
        <v>1963</v>
      </c>
      <c r="L118" s="11" t="s">
        <v>1178</v>
      </c>
    </row>
    <row r="119" spans="1:12" x14ac:dyDescent="0.25">
      <c r="A119" s="14" t="s">
        <v>142</v>
      </c>
      <c r="B119" s="98" t="s">
        <v>521</v>
      </c>
      <c r="C119" s="98" t="s">
        <v>520</v>
      </c>
      <c r="D119" s="132" t="s">
        <v>29</v>
      </c>
      <c r="E119" s="132">
        <v>304582</v>
      </c>
      <c r="F119" s="29" t="s">
        <v>2482</v>
      </c>
      <c r="G119" s="98" t="s">
        <v>925</v>
      </c>
      <c r="H119" s="98" t="s">
        <v>884</v>
      </c>
      <c r="I119" s="61" t="s">
        <v>722</v>
      </c>
      <c r="J119" s="39">
        <v>44287</v>
      </c>
      <c r="K119" s="161">
        <v>45748</v>
      </c>
      <c r="L119" s="15" t="s">
        <v>1140</v>
      </c>
    </row>
    <row r="120" spans="1:12" hidden="1" x14ac:dyDescent="0.25">
      <c r="A120" s="55" t="s">
        <v>143</v>
      </c>
      <c r="B120" s="98" t="s">
        <v>522</v>
      </c>
      <c r="C120" s="98" t="s">
        <v>403</v>
      </c>
      <c r="D120" s="132" t="s">
        <v>810</v>
      </c>
      <c r="E120" s="132">
        <v>165473</v>
      </c>
      <c r="F120" s="132" t="s">
        <v>24</v>
      </c>
      <c r="G120" s="98" t="s">
        <v>1871</v>
      </c>
      <c r="H120" s="98" t="s">
        <v>851</v>
      </c>
      <c r="I120" s="60" t="s">
        <v>723</v>
      </c>
      <c r="J120" s="39">
        <v>44256</v>
      </c>
      <c r="K120" s="161" t="s">
        <v>1772</v>
      </c>
      <c r="L120" s="11" t="s">
        <v>1178</v>
      </c>
    </row>
    <row r="121" spans="1:12" x14ac:dyDescent="0.25">
      <c r="A121" s="14" t="s">
        <v>144</v>
      </c>
      <c r="B121" s="98" t="s">
        <v>523</v>
      </c>
      <c r="C121" s="98" t="s">
        <v>471</v>
      </c>
      <c r="D121" s="132" t="s">
        <v>811</v>
      </c>
      <c r="E121" s="132">
        <v>184253</v>
      </c>
      <c r="F121" s="132" t="s">
        <v>24</v>
      </c>
      <c r="G121" s="98" t="s">
        <v>1968</v>
      </c>
      <c r="H121" s="98" t="s">
        <v>1967</v>
      </c>
      <c r="I121" s="61" t="s">
        <v>724</v>
      </c>
      <c r="J121" s="39">
        <v>44256</v>
      </c>
      <c r="K121" s="161">
        <v>45809</v>
      </c>
      <c r="L121" s="15" t="s">
        <v>1140</v>
      </c>
    </row>
    <row r="122" spans="1:12" s="68" customFormat="1" hidden="1" x14ac:dyDescent="0.25">
      <c r="A122" s="14" t="s">
        <v>145</v>
      </c>
      <c r="B122" s="98" t="s">
        <v>1451</v>
      </c>
      <c r="C122" s="98" t="s">
        <v>1452</v>
      </c>
      <c r="D122" s="132" t="s">
        <v>22</v>
      </c>
      <c r="E122" s="132">
        <v>191340</v>
      </c>
      <c r="F122" s="132" t="s">
        <v>25</v>
      </c>
      <c r="G122" s="98" t="s">
        <v>927</v>
      </c>
      <c r="H122" s="98" t="s">
        <v>1474</v>
      </c>
      <c r="I122" s="111" t="s">
        <v>1453</v>
      </c>
      <c r="J122" s="39">
        <v>44682</v>
      </c>
      <c r="K122" s="161">
        <v>44866</v>
      </c>
      <c r="L122" s="123" t="s">
        <v>1178</v>
      </c>
    </row>
    <row r="123" spans="1:12" x14ac:dyDescent="0.25">
      <c r="A123" s="14" t="s">
        <v>146</v>
      </c>
      <c r="B123" s="98" t="s">
        <v>2046</v>
      </c>
      <c r="C123" s="98" t="s">
        <v>645</v>
      </c>
      <c r="D123" s="132" t="s">
        <v>28</v>
      </c>
      <c r="E123" s="132">
        <v>305509</v>
      </c>
      <c r="F123" s="132" t="s">
        <v>24</v>
      </c>
      <c r="G123" s="98" t="s">
        <v>1614</v>
      </c>
      <c r="H123" s="98" t="s">
        <v>860</v>
      </c>
      <c r="I123" s="98" t="str">
        <f>VLOOKUP($E123,[1]LdapM!$B:$W,22,0)</f>
        <v>ROMAIN.BERTHO2@GENERALI.COM</v>
      </c>
      <c r="J123" s="39">
        <v>45292</v>
      </c>
      <c r="K123" s="161">
        <v>45809</v>
      </c>
      <c r="L123" s="132" t="s">
        <v>1140</v>
      </c>
    </row>
    <row r="124" spans="1:12" x14ac:dyDescent="0.25">
      <c r="A124" s="14" t="s">
        <v>147</v>
      </c>
      <c r="B124" s="98" t="s">
        <v>527</v>
      </c>
      <c r="C124" s="98" t="s">
        <v>526</v>
      </c>
      <c r="D124" s="132" t="s">
        <v>810</v>
      </c>
      <c r="E124" s="132">
        <v>192912</v>
      </c>
      <c r="F124" s="132" t="s">
        <v>24</v>
      </c>
      <c r="G124" s="98" t="s">
        <v>1614</v>
      </c>
      <c r="H124" s="98" t="s">
        <v>853</v>
      </c>
      <c r="I124" s="185" t="s">
        <v>725</v>
      </c>
      <c r="J124" s="39">
        <v>44287</v>
      </c>
      <c r="K124" s="161">
        <v>45809</v>
      </c>
      <c r="L124" s="15" t="s">
        <v>1140</v>
      </c>
    </row>
    <row r="125" spans="1:12" hidden="1" x14ac:dyDescent="0.25">
      <c r="A125" s="55" t="s">
        <v>148</v>
      </c>
      <c r="B125" s="98" t="s">
        <v>529</v>
      </c>
      <c r="C125" s="98" t="s">
        <v>528</v>
      </c>
      <c r="D125" s="132" t="s">
        <v>22</v>
      </c>
      <c r="E125" s="132">
        <v>300493</v>
      </c>
      <c r="F125" s="132" t="s">
        <v>24</v>
      </c>
      <c r="G125" s="98" t="s">
        <v>912</v>
      </c>
      <c r="H125" s="98" t="s">
        <v>854</v>
      </c>
      <c r="I125" s="60" t="s">
        <v>726</v>
      </c>
      <c r="J125" s="39">
        <v>44287</v>
      </c>
      <c r="K125" s="161" t="s">
        <v>1174</v>
      </c>
      <c r="L125" s="21" t="s">
        <v>1178</v>
      </c>
    </row>
    <row r="126" spans="1:12" x14ac:dyDescent="0.25">
      <c r="A126" s="14" t="s">
        <v>149</v>
      </c>
      <c r="B126" s="98" t="s">
        <v>530</v>
      </c>
      <c r="C126" s="98" t="s">
        <v>481</v>
      </c>
      <c r="D126" s="132" t="s">
        <v>22</v>
      </c>
      <c r="E126" s="132">
        <v>302862</v>
      </c>
      <c r="F126" s="132" t="s">
        <v>24</v>
      </c>
      <c r="G126" s="98" t="s">
        <v>1614</v>
      </c>
      <c r="H126" s="98" t="s">
        <v>2112</v>
      </c>
      <c r="I126" s="61" t="s">
        <v>727</v>
      </c>
      <c r="J126" s="39">
        <v>44287</v>
      </c>
      <c r="K126" s="161">
        <v>45809</v>
      </c>
      <c r="L126" s="94" t="s">
        <v>1582</v>
      </c>
    </row>
    <row r="127" spans="1:12" hidden="1" x14ac:dyDescent="0.25">
      <c r="A127" s="55" t="s">
        <v>150</v>
      </c>
      <c r="B127" s="98" t="s">
        <v>532</v>
      </c>
      <c r="C127" s="98" t="s">
        <v>531</v>
      </c>
      <c r="D127" s="132" t="s">
        <v>22</v>
      </c>
      <c r="E127" s="132">
        <v>303621</v>
      </c>
      <c r="F127" s="132" t="s">
        <v>24</v>
      </c>
      <c r="G127" s="98" t="s">
        <v>912</v>
      </c>
      <c r="H127" s="98" t="s">
        <v>853</v>
      </c>
      <c r="I127" s="60" t="s">
        <v>728</v>
      </c>
      <c r="J127" s="39">
        <v>44287</v>
      </c>
      <c r="K127" s="161" t="s">
        <v>1176</v>
      </c>
      <c r="L127" s="11" t="s">
        <v>1178</v>
      </c>
    </row>
    <row r="128" spans="1:12" x14ac:dyDescent="0.25">
      <c r="A128" s="14" t="s">
        <v>151</v>
      </c>
      <c r="B128" s="98" t="s">
        <v>534</v>
      </c>
      <c r="C128" s="98" t="s">
        <v>421</v>
      </c>
      <c r="D128" s="132" t="s">
        <v>28</v>
      </c>
      <c r="E128" s="132">
        <v>302671</v>
      </c>
      <c r="F128" s="132" t="s">
        <v>24</v>
      </c>
      <c r="G128" s="98" t="s">
        <v>1614</v>
      </c>
      <c r="H128" s="98" t="s">
        <v>2113</v>
      </c>
      <c r="I128" s="61" t="s">
        <v>729</v>
      </c>
      <c r="J128" s="39">
        <v>44256</v>
      </c>
      <c r="K128" s="161">
        <v>45809</v>
      </c>
      <c r="L128" s="15" t="s">
        <v>1582</v>
      </c>
    </row>
    <row r="129" spans="1:12" hidden="1" x14ac:dyDescent="0.25">
      <c r="A129" s="55" t="s">
        <v>152</v>
      </c>
      <c r="B129" s="98" t="s">
        <v>1413</v>
      </c>
      <c r="C129" s="98" t="s">
        <v>1328</v>
      </c>
      <c r="D129" s="132" t="s">
        <v>810</v>
      </c>
      <c r="E129" s="132">
        <v>192089</v>
      </c>
      <c r="F129" s="132" t="s">
        <v>25</v>
      </c>
      <c r="G129" s="98" t="s">
        <v>1667</v>
      </c>
      <c r="H129" s="98" t="s">
        <v>2057</v>
      </c>
      <c r="I129" s="84" t="s">
        <v>1415</v>
      </c>
      <c r="J129" s="34">
        <v>44652</v>
      </c>
      <c r="K129" s="32">
        <v>45474</v>
      </c>
      <c r="L129" s="11" t="s">
        <v>1178</v>
      </c>
    </row>
    <row r="130" spans="1:12" s="41" customFormat="1" hidden="1" x14ac:dyDescent="0.25">
      <c r="A130" s="43" t="s">
        <v>153</v>
      </c>
      <c r="B130" s="98" t="s">
        <v>1416</v>
      </c>
      <c r="C130" s="98" t="s">
        <v>1417</v>
      </c>
      <c r="D130" s="132" t="s">
        <v>22</v>
      </c>
      <c r="E130" s="132">
        <v>303576</v>
      </c>
      <c r="F130" s="132" t="s">
        <v>25</v>
      </c>
      <c r="G130" s="98" t="s">
        <v>922</v>
      </c>
      <c r="H130" s="98" t="s">
        <v>881</v>
      </c>
      <c r="I130" s="154" t="s">
        <v>1418</v>
      </c>
      <c r="J130" s="214">
        <v>44652</v>
      </c>
      <c r="K130" s="215">
        <v>44866</v>
      </c>
      <c r="L130" s="83" t="s">
        <v>1178</v>
      </c>
    </row>
    <row r="131" spans="1:12" hidden="1" x14ac:dyDescent="0.25">
      <c r="A131" s="55" t="s">
        <v>154</v>
      </c>
      <c r="B131" s="98" t="s">
        <v>931</v>
      </c>
      <c r="C131" s="98" t="s">
        <v>932</v>
      </c>
      <c r="D131" s="132" t="s">
        <v>811</v>
      </c>
      <c r="E131" s="132">
        <v>184936</v>
      </c>
      <c r="F131" s="132" t="s">
        <v>24</v>
      </c>
      <c r="G131" s="98" t="s">
        <v>913</v>
      </c>
      <c r="H131" s="98"/>
      <c r="I131" s="60" t="s">
        <v>933</v>
      </c>
      <c r="J131" s="39">
        <v>44287</v>
      </c>
      <c r="K131" s="161" t="s">
        <v>1175</v>
      </c>
      <c r="L131" s="11" t="s">
        <v>1178</v>
      </c>
    </row>
    <row r="132" spans="1:12" hidden="1" x14ac:dyDescent="0.25">
      <c r="A132" s="14" t="s">
        <v>155</v>
      </c>
      <c r="B132" s="98" t="s">
        <v>537</v>
      </c>
      <c r="C132" s="98" t="s">
        <v>536</v>
      </c>
      <c r="D132" s="132" t="s">
        <v>22</v>
      </c>
      <c r="E132" s="132">
        <v>303958</v>
      </c>
      <c r="F132" s="132" t="s">
        <v>24</v>
      </c>
      <c r="G132" s="98" t="s">
        <v>2123</v>
      </c>
      <c r="H132" s="98" t="s">
        <v>1915</v>
      </c>
      <c r="I132" s="61" t="s">
        <v>730</v>
      </c>
      <c r="J132" s="39">
        <v>44287</v>
      </c>
      <c r="K132" s="161" t="s">
        <v>2108</v>
      </c>
      <c r="L132" s="94" t="s">
        <v>1178</v>
      </c>
    </row>
    <row r="133" spans="1:12" hidden="1" x14ac:dyDescent="0.25">
      <c r="A133" s="55" t="s">
        <v>156</v>
      </c>
      <c r="B133" s="98" t="s">
        <v>539</v>
      </c>
      <c r="C133" s="98" t="s">
        <v>538</v>
      </c>
      <c r="D133" s="132" t="s">
        <v>22</v>
      </c>
      <c r="E133" s="132">
        <v>304575</v>
      </c>
      <c r="F133" s="132" t="s">
        <v>24</v>
      </c>
      <c r="G133" s="98" t="s">
        <v>913</v>
      </c>
      <c r="H133" s="98" t="s">
        <v>855</v>
      </c>
      <c r="I133" s="60" t="s">
        <v>731</v>
      </c>
      <c r="J133" s="39">
        <v>44256</v>
      </c>
      <c r="K133" s="161" t="s">
        <v>1175</v>
      </c>
      <c r="L133" s="11" t="s">
        <v>1178</v>
      </c>
    </row>
    <row r="134" spans="1:12" hidden="1" x14ac:dyDescent="0.25">
      <c r="A134" s="55" t="s">
        <v>157</v>
      </c>
      <c r="B134" s="98" t="s">
        <v>540</v>
      </c>
      <c r="C134" s="98" t="s">
        <v>421</v>
      </c>
      <c r="D134" s="132" t="s">
        <v>22</v>
      </c>
      <c r="E134" s="132">
        <v>304341</v>
      </c>
      <c r="F134" s="132" t="s">
        <v>24</v>
      </c>
      <c r="G134" s="98" t="s">
        <v>913</v>
      </c>
      <c r="H134" s="98" t="s">
        <v>855</v>
      </c>
      <c r="I134" s="60" t="s">
        <v>732</v>
      </c>
      <c r="J134" s="39">
        <v>44256</v>
      </c>
      <c r="K134" s="161" t="s">
        <v>1238</v>
      </c>
      <c r="L134" s="11" t="s">
        <v>1178</v>
      </c>
    </row>
    <row r="135" spans="1:12" x14ac:dyDescent="0.25">
      <c r="A135" s="14" t="s">
        <v>158</v>
      </c>
      <c r="B135" s="98" t="s">
        <v>1846</v>
      </c>
      <c r="C135" s="98" t="s">
        <v>1847</v>
      </c>
      <c r="D135" s="132" t="s">
        <v>1721</v>
      </c>
      <c r="E135" s="132">
        <v>305378</v>
      </c>
      <c r="F135" s="29" t="s">
        <v>2482</v>
      </c>
      <c r="G135" s="98" t="s">
        <v>923</v>
      </c>
      <c r="H135" s="98" t="s">
        <v>1867</v>
      </c>
      <c r="I135" s="98" t="s">
        <v>1848</v>
      </c>
      <c r="J135" s="39">
        <v>45108</v>
      </c>
      <c r="K135" s="161">
        <v>45809</v>
      </c>
      <c r="L135" s="132" t="s">
        <v>1582</v>
      </c>
    </row>
    <row r="136" spans="1:12" x14ac:dyDescent="0.25">
      <c r="A136" s="14" t="s">
        <v>159</v>
      </c>
      <c r="B136" s="98" t="s">
        <v>542</v>
      </c>
      <c r="C136" s="98" t="s">
        <v>541</v>
      </c>
      <c r="D136" s="132" t="s">
        <v>28</v>
      </c>
      <c r="E136" s="132">
        <v>302054</v>
      </c>
      <c r="F136" s="132" t="s">
        <v>24</v>
      </c>
      <c r="G136" s="98" t="s">
        <v>914</v>
      </c>
      <c r="H136" s="98" t="s">
        <v>2084</v>
      </c>
      <c r="I136" s="61" t="s">
        <v>733</v>
      </c>
      <c r="J136" s="39">
        <v>44256</v>
      </c>
      <c r="K136" s="161">
        <v>45809</v>
      </c>
      <c r="L136" s="15" t="s">
        <v>1140</v>
      </c>
    </row>
    <row r="137" spans="1:12" x14ac:dyDescent="0.25">
      <c r="A137" s="14" t="s">
        <v>160</v>
      </c>
      <c r="B137" s="98" t="s">
        <v>1834</v>
      </c>
      <c r="C137" s="98" t="s">
        <v>643</v>
      </c>
      <c r="D137" s="132" t="s">
        <v>1721</v>
      </c>
      <c r="E137" s="132">
        <v>305505</v>
      </c>
      <c r="F137" s="29" t="s">
        <v>2481</v>
      </c>
      <c r="G137" s="98" t="s">
        <v>903</v>
      </c>
      <c r="H137" s="98" t="s">
        <v>840</v>
      </c>
      <c r="I137" s="201" t="s">
        <v>1835</v>
      </c>
      <c r="J137" s="39">
        <v>45078</v>
      </c>
      <c r="K137" s="161">
        <v>45901</v>
      </c>
      <c r="L137" s="132" t="s">
        <v>1140</v>
      </c>
    </row>
    <row r="138" spans="1:12" hidden="1" x14ac:dyDescent="0.25">
      <c r="A138" s="55" t="s">
        <v>161</v>
      </c>
      <c r="B138" s="98" t="s">
        <v>543</v>
      </c>
      <c r="C138" s="98" t="s">
        <v>471</v>
      </c>
      <c r="D138" s="132" t="s">
        <v>22</v>
      </c>
      <c r="E138" s="132">
        <v>303966</v>
      </c>
      <c r="F138" s="132" t="s">
        <v>24</v>
      </c>
      <c r="G138" s="98" t="s">
        <v>914</v>
      </c>
      <c r="H138" s="98" t="s">
        <v>857</v>
      </c>
      <c r="I138" s="60" t="s">
        <v>734</v>
      </c>
      <c r="J138" s="39">
        <v>44287</v>
      </c>
      <c r="K138" s="161" t="s">
        <v>1238</v>
      </c>
      <c r="L138" s="11" t="s">
        <v>1178</v>
      </c>
    </row>
    <row r="139" spans="1:12" hidden="1" x14ac:dyDescent="0.25">
      <c r="A139" s="55" t="s">
        <v>162</v>
      </c>
      <c r="B139" s="98" t="s">
        <v>545</v>
      </c>
      <c r="C139" s="98" t="s">
        <v>544</v>
      </c>
      <c r="D139" s="132" t="s">
        <v>28</v>
      </c>
      <c r="E139" s="132">
        <v>193608</v>
      </c>
      <c r="F139" s="132" t="s">
        <v>24</v>
      </c>
      <c r="G139" s="98" t="s">
        <v>914</v>
      </c>
      <c r="H139" s="98" t="s">
        <v>858</v>
      </c>
      <c r="I139" s="60" t="s">
        <v>735</v>
      </c>
      <c r="J139" s="39">
        <v>44287</v>
      </c>
      <c r="K139" s="161" t="s">
        <v>1963</v>
      </c>
      <c r="L139" s="11" t="s">
        <v>1178</v>
      </c>
    </row>
    <row r="140" spans="1:12" x14ac:dyDescent="0.25">
      <c r="A140" s="14" t="s">
        <v>163</v>
      </c>
      <c r="B140" s="98" t="s">
        <v>2080</v>
      </c>
      <c r="C140" s="98" t="s">
        <v>2081</v>
      </c>
      <c r="D140" s="132" t="s">
        <v>22</v>
      </c>
      <c r="E140" s="132">
        <v>305649</v>
      </c>
      <c r="F140" s="29" t="s">
        <v>2482</v>
      </c>
      <c r="G140" s="98" t="s">
        <v>923</v>
      </c>
      <c r="H140" s="98" t="s">
        <v>1815</v>
      </c>
      <c r="I140" s="98" t="s">
        <v>2082</v>
      </c>
      <c r="J140" s="39">
        <v>45383</v>
      </c>
      <c r="K140" s="161">
        <v>45809</v>
      </c>
      <c r="L140" s="94" t="s">
        <v>1582</v>
      </c>
    </row>
    <row r="141" spans="1:12" hidden="1" x14ac:dyDescent="0.25">
      <c r="A141" s="14" t="s">
        <v>164</v>
      </c>
      <c r="B141" s="98" t="s">
        <v>1217</v>
      </c>
      <c r="C141" s="98" t="s">
        <v>1218</v>
      </c>
      <c r="D141" s="132" t="s">
        <v>22</v>
      </c>
      <c r="E141" s="132">
        <v>304871</v>
      </c>
      <c r="F141" s="132" t="s">
        <v>36</v>
      </c>
      <c r="G141" s="98" t="s">
        <v>908</v>
      </c>
      <c r="H141" s="98" t="s">
        <v>836</v>
      </c>
      <c r="I141" s="84" t="s">
        <v>1219</v>
      </c>
      <c r="J141" s="39">
        <v>44440</v>
      </c>
      <c r="K141" s="161" t="s">
        <v>1470</v>
      </c>
      <c r="L141" s="11" t="s">
        <v>1178</v>
      </c>
    </row>
    <row r="142" spans="1:12" hidden="1" x14ac:dyDescent="0.25">
      <c r="A142" s="55" t="s">
        <v>165</v>
      </c>
      <c r="B142" s="98" t="s">
        <v>546</v>
      </c>
      <c r="C142" s="98" t="s">
        <v>479</v>
      </c>
      <c r="D142" s="132" t="s">
        <v>22</v>
      </c>
      <c r="E142" s="132">
        <v>301992</v>
      </c>
      <c r="F142" s="132" t="s">
        <v>24</v>
      </c>
      <c r="G142" s="98" t="s">
        <v>915</v>
      </c>
      <c r="H142" s="98" t="s">
        <v>859</v>
      </c>
      <c r="I142" s="60" t="s">
        <v>736</v>
      </c>
      <c r="J142" s="39">
        <v>44256</v>
      </c>
      <c r="K142" s="161" t="s">
        <v>1772</v>
      </c>
      <c r="L142" s="123" t="s">
        <v>1178</v>
      </c>
    </row>
    <row r="143" spans="1:12" x14ac:dyDescent="0.25">
      <c r="A143" s="14" t="s">
        <v>166</v>
      </c>
      <c r="B143" s="98" t="s">
        <v>1242</v>
      </c>
      <c r="C143" s="98" t="s">
        <v>1243</v>
      </c>
      <c r="D143" s="132" t="s">
        <v>811</v>
      </c>
      <c r="E143" s="132">
        <v>187254</v>
      </c>
      <c r="F143" s="29" t="s">
        <v>2482</v>
      </c>
      <c r="G143" s="98" t="s">
        <v>922</v>
      </c>
      <c r="H143" s="98" t="s">
        <v>881</v>
      </c>
      <c r="I143" s="27" t="s">
        <v>1244</v>
      </c>
      <c r="J143" s="39">
        <v>44531</v>
      </c>
      <c r="K143" s="161">
        <v>45748</v>
      </c>
      <c r="L143" s="15" t="s">
        <v>1140</v>
      </c>
    </row>
    <row r="144" spans="1:12" hidden="1" x14ac:dyDescent="0.25">
      <c r="A144" s="55" t="s">
        <v>167</v>
      </c>
      <c r="B144" s="98" t="s">
        <v>1836</v>
      </c>
      <c r="C144" s="98" t="s">
        <v>405</v>
      </c>
      <c r="D144" s="132" t="s">
        <v>1720</v>
      </c>
      <c r="E144" s="132">
        <v>303929</v>
      </c>
      <c r="F144" s="132" t="s">
        <v>36</v>
      </c>
      <c r="G144" s="98" t="s">
        <v>905</v>
      </c>
      <c r="H144" s="98" t="s">
        <v>828</v>
      </c>
      <c r="I144" s="166" t="s">
        <v>1837</v>
      </c>
      <c r="J144" s="39">
        <v>45078</v>
      </c>
      <c r="K144" s="161">
        <v>45261</v>
      </c>
      <c r="L144" s="141" t="s">
        <v>1945</v>
      </c>
    </row>
    <row r="145" spans="1:12" hidden="1" x14ac:dyDescent="0.25">
      <c r="A145" s="55" t="s">
        <v>168</v>
      </c>
      <c r="B145" s="98" t="s">
        <v>548</v>
      </c>
      <c r="C145" s="98" t="s">
        <v>547</v>
      </c>
      <c r="D145" s="132" t="s">
        <v>810</v>
      </c>
      <c r="E145" s="132">
        <v>168797</v>
      </c>
      <c r="F145" s="132" t="s">
        <v>24</v>
      </c>
      <c r="G145" s="98" t="s">
        <v>915</v>
      </c>
      <c r="H145" s="98" t="s">
        <v>860</v>
      </c>
      <c r="I145" s="60" t="s">
        <v>737</v>
      </c>
      <c r="J145" s="39">
        <v>44287</v>
      </c>
      <c r="K145" s="161" t="s">
        <v>1176</v>
      </c>
      <c r="L145" s="11" t="s">
        <v>1178</v>
      </c>
    </row>
    <row r="146" spans="1:12" hidden="1" x14ac:dyDescent="0.25">
      <c r="A146" s="55" t="s">
        <v>169</v>
      </c>
      <c r="B146" s="98" t="s">
        <v>549</v>
      </c>
      <c r="C146" s="98" t="s">
        <v>425</v>
      </c>
      <c r="D146" s="132" t="s">
        <v>810</v>
      </c>
      <c r="E146" s="132">
        <v>171210</v>
      </c>
      <c r="F146" s="132" t="s">
        <v>24</v>
      </c>
      <c r="G146" s="98" t="s">
        <v>915</v>
      </c>
      <c r="H146" s="98" t="s">
        <v>834</v>
      </c>
      <c r="I146" s="60" t="s">
        <v>738</v>
      </c>
      <c r="J146" s="39">
        <v>44287</v>
      </c>
      <c r="K146" s="161" t="s">
        <v>1913</v>
      </c>
      <c r="L146" s="21" t="s">
        <v>1178</v>
      </c>
    </row>
    <row r="147" spans="1:12" x14ac:dyDescent="0.25">
      <c r="A147" s="14" t="s">
        <v>170</v>
      </c>
      <c r="B147" s="98" t="s">
        <v>551</v>
      </c>
      <c r="C147" s="98" t="s">
        <v>550</v>
      </c>
      <c r="D147" s="132" t="s">
        <v>810</v>
      </c>
      <c r="E147" s="132">
        <v>186233</v>
      </c>
      <c r="F147" s="29" t="s">
        <v>2481</v>
      </c>
      <c r="G147" s="98" t="s">
        <v>900</v>
      </c>
      <c r="H147" s="98" t="s">
        <v>861</v>
      </c>
      <c r="I147" s="61" t="s">
        <v>739</v>
      </c>
      <c r="J147" s="39">
        <v>44287</v>
      </c>
      <c r="K147" s="161">
        <v>45748</v>
      </c>
      <c r="L147" s="151" t="s">
        <v>1140</v>
      </c>
    </row>
    <row r="148" spans="1:12" x14ac:dyDescent="0.25">
      <c r="A148" s="14" t="s">
        <v>171</v>
      </c>
      <c r="B148" s="98" t="s">
        <v>553</v>
      </c>
      <c r="C148" s="98" t="s">
        <v>552</v>
      </c>
      <c r="D148" s="132" t="s">
        <v>810</v>
      </c>
      <c r="E148" s="132">
        <v>301258</v>
      </c>
      <c r="F148" s="132" t="s">
        <v>24</v>
      </c>
      <c r="G148" s="98" t="s">
        <v>916</v>
      </c>
      <c r="H148" s="98" t="s">
        <v>1548</v>
      </c>
      <c r="I148" s="61" t="s">
        <v>740</v>
      </c>
      <c r="J148" s="39">
        <v>44287</v>
      </c>
      <c r="K148" s="161">
        <v>45748</v>
      </c>
      <c r="L148" s="15" t="s">
        <v>1140</v>
      </c>
    </row>
    <row r="149" spans="1:12" x14ac:dyDescent="0.25">
      <c r="A149" s="14" t="s">
        <v>172</v>
      </c>
      <c r="B149" s="98" t="s">
        <v>555</v>
      </c>
      <c r="C149" s="98" t="s">
        <v>554</v>
      </c>
      <c r="D149" s="132" t="s">
        <v>22</v>
      </c>
      <c r="E149" s="132">
        <v>304402</v>
      </c>
      <c r="F149" s="132" t="s">
        <v>24</v>
      </c>
      <c r="G149" s="98" t="s">
        <v>916</v>
      </c>
      <c r="H149" s="98" t="s">
        <v>1918</v>
      </c>
      <c r="I149" s="176" t="s">
        <v>741</v>
      </c>
      <c r="J149" s="39">
        <v>44256</v>
      </c>
      <c r="K149" s="161">
        <v>45809</v>
      </c>
      <c r="L149" s="15" t="s">
        <v>1140</v>
      </c>
    </row>
    <row r="150" spans="1:12" hidden="1" x14ac:dyDescent="0.25">
      <c r="A150" s="150" t="s">
        <v>173</v>
      </c>
      <c r="B150" s="98" t="s">
        <v>557</v>
      </c>
      <c r="C150" s="98" t="s">
        <v>556</v>
      </c>
      <c r="D150" s="132" t="s">
        <v>29</v>
      </c>
      <c r="E150" s="132">
        <v>303962</v>
      </c>
      <c r="F150" s="132" t="s">
        <v>24</v>
      </c>
      <c r="G150" s="98" t="s">
        <v>916</v>
      </c>
      <c r="H150" s="98" t="s">
        <v>862</v>
      </c>
      <c r="I150" s="60" t="s">
        <v>742</v>
      </c>
      <c r="J150" s="39">
        <v>44287</v>
      </c>
      <c r="K150" s="161">
        <v>45047</v>
      </c>
      <c r="L150" s="11" t="s">
        <v>1178</v>
      </c>
    </row>
    <row r="151" spans="1:12" hidden="1" x14ac:dyDescent="0.25">
      <c r="A151" s="14" t="s">
        <v>174</v>
      </c>
      <c r="B151" s="98" t="s">
        <v>559</v>
      </c>
      <c r="C151" s="98" t="s">
        <v>558</v>
      </c>
      <c r="D151" s="132" t="s">
        <v>811</v>
      </c>
      <c r="E151" s="132">
        <v>193726</v>
      </c>
      <c r="F151" s="132" t="s">
        <v>24</v>
      </c>
      <c r="G151" s="98" t="s">
        <v>916</v>
      </c>
      <c r="H151" s="98" t="s">
        <v>1557</v>
      </c>
      <c r="I151" s="137" t="s">
        <v>743</v>
      </c>
      <c r="J151" s="39">
        <v>44287</v>
      </c>
      <c r="K151" s="161">
        <v>45108</v>
      </c>
      <c r="L151" s="123" t="s">
        <v>1178</v>
      </c>
    </row>
    <row r="152" spans="1:12" x14ac:dyDescent="0.25">
      <c r="A152" s="14" t="s">
        <v>175</v>
      </c>
      <c r="B152" s="98" t="s">
        <v>561</v>
      </c>
      <c r="C152" s="98" t="s">
        <v>560</v>
      </c>
      <c r="D152" s="132" t="s">
        <v>28</v>
      </c>
      <c r="E152" s="132">
        <v>304255</v>
      </c>
      <c r="F152" s="132" t="s">
        <v>24</v>
      </c>
      <c r="G152" s="98" t="s">
        <v>916</v>
      </c>
      <c r="H152" s="98" t="s">
        <v>864</v>
      </c>
      <c r="I152" s="62" t="s">
        <v>744</v>
      </c>
      <c r="J152" s="39">
        <v>44256</v>
      </c>
      <c r="K152" s="161">
        <v>45809</v>
      </c>
      <c r="L152" s="15" t="s">
        <v>1140</v>
      </c>
    </row>
    <row r="153" spans="1:12" hidden="1" x14ac:dyDescent="0.25">
      <c r="A153" s="55" t="s">
        <v>176</v>
      </c>
      <c r="B153" s="98" t="s">
        <v>953</v>
      </c>
      <c r="C153" s="98" t="s">
        <v>954</v>
      </c>
      <c r="D153" s="132" t="s">
        <v>946</v>
      </c>
      <c r="E153" s="132">
        <v>193129</v>
      </c>
      <c r="F153" s="132" t="s">
        <v>36</v>
      </c>
      <c r="G153" s="98" t="s">
        <v>902</v>
      </c>
      <c r="H153" s="98" t="s">
        <v>821</v>
      </c>
      <c r="I153" s="84" t="s">
        <v>1081</v>
      </c>
      <c r="J153" s="39">
        <v>44348</v>
      </c>
      <c r="K153" s="161" t="s">
        <v>1772</v>
      </c>
      <c r="L153" s="11" t="s">
        <v>1178</v>
      </c>
    </row>
    <row r="154" spans="1:12" hidden="1" x14ac:dyDescent="0.25">
      <c r="A154" s="14" t="s">
        <v>177</v>
      </c>
      <c r="B154" s="98" t="s">
        <v>562</v>
      </c>
      <c r="C154" s="98" t="s">
        <v>494</v>
      </c>
      <c r="D154" s="132" t="s">
        <v>811</v>
      </c>
      <c r="E154" s="132">
        <v>192743</v>
      </c>
      <c r="F154" s="132" t="s">
        <v>24</v>
      </c>
      <c r="G154" s="98" t="s">
        <v>916</v>
      </c>
      <c r="H154" s="98" t="s">
        <v>2110</v>
      </c>
      <c r="I154" s="61" t="s">
        <v>745</v>
      </c>
      <c r="J154" s="39">
        <v>44287</v>
      </c>
      <c r="K154" s="161" t="s">
        <v>2108</v>
      </c>
      <c r="L154" s="94" t="s">
        <v>1178</v>
      </c>
    </row>
    <row r="155" spans="1:12" hidden="1" x14ac:dyDescent="0.25">
      <c r="A155" s="55" t="s">
        <v>178</v>
      </c>
      <c r="B155" s="98" t="s">
        <v>563</v>
      </c>
      <c r="C155" s="98" t="s">
        <v>435</v>
      </c>
      <c r="D155" s="132" t="s">
        <v>810</v>
      </c>
      <c r="E155" s="132">
        <v>192792</v>
      </c>
      <c r="F155" s="132" t="s">
        <v>24</v>
      </c>
      <c r="G155" s="98" t="s">
        <v>916</v>
      </c>
      <c r="H155" s="98" t="s">
        <v>862</v>
      </c>
      <c r="I155" s="60" t="s">
        <v>746</v>
      </c>
      <c r="J155" s="39">
        <v>44287</v>
      </c>
      <c r="K155" s="161" t="s">
        <v>1176</v>
      </c>
      <c r="L155" s="11" t="s">
        <v>1178</v>
      </c>
    </row>
    <row r="156" spans="1:12" hidden="1" x14ac:dyDescent="0.25">
      <c r="A156" s="55" t="s">
        <v>179</v>
      </c>
      <c r="B156" s="98" t="s">
        <v>564</v>
      </c>
      <c r="C156" s="98" t="s">
        <v>520</v>
      </c>
      <c r="D156" s="132" t="s">
        <v>22</v>
      </c>
      <c r="E156" s="132">
        <v>301303</v>
      </c>
      <c r="F156" s="132" t="s">
        <v>24</v>
      </c>
      <c r="G156" s="98" t="s">
        <v>916</v>
      </c>
      <c r="H156" s="98" t="s">
        <v>864</v>
      </c>
      <c r="I156" s="60" t="s">
        <v>747</v>
      </c>
      <c r="J156" s="39">
        <v>44256</v>
      </c>
      <c r="K156" s="161" t="s">
        <v>1175</v>
      </c>
      <c r="L156" s="11" t="s">
        <v>1178</v>
      </c>
    </row>
    <row r="157" spans="1:12" hidden="1" x14ac:dyDescent="0.25">
      <c r="A157" s="55" t="s">
        <v>180</v>
      </c>
      <c r="B157" s="98" t="s">
        <v>565</v>
      </c>
      <c r="C157" s="98" t="s">
        <v>409</v>
      </c>
      <c r="D157" s="132" t="s">
        <v>811</v>
      </c>
      <c r="E157" s="132">
        <v>192931</v>
      </c>
      <c r="F157" s="132" t="s">
        <v>24</v>
      </c>
      <c r="G157" s="98" t="s">
        <v>916</v>
      </c>
      <c r="H157" s="98" t="s">
        <v>839</v>
      </c>
      <c r="I157" s="60" t="s">
        <v>748</v>
      </c>
      <c r="J157" s="34">
        <v>44256</v>
      </c>
      <c r="K157" s="32">
        <v>45474</v>
      </c>
      <c r="L157" s="11" t="s">
        <v>1178</v>
      </c>
    </row>
    <row r="158" spans="1:12" hidden="1" x14ac:dyDescent="0.25">
      <c r="A158" s="217" t="s">
        <v>181</v>
      </c>
      <c r="B158" s="98" t="s">
        <v>566</v>
      </c>
      <c r="C158" s="98" t="s">
        <v>431</v>
      </c>
      <c r="D158" s="132" t="s">
        <v>22</v>
      </c>
      <c r="E158" s="132">
        <v>303971</v>
      </c>
      <c r="F158" s="132" t="s">
        <v>24</v>
      </c>
      <c r="G158" s="98" t="s">
        <v>916</v>
      </c>
      <c r="H158" s="98" t="s">
        <v>862</v>
      </c>
      <c r="I158" s="171" t="s">
        <v>749</v>
      </c>
      <c r="J158" s="214">
        <v>44287</v>
      </c>
      <c r="K158" s="215" t="s">
        <v>1238</v>
      </c>
      <c r="L158" s="164" t="s">
        <v>1178</v>
      </c>
    </row>
    <row r="159" spans="1:12" hidden="1" x14ac:dyDescent="0.25">
      <c r="A159" s="14" t="s">
        <v>182</v>
      </c>
      <c r="B159" s="98" t="s">
        <v>2131</v>
      </c>
      <c r="C159" s="98" t="s">
        <v>2132</v>
      </c>
      <c r="D159" s="132" t="s">
        <v>22</v>
      </c>
      <c r="E159" s="132">
        <v>302954</v>
      </c>
      <c r="F159" s="132" t="s">
        <v>1924</v>
      </c>
      <c r="G159" s="98" t="s">
        <v>929</v>
      </c>
      <c r="H159" s="98" t="s">
        <v>2151</v>
      </c>
      <c r="I159" s="98" t="s">
        <v>2133</v>
      </c>
      <c r="J159" s="39">
        <v>45383</v>
      </c>
      <c r="K159" s="161">
        <v>45566</v>
      </c>
      <c r="L159" s="132" t="s">
        <v>1178</v>
      </c>
    </row>
    <row r="160" spans="1:12" hidden="1" x14ac:dyDescent="0.25">
      <c r="A160" s="163" t="s">
        <v>183</v>
      </c>
      <c r="B160" s="98" t="s">
        <v>568</v>
      </c>
      <c r="C160" s="98" t="s">
        <v>567</v>
      </c>
      <c r="D160" s="132" t="s">
        <v>810</v>
      </c>
      <c r="E160" s="132">
        <v>179641</v>
      </c>
      <c r="F160" s="132" t="s">
        <v>24</v>
      </c>
      <c r="G160" s="98" t="s">
        <v>917</v>
      </c>
      <c r="H160" s="98" t="s">
        <v>865</v>
      </c>
      <c r="I160" s="171" t="s">
        <v>750</v>
      </c>
      <c r="J160" s="39">
        <v>44256</v>
      </c>
      <c r="K160" s="161" t="s">
        <v>1665</v>
      </c>
      <c r="L160" s="164" t="s">
        <v>1178</v>
      </c>
    </row>
    <row r="161" spans="1:12" hidden="1" x14ac:dyDescent="0.25">
      <c r="A161" s="14" t="s">
        <v>184</v>
      </c>
      <c r="B161" s="98" t="s">
        <v>1838</v>
      </c>
      <c r="C161" s="98" t="s">
        <v>640</v>
      </c>
      <c r="D161" s="132" t="s">
        <v>1720</v>
      </c>
      <c r="E161" s="132">
        <v>305247</v>
      </c>
      <c r="F161" s="132" t="s">
        <v>36</v>
      </c>
      <c r="G161" s="98" t="s">
        <v>907</v>
      </c>
      <c r="H161" s="98" t="s">
        <v>832</v>
      </c>
      <c r="I161" s="98" t="s">
        <v>1839</v>
      </c>
      <c r="J161" s="39">
        <v>45078</v>
      </c>
      <c r="K161" s="161">
        <v>45627</v>
      </c>
      <c r="L161" s="15" t="s">
        <v>1178</v>
      </c>
    </row>
    <row r="162" spans="1:12" x14ac:dyDescent="0.25">
      <c r="A162" s="14" t="s">
        <v>185</v>
      </c>
      <c r="B162" s="98" t="s">
        <v>570</v>
      </c>
      <c r="C162" s="98" t="s">
        <v>569</v>
      </c>
      <c r="D162" s="132" t="s">
        <v>810</v>
      </c>
      <c r="E162" s="132">
        <v>192975</v>
      </c>
      <c r="F162" s="132" t="s">
        <v>24</v>
      </c>
      <c r="G162" s="98" t="s">
        <v>917</v>
      </c>
      <c r="H162" s="98" t="s">
        <v>866</v>
      </c>
      <c r="I162" s="61" t="s">
        <v>751</v>
      </c>
      <c r="J162" s="39">
        <v>44256</v>
      </c>
      <c r="K162" s="161">
        <v>45809</v>
      </c>
      <c r="L162" s="15" t="s">
        <v>1582</v>
      </c>
    </row>
    <row r="163" spans="1:12" s="41" customFormat="1" hidden="1" x14ac:dyDescent="0.25">
      <c r="A163" s="14" t="s">
        <v>186</v>
      </c>
      <c r="B163" s="98" t="s">
        <v>1419</v>
      </c>
      <c r="C163" s="98" t="s">
        <v>1420</v>
      </c>
      <c r="D163" s="132" t="s">
        <v>1159</v>
      </c>
      <c r="E163" s="132">
        <v>305189</v>
      </c>
      <c r="F163" s="132" t="s">
        <v>25</v>
      </c>
      <c r="G163" s="98" t="s">
        <v>922</v>
      </c>
      <c r="H163" s="98" t="s">
        <v>879</v>
      </c>
      <c r="I163" s="84" t="s">
        <v>1421</v>
      </c>
      <c r="J163" s="39">
        <v>44652</v>
      </c>
      <c r="K163" s="161">
        <v>44835</v>
      </c>
      <c r="L163" s="11" t="s">
        <v>1178</v>
      </c>
    </row>
    <row r="164" spans="1:12" x14ac:dyDescent="0.25">
      <c r="A164" s="14" t="s">
        <v>187</v>
      </c>
      <c r="B164" s="98" t="s">
        <v>1311</v>
      </c>
      <c r="C164" s="98" t="s">
        <v>1185</v>
      </c>
      <c r="D164" s="132" t="s">
        <v>22</v>
      </c>
      <c r="E164" s="132">
        <v>304766</v>
      </c>
      <c r="F164" s="132" t="s">
        <v>24</v>
      </c>
      <c r="G164" s="98" t="s">
        <v>2226</v>
      </c>
      <c r="H164" s="98" t="s">
        <v>844</v>
      </c>
      <c r="I164" s="256" t="s">
        <v>1312</v>
      </c>
      <c r="J164" s="39">
        <v>44562</v>
      </c>
      <c r="K164" s="161">
        <v>45809</v>
      </c>
      <c r="L164" s="180" t="s">
        <v>1140</v>
      </c>
    </row>
    <row r="165" spans="1:12" hidden="1" x14ac:dyDescent="0.25">
      <c r="A165" s="14" t="s">
        <v>188</v>
      </c>
      <c r="B165" s="98" t="s">
        <v>1953</v>
      </c>
      <c r="C165" s="98" t="s">
        <v>514</v>
      </c>
      <c r="D165" s="132" t="s">
        <v>1720</v>
      </c>
      <c r="E165" s="132">
        <v>305428</v>
      </c>
      <c r="F165" s="132" t="s">
        <v>24</v>
      </c>
      <c r="G165" s="98" t="s">
        <v>917</v>
      </c>
      <c r="H165" s="98" t="s">
        <v>1551</v>
      </c>
      <c r="I165" s="98" t="s">
        <v>1954</v>
      </c>
      <c r="J165" s="39">
        <v>45261</v>
      </c>
      <c r="K165" s="161">
        <v>45717</v>
      </c>
      <c r="L165" s="147" t="s">
        <v>1178</v>
      </c>
    </row>
    <row r="166" spans="1:12" x14ac:dyDescent="0.25">
      <c r="A166" s="14" t="s">
        <v>2181</v>
      </c>
      <c r="B166" s="98" t="s">
        <v>572</v>
      </c>
      <c r="C166" s="98" t="s">
        <v>449</v>
      </c>
      <c r="D166" s="132" t="s">
        <v>29</v>
      </c>
      <c r="E166" s="132">
        <v>303755</v>
      </c>
      <c r="F166" s="132" t="s">
        <v>24</v>
      </c>
      <c r="G166" s="98" t="s">
        <v>917</v>
      </c>
      <c r="H166" s="98" t="s">
        <v>866</v>
      </c>
      <c r="I166" s="185" t="s">
        <v>752</v>
      </c>
      <c r="J166" s="39">
        <v>44562</v>
      </c>
      <c r="K166" s="161">
        <v>45748</v>
      </c>
      <c r="L166" s="15" t="s">
        <v>1582</v>
      </c>
    </row>
    <row r="167" spans="1:12" hidden="1" x14ac:dyDescent="0.25">
      <c r="A167" s="55" t="s">
        <v>189</v>
      </c>
      <c r="B167" s="98" t="s">
        <v>77</v>
      </c>
      <c r="C167" s="98" t="s">
        <v>573</v>
      </c>
      <c r="D167" s="132" t="s">
        <v>22</v>
      </c>
      <c r="E167" s="132">
        <v>300800</v>
      </c>
      <c r="F167" s="132" t="s">
        <v>24</v>
      </c>
      <c r="G167" s="98" t="s">
        <v>917</v>
      </c>
      <c r="H167" s="98" t="s">
        <v>867</v>
      </c>
      <c r="I167" s="60" t="s">
        <v>753</v>
      </c>
      <c r="J167" s="39">
        <v>44562</v>
      </c>
      <c r="K167" s="161" t="s">
        <v>1175</v>
      </c>
      <c r="L167" s="11" t="s">
        <v>1178</v>
      </c>
    </row>
    <row r="168" spans="1:12" hidden="1" x14ac:dyDescent="0.25">
      <c r="A168" s="55" t="s">
        <v>190</v>
      </c>
      <c r="B168" s="98" t="s">
        <v>527</v>
      </c>
      <c r="C168" s="98" t="s">
        <v>479</v>
      </c>
      <c r="D168" s="132" t="s">
        <v>22</v>
      </c>
      <c r="E168" s="132">
        <v>304465</v>
      </c>
      <c r="F168" s="132" t="s">
        <v>24</v>
      </c>
      <c r="G168" s="98" t="s">
        <v>917</v>
      </c>
      <c r="H168" s="98" t="s">
        <v>865</v>
      </c>
      <c r="I168" s="60" t="s">
        <v>754</v>
      </c>
      <c r="J168" s="39">
        <v>44562</v>
      </c>
      <c r="K168" s="161" t="s">
        <v>1913</v>
      </c>
      <c r="L168" s="11" t="s">
        <v>1178</v>
      </c>
    </row>
    <row r="169" spans="1:12" hidden="1" x14ac:dyDescent="0.25">
      <c r="A169" s="55" t="s">
        <v>191</v>
      </c>
      <c r="B169" s="98" t="s">
        <v>574</v>
      </c>
      <c r="C169" s="98" t="s">
        <v>413</v>
      </c>
      <c r="D169" s="132" t="s">
        <v>810</v>
      </c>
      <c r="E169" s="132">
        <v>300833</v>
      </c>
      <c r="F169" s="132" t="s">
        <v>24</v>
      </c>
      <c r="G169" s="98" t="s">
        <v>918</v>
      </c>
      <c r="H169" s="98" t="s">
        <v>868</v>
      </c>
      <c r="I169" s="60" t="s">
        <v>755</v>
      </c>
      <c r="J169" s="39">
        <v>44562</v>
      </c>
      <c r="K169" s="161" t="s">
        <v>1175</v>
      </c>
      <c r="L169" s="11" t="s">
        <v>1178</v>
      </c>
    </row>
    <row r="170" spans="1:12" hidden="1" x14ac:dyDescent="0.25">
      <c r="A170" s="55" t="s">
        <v>192</v>
      </c>
      <c r="B170" s="98" t="s">
        <v>576</v>
      </c>
      <c r="C170" s="98" t="s">
        <v>575</v>
      </c>
      <c r="D170" s="132" t="s">
        <v>22</v>
      </c>
      <c r="E170" s="132">
        <v>304032</v>
      </c>
      <c r="F170" s="132" t="s">
        <v>24</v>
      </c>
      <c r="G170" s="98" t="s">
        <v>918</v>
      </c>
      <c r="H170" s="98" t="s">
        <v>869</v>
      </c>
      <c r="I170" s="125" t="s">
        <v>756</v>
      </c>
      <c r="J170" s="39">
        <v>44562</v>
      </c>
      <c r="K170" s="161" t="s">
        <v>1175</v>
      </c>
      <c r="L170" s="123" t="s">
        <v>1178</v>
      </c>
    </row>
    <row r="171" spans="1:12" hidden="1" x14ac:dyDescent="0.25">
      <c r="A171" s="14" t="s">
        <v>193</v>
      </c>
      <c r="B171" s="98" t="s">
        <v>1955</v>
      </c>
      <c r="C171" s="98" t="s">
        <v>496</v>
      </c>
      <c r="D171" s="132" t="s">
        <v>1821</v>
      </c>
      <c r="E171" s="132">
        <v>302148</v>
      </c>
      <c r="F171" s="132" t="s">
        <v>1916</v>
      </c>
      <c r="G171" s="98" t="s">
        <v>1974</v>
      </c>
      <c r="H171" s="98" t="s">
        <v>1969</v>
      </c>
      <c r="I171" s="98" t="s">
        <v>1956</v>
      </c>
      <c r="J171" s="39">
        <v>45261</v>
      </c>
      <c r="K171" s="161" t="s">
        <v>2180</v>
      </c>
      <c r="L171" s="15" t="s">
        <v>1178</v>
      </c>
    </row>
    <row r="172" spans="1:12" hidden="1" x14ac:dyDescent="0.25">
      <c r="A172" s="14" t="s">
        <v>194</v>
      </c>
      <c r="B172" s="98" t="s">
        <v>482</v>
      </c>
      <c r="C172" s="98" t="s">
        <v>643</v>
      </c>
      <c r="D172" s="132" t="s">
        <v>29</v>
      </c>
      <c r="E172" s="132"/>
      <c r="F172" s="29" t="s">
        <v>2481</v>
      </c>
      <c r="G172" s="98" t="s">
        <v>912</v>
      </c>
      <c r="H172" s="98" t="s">
        <v>836</v>
      </c>
      <c r="I172" s="226" t="s">
        <v>2204</v>
      </c>
      <c r="J172" s="39">
        <v>45536</v>
      </c>
      <c r="K172" s="161">
        <v>45717</v>
      </c>
      <c r="L172" s="147" t="s">
        <v>1178</v>
      </c>
    </row>
    <row r="173" spans="1:12" hidden="1" x14ac:dyDescent="0.25">
      <c r="A173" s="14" t="s">
        <v>195</v>
      </c>
      <c r="B173" s="98" t="s">
        <v>579</v>
      </c>
      <c r="C173" s="98" t="s">
        <v>578</v>
      </c>
      <c r="D173" s="132" t="s">
        <v>28</v>
      </c>
      <c r="E173" s="132">
        <v>303162</v>
      </c>
      <c r="F173" s="132" t="s">
        <v>24</v>
      </c>
      <c r="G173" s="98" t="s">
        <v>919</v>
      </c>
      <c r="H173" s="98" t="s">
        <v>870</v>
      </c>
      <c r="I173" s="60" t="s">
        <v>757</v>
      </c>
      <c r="J173" s="39">
        <v>44562</v>
      </c>
      <c r="K173" s="161" t="s">
        <v>1862</v>
      </c>
      <c r="L173" s="141" t="s">
        <v>1178</v>
      </c>
    </row>
    <row r="174" spans="1:12" x14ac:dyDescent="0.25">
      <c r="A174" s="14" t="s">
        <v>196</v>
      </c>
      <c r="B174" s="98" t="s">
        <v>580</v>
      </c>
      <c r="C174" s="98" t="s">
        <v>436</v>
      </c>
      <c r="D174" s="132" t="s">
        <v>22</v>
      </c>
      <c r="E174" s="132">
        <v>303960</v>
      </c>
      <c r="F174" s="132" t="s">
        <v>24</v>
      </c>
      <c r="G174" s="98" t="s">
        <v>2373</v>
      </c>
      <c r="H174" s="98" t="s">
        <v>871</v>
      </c>
      <c r="I174" s="61" t="s">
        <v>758</v>
      </c>
      <c r="J174" s="39">
        <v>44562</v>
      </c>
      <c r="K174" s="161">
        <v>45809</v>
      </c>
      <c r="L174" s="15" t="s">
        <v>1140</v>
      </c>
    </row>
    <row r="175" spans="1:12" hidden="1" x14ac:dyDescent="0.25">
      <c r="A175" s="55" t="s">
        <v>197</v>
      </c>
      <c r="B175" s="98" t="s">
        <v>581</v>
      </c>
      <c r="C175" s="98" t="s">
        <v>575</v>
      </c>
      <c r="D175" s="132" t="s">
        <v>28</v>
      </c>
      <c r="E175" s="132">
        <v>192115</v>
      </c>
      <c r="F175" s="132" t="s">
        <v>24</v>
      </c>
      <c r="G175" s="98" t="s">
        <v>919</v>
      </c>
      <c r="H175" s="98" t="s">
        <v>870</v>
      </c>
      <c r="I175" s="125" t="s">
        <v>759</v>
      </c>
      <c r="J175" s="39">
        <v>44562</v>
      </c>
      <c r="K175" s="161" t="s">
        <v>1175</v>
      </c>
      <c r="L175" s="123" t="s">
        <v>1178</v>
      </c>
    </row>
    <row r="176" spans="1:12" x14ac:dyDescent="0.25">
      <c r="A176" s="14" t="s">
        <v>198</v>
      </c>
      <c r="B176" s="98" t="s">
        <v>445</v>
      </c>
      <c r="C176" s="98" t="s">
        <v>399</v>
      </c>
      <c r="D176" s="132" t="s">
        <v>810</v>
      </c>
      <c r="E176" s="132">
        <v>300994</v>
      </c>
      <c r="F176" s="132" t="s">
        <v>24</v>
      </c>
      <c r="G176" s="98" t="s">
        <v>2373</v>
      </c>
      <c r="H176" s="98" t="s">
        <v>871</v>
      </c>
      <c r="I176" s="61" t="s">
        <v>760</v>
      </c>
      <c r="J176" s="39">
        <v>44562</v>
      </c>
      <c r="K176" s="161">
        <v>45809</v>
      </c>
      <c r="L176" s="15" t="s">
        <v>1140</v>
      </c>
    </row>
    <row r="177" spans="1:12" x14ac:dyDescent="0.25">
      <c r="A177" s="14" t="s">
        <v>199</v>
      </c>
      <c r="B177" s="98" t="s">
        <v>1559</v>
      </c>
      <c r="C177" s="98" t="s">
        <v>490</v>
      </c>
      <c r="D177" s="132" t="s">
        <v>29</v>
      </c>
      <c r="E177" s="132">
        <v>304728</v>
      </c>
      <c r="F177" s="29" t="s">
        <v>2483</v>
      </c>
      <c r="G177" s="98" t="s">
        <v>907</v>
      </c>
      <c r="H177" s="98" t="s">
        <v>1583</v>
      </c>
      <c r="I177" s="12" t="s">
        <v>1560</v>
      </c>
      <c r="J177" s="39">
        <v>44805</v>
      </c>
      <c r="K177" s="161">
        <v>45748</v>
      </c>
      <c r="L177" s="15" t="s">
        <v>1140</v>
      </c>
    </row>
    <row r="178" spans="1:12" x14ac:dyDescent="0.25">
      <c r="A178" s="14" t="s">
        <v>200</v>
      </c>
      <c r="B178" s="98" t="s">
        <v>2085</v>
      </c>
      <c r="C178" s="98" t="s">
        <v>2086</v>
      </c>
      <c r="D178" s="132" t="s">
        <v>811</v>
      </c>
      <c r="E178" s="132">
        <v>161288</v>
      </c>
      <c r="F178" s="132" t="s">
        <v>24</v>
      </c>
      <c r="G178" s="98" t="s">
        <v>1614</v>
      </c>
      <c r="H178" s="98" t="s">
        <v>2113</v>
      </c>
      <c r="I178" s="98" t="s">
        <v>2087</v>
      </c>
      <c r="J178" s="39">
        <v>45383</v>
      </c>
      <c r="K178" s="161">
        <v>45809</v>
      </c>
      <c r="L178" s="94" t="s">
        <v>1140</v>
      </c>
    </row>
    <row r="179" spans="1:12" hidden="1" x14ac:dyDescent="0.25">
      <c r="A179" s="14" t="s">
        <v>201</v>
      </c>
      <c r="B179" s="98" t="s">
        <v>1561</v>
      </c>
      <c r="C179" s="98" t="s">
        <v>397</v>
      </c>
      <c r="D179" s="132" t="s">
        <v>22</v>
      </c>
      <c r="E179" s="132">
        <v>305276</v>
      </c>
      <c r="F179" s="29" t="s">
        <v>2482</v>
      </c>
      <c r="G179" s="98" t="s">
        <v>925</v>
      </c>
      <c r="H179" s="98" t="s">
        <v>1444</v>
      </c>
      <c r="I179" s="12" t="s">
        <v>1562</v>
      </c>
      <c r="J179" s="39">
        <v>44805</v>
      </c>
      <c r="K179" s="161">
        <v>45717</v>
      </c>
      <c r="L179" s="147" t="s">
        <v>1178</v>
      </c>
    </row>
    <row r="180" spans="1:12" x14ac:dyDescent="0.25">
      <c r="A180" s="14" t="s">
        <v>202</v>
      </c>
      <c r="B180" s="98" t="s">
        <v>2336</v>
      </c>
      <c r="C180" s="98" t="s">
        <v>393</v>
      </c>
      <c r="D180" s="132" t="s">
        <v>1720</v>
      </c>
      <c r="E180" s="132">
        <v>305876</v>
      </c>
      <c r="F180" s="132" t="s">
        <v>24</v>
      </c>
      <c r="G180" s="98" t="s">
        <v>1614</v>
      </c>
      <c r="H180" s="98" t="s">
        <v>2113</v>
      </c>
      <c r="I180" s="98" t="s">
        <v>2337</v>
      </c>
      <c r="J180" s="238">
        <v>45627</v>
      </c>
      <c r="K180" s="238">
        <v>45809</v>
      </c>
      <c r="L180" s="94" t="s">
        <v>1582</v>
      </c>
    </row>
    <row r="181" spans="1:12" hidden="1" x14ac:dyDescent="0.25">
      <c r="A181" s="55" t="s">
        <v>203</v>
      </c>
      <c r="B181" s="98" t="s">
        <v>956</v>
      </c>
      <c r="C181" s="98" t="s">
        <v>957</v>
      </c>
      <c r="D181" s="132" t="s">
        <v>1237</v>
      </c>
      <c r="E181" s="132">
        <v>304724</v>
      </c>
      <c r="F181" s="132" t="s">
        <v>36</v>
      </c>
      <c r="G181" s="98" t="s">
        <v>904</v>
      </c>
      <c r="H181" s="98" t="s">
        <v>823</v>
      </c>
      <c r="I181" s="84" t="s">
        <v>1082</v>
      </c>
      <c r="J181" s="39">
        <v>44562</v>
      </c>
      <c r="K181" s="161" t="s">
        <v>1532</v>
      </c>
      <c r="L181" s="11" t="s">
        <v>1178</v>
      </c>
    </row>
    <row r="182" spans="1:12" x14ac:dyDescent="0.25">
      <c r="A182" s="14" t="s">
        <v>204</v>
      </c>
      <c r="B182" s="98" t="s">
        <v>584</v>
      </c>
      <c r="C182" s="98" t="s">
        <v>583</v>
      </c>
      <c r="D182" s="132" t="s">
        <v>810</v>
      </c>
      <c r="E182" s="132">
        <v>302174</v>
      </c>
      <c r="F182" s="132" t="s">
        <v>2482</v>
      </c>
      <c r="G182" s="98" t="s">
        <v>1666</v>
      </c>
      <c r="H182" s="98" t="s">
        <v>2077</v>
      </c>
      <c r="I182" s="61" t="s">
        <v>761</v>
      </c>
      <c r="J182" s="39">
        <v>44562</v>
      </c>
      <c r="K182" s="161">
        <v>45809</v>
      </c>
      <c r="L182" s="15" t="s">
        <v>1140</v>
      </c>
    </row>
    <row r="183" spans="1:12" hidden="1" x14ac:dyDescent="0.25">
      <c r="A183" s="14" t="s">
        <v>205</v>
      </c>
      <c r="B183" s="98" t="s">
        <v>585</v>
      </c>
      <c r="C183" s="98" t="s">
        <v>484</v>
      </c>
      <c r="D183" s="132" t="s">
        <v>810</v>
      </c>
      <c r="E183" s="132">
        <v>303139</v>
      </c>
      <c r="F183" s="132" t="s">
        <v>25</v>
      </c>
      <c r="G183" s="98" t="s">
        <v>921</v>
      </c>
      <c r="H183" s="98" t="s">
        <v>874</v>
      </c>
      <c r="I183" s="61" t="s">
        <v>762</v>
      </c>
      <c r="J183" s="39">
        <v>44562</v>
      </c>
      <c r="K183" s="161" t="s">
        <v>2108</v>
      </c>
      <c r="L183" s="15" t="s">
        <v>1178</v>
      </c>
    </row>
    <row r="184" spans="1:12" hidden="1" x14ac:dyDescent="0.25">
      <c r="A184" s="55" t="s">
        <v>206</v>
      </c>
      <c r="B184" s="98" t="s">
        <v>587</v>
      </c>
      <c r="C184" s="98" t="s">
        <v>586</v>
      </c>
      <c r="D184" s="132" t="s">
        <v>34</v>
      </c>
      <c r="E184" s="132">
        <v>301712</v>
      </c>
      <c r="F184" s="132" t="s">
        <v>25</v>
      </c>
      <c r="G184" s="98" t="s">
        <v>1481</v>
      </c>
      <c r="H184" s="98" t="s">
        <v>874</v>
      </c>
      <c r="I184" s="60" t="s">
        <v>763</v>
      </c>
      <c r="J184" s="39">
        <v>44562</v>
      </c>
      <c r="K184" s="161" t="s">
        <v>1174</v>
      </c>
      <c r="L184" s="21" t="s">
        <v>1178</v>
      </c>
    </row>
    <row r="185" spans="1:12" hidden="1" x14ac:dyDescent="0.25">
      <c r="A185" s="55" t="s">
        <v>207</v>
      </c>
      <c r="B185" s="98" t="s">
        <v>1875</v>
      </c>
      <c r="C185" s="98" t="s">
        <v>1876</v>
      </c>
      <c r="D185" s="132" t="s">
        <v>1720</v>
      </c>
      <c r="E185" s="132">
        <v>301709</v>
      </c>
      <c r="F185" s="132" t="s">
        <v>25</v>
      </c>
      <c r="G185" s="98" t="s">
        <v>929</v>
      </c>
      <c r="H185" s="98" t="s">
        <v>1923</v>
      </c>
      <c r="I185" s="140" t="s">
        <v>1877</v>
      </c>
      <c r="J185" s="39">
        <v>45170</v>
      </c>
      <c r="K185" s="161" t="s">
        <v>1963</v>
      </c>
      <c r="L185" s="11" t="s">
        <v>1178</v>
      </c>
    </row>
    <row r="186" spans="1:12" hidden="1" x14ac:dyDescent="0.25">
      <c r="A186" s="55" t="s">
        <v>208</v>
      </c>
      <c r="B186" s="98" t="s">
        <v>577</v>
      </c>
      <c r="C186" s="98" t="s">
        <v>397</v>
      </c>
      <c r="D186" s="132" t="s">
        <v>810</v>
      </c>
      <c r="E186" s="132">
        <v>301746</v>
      </c>
      <c r="F186" s="132" t="s">
        <v>25</v>
      </c>
      <c r="G186" s="98" t="s">
        <v>921</v>
      </c>
      <c r="H186" s="98" t="s">
        <v>1820</v>
      </c>
      <c r="I186" s="60" t="s">
        <v>764</v>
      </c>
      <c r="J186" s="39">
        <v>44562</v>
      </c>
      <c r="K186" s="161">
        <v>45231</v>
      </c>
      <c r="L186" s="11" t="s">
        <v>1178</v>
      </c>
    </row>
    <row r="187" spans="1:12" hidden="1" x14ac:dyDescent="0.25">
      <c r="A187" s="14" t="s">
        <v>209</v>
      </c>
      <c r="B187" s="98" t="s">
        <v>1352</v>
      </c>
      <c r="C187" s="98" t="s">
        <v>459</v>
      </c>
      <c r="D187" s="132" t="s">
        <v>22</v>
      </c>
      <c r="E187" s="132"/>
      <c r="F187" s="29" t="s">
        <v>2483</v>
      </c>
      <c r="G187" s="98" t="s">
        <v>1970</v>
      </c>
      <c r="H187" s="98" t="s">
        <v>1472</v>
      </c>
      <c r="I187" s="227" t="s">
        <v>2205</v>
      </c>
      <c r="J187" s="39">
        <v>45536</v>
      </c>
      <c r="K187" s="161">
        <v>45717</v>
      </c>
      <c r="L187" s="147" t="s">
        <v>1178</v>
      </c>
    </row>
    <row r="188" spans="1:12" hidden="1" x14ac:dyDescent="0.25">
      <c r="A188" s="165" t="s">
        <v>210</v>
      </c>
      <c r="B188" s="98" t="s">
        <v>1957</v>
      </c>
      <c r="C188" s="98" t="s">
        <v>556</v>
      </c>
      <c r="D188" s="132" t="s">
        <v>1720</v>
      </c>
      <c r="E188" s="132">
        <v>303928</v>
      </c>
      <c r="F188" s="132" t="s">
        <v>1540</v>
      </c>
      <c r="G188" s="98" t="s">
        <v>899</v>
      </c>
      <c r="H188" s="98" t="s">
        <v>1552</v>
      </c>
      <c r="I188" s="140" t="s">
        <v>1958</v>
      </c>
      <c r="J188" s="39">
        <v>45261</v>
      </c>
      <c r="K188" s="161" t="s">
        <v>1963</v>
      </c>
      <c r="L188" s="11" t="s">
        <v>1178</v>
      </c>
    </row>
    <row r="189" spans="1:12" hidden="1" x14ac:dyDescent="0.25">
      <c r="A189" s="14" t="s">
        <v>211</v>
      </c>
      <c r="B189" s="98" t="s">
        <v>588</v>
      </c>
      <c r="C189" s="98" t="s">
        <v>477</v>
      </c>
      <c r="D189" s="132" t="s">
        <v>29</v>
      </c>
      <c r="E189" s="132">
        <v>304221</v>
      </c>
      <c r="F189" s="132" t="s">
        <v>25</v>
      </c>
      <c r="G189" s="98" t="s">
        <v>921</v>
      </c>
      <c r="H189" s="98" t="s">
        <v>854</v>
      </c>
      <c r="I189" s="171" t="s">
        <v>765</v>
      </c>
      <c r="J189" s="39">
        <v>44287</v>
      </c>
      <c r="K189" s="161" t="s">
        <v>1556</v>
      </c>
      <c r="L189" s="25" t="s">
        <v>1178</v>
      </c>
    </row>
    <row r="190" spans="1:12" hidden="1" x14ac:dyDescent="0.25">
      <c r="A190" s="55" t="s">
        <v>212</v>
      </c>
      <c r="B190" s="98" t="s">
        <v>2047</v>
      </c>
      <c r="C190" s="98" t="s">
        <v>397</v>
      </c>
      <c r="D190" s="132" t="s">
        <v>810</v>
      </c>
      <c r="E190" s="132">
        <v>186321</v>
      </c>
      <c r="F190" s="132" t="s">
        <v>36</v>
      </c>
      <c r="G190" s="98" t="s">
        <v>899</v>
      </c>
      <c r="H190" s="98" t="s">
        <v>1439</v>
      </c>
      <c r="I190" s="140" t="str">
        <f>VLOOKUP($E190,[1]LdapM!$B:$W,22,0)</f>
        <v>CHRISTOPHE.BROUTIN@GENERALI.COM</v>
      </c>
      <c r="J190" s="34">
        <v>45292</v>
      </c>
      <c r="K190" s="32">
        <v>45474</v>
      </c>
      <c r="L190" s="11" t="s">
        <v>1178</v>
      </c>
    </row>
    <row r="191" spans="1:12" hidden="1" x14ac:dyDescent="0.25">
      <c r="A191" s="213" t="s">
        <v>213</v>
      </c>
      <c r="B191" s="98" t="s">
        <v>591</v>
      </c>
      <c r="C191" s="98" t="s">
        <v>590</v>
      </c>
      <c r="D191" s="132" t="s">
        <v>22</v>
      </c>
      <c r="E191" s="132">
        <v>304365</v>
      </c>
      <c r="F191" s="132" t="s">
        <v>25</v>
      </c>
      <c r="G191" s="98" t="s">
        <v>1481</v>
      </c>
      <c r="H191" s="98" t="s">
        <v>875</v>
      </c>
      <c r="I191" s="137" t="s">
        <v>766</v>
      </c>
      <c r="J191" s="214">
        <v>44256</v>
      </c>
      <c r="K191" s="215" t="s">
        <v>1175</v>
      </c>
      <c r="L191" s="83" t="s">
        <v>1178</v>
      </c>
    </row>
    <row r="192" spans="1:12" s="16" customFormat="1" hidden="1" x14ac:dyDescent="0.25">
      <c r="A192" s="55" t="s">
        <v>214</v>
      </c>
      <c r="B192" s="98" t="s">
        <v>967</v>
      </c>
      <c r="C192" s="98" t="s">
        <v>968</v>
      </c>
      <c r="D192" s="132" t="s">
        <v>949</v>
      </c>
      <c r="E192" s="132">
        <v>303794</v>
      </c>
      <c r="F192" s="132" t="s">
        <v>36</v>
      </c>
      <c r="G192" s="98" t="s">
        <v>901</v>
      </c>
      <c r="H192" s="98" t="s">
        <v>817</v>
      </c>
      <c r="I192" s="129" t="s">
        <v>1085</v>
      </c>
      <c r="J192" s="39">
        <v>44348</v>
      </c>
      <c r="K192" s="161" t="s">
        <v>1175</v>
      </c>
      <c r="L192" s="123" t="s">
        <v>1178</v>
      </c>
    </row>
    <row r="193" spans="1:12" hidden="1" x14ac:dyDescent="0.25">
      <c r="A193" s="55" t="s">
        <v>215</v>
      </c>
      <c r="B193" s="98" t="s">
        <v>1959</v>
      </c>
      <c r="C193" s="98" t="s">
        <v>488</v>
      </c>
      <c r="D193" s="132" t="s">
        <v>1724</v>
      </c>
      <c r="E193" s="132">
        <v>305648</v>
      </c>
      <c r="F193" s="132" t="s">
        <v>1540</v>
      </c>
      <c r="G193" s="98" t="s">
        <v>906</v>
      </c>
      <c r="H193" s="98" t="s">
        <v>1914</v>
      </c>
      <c r="I193" s="140" t="s">
        <v>1960</v>
      </c>
      <c r="J193" s="39">
        <v>45261</v>
      </c>
      <c r="K193" s="161" t="s">
        <v>1963</v>
      </c>
      <c r="L193" s="11" t="s">
        <v>1178</v>
      </c>
    </row>
    <row r="194" spans="1:12" x14ac:dyDescent="0.25">
      <c r="A194" s="14" t="s">
        <v>216</v>
      </c>
      <c r="B194" s="98" t="s">
        <v>1430</v>
      </c>
      <c r="C194" s="98" t="s">
        <v>399</v>
      </c>
      <c r="D194" s="132" t="s">
        <v>22</v>
      </c>
      <c r="E194" s="132">
        <v>302576</v>
      </c>
      <c r="F194" s="29" t="s">
        <v>2483</v>
      </c>
      <c r="G194" s="98" t="s">
        <v>2118</v>
      </c>
      <c r="H194" s="98" t="s">
        <v>2058</v>
      </c>
      <c r="I194" s="107" t="s">
        <v>1431</v>
      </c>
      <c r="J194" s="39">
        <v>44652</v>
      </c>
      <c r="K194" s="161">
        <v>45809</v>
      </c>
      <c r="L194" s="15" t="s">
        <v>1140</v>
      </c>
    </row>
    <row r="195" spans="1:12" hidden="1" x14ac:dyDescent="0.25">
      <c r="A195" s="55" t="s">
        <v>217</v>
      </c>
      <c r="B195" s="98" t="s">
        <v>593</v>
      </c>
      <c r="C195" s="98" t="s">
        <v>592</v>
      </c>
      <c r="D195" s="132" t="s">
        <v>810</v>
      </c>
      <c r="E195" s="132">
        <v>189379</v>
      </c>
      <c r="F195" s="132" t="s">
        <v>25</v>
      </c>
      <c r="G195" s="98" t="s">
        <v>1666</v>
      </c>
      <c r="H195" s="98" t="s">
        <v>876</v>
      </c>
      <c r="I195" s="60" t="s">
        <v>767</v>
      </c>
      <c r="J195" s="39">
        <v>44256</v>
      </c>
      <c r="K195" s="161" t="s">
        <v>1556</v>
      </c>
      <c r="L195" s="11" t="s">
        <v>1178</v>
      </c>
    </row>
    <row r="196" spans="1:12" hidden="1" x14ac:dyDescent="0.25">
      <c r="A196" s="55" t="s">
        <v>218</v>
      </c>
      <c r="B196" s="98" t="s">
        <v>1484</v>
      </c>
      <c r="C196" s="98" t="s">
        <v>449</v>
      </c>
      <c r="D196" s="132" t="s">
        <v>22</v>
      </c>
      <c r="E196" s="132">
        <v>305072</v>
      </c>
      <c r="F196" s="132" t="s">
        <v>25</v>
      </c>
      <c r="G196" s="98" t="s">
        <v>925</v>
      </c>
      <c r="H196" s="98" t="s">
        <v>887</v>
      </c>
      <c r="I196" s="208" t="s">
        <v>1485</v>
      </c>
      <c r="J196" s="39">
        <v>44743</v>
      </c>
      <c r="K196" s="161" t="s">
        <v>1532</v>
      </c>
      <c r="L196" s="123" t="s">
        <v>1178</v>
      </c>
    </row>
    <row r="197" spans="1:12" hidden="1" x14ac:dyDescent="0.25">
      <c r="A197" s="14" t="s">
        <v>219</v>
      </c>
      <c r="B197" s="98" t="s">
        <v>2161</v>
      </c>
      <c r="C197" s="98" t="s">
        <v>2162</v>
      </c>
      <c r="D197" s="132" t="s">
        <v>22</v>
      </c>
      <c r="E197" s="132">
        <v>300056</v>
      </c>
      <c r="F197" s="132" t="s">
        <v>1924</v>
      </c>
      <c r="G197" s="98" t="s">
        <v>921</v>
      </c>
      <c r="H197" s="98" t="s">
        <v>2077</v>
      </c>
      <c r="I197" s="98" t="str">
        <f>VLOOKUP($E197,[2]LdapM!$B:$W,22,0)</f>
        <v>CHRISTIANE.GASSE@GENERALI.COM</v>
      </c>
      <c r="J197" s="39">
        <v>45444</v>
      </c>
      <c r="K197" s="161">
        <v>45627</v>
      </c>
      <c r="L197" s="15" t="s">
        <v>1178</v>
      </c>
    </row>
    <row r="198" spans="1:12" hidden="1" x14ac:dyDescent="0.25">
      <c r="A198" s="55" t="s">
        <v>220</v>
      </c>
      <c r="B198" s="98" t="s">
        <v>595</v>
      </c>
      <c r="C198" s="98" t="s">
        <v>594</v>
      </c>
      <c r="D198" s="132" t="s">
        <v>29</v>
      </c>
      <c r="E198" s="132">
        <v>192888</v>
      </c>
      <c r="F198" s="132" t="s">
        <v>25</v>
      </c>
      <c r="G198" s="98" t="s">
        <v>1482</v>
      </c>
      <c r="H198" s="98" t="s">
        <v>876</v>
      </c>
      <c r="I198" s="137" t="s">
        <v>768</v>
      </c>
      <c r="J198" s="39">
        <v>44256</v>
      </c>
      <c r="K198" s="161" t="s">
        <v>1175</v>
      </c>
      <c r="L198" s="83" t="s">
        <v>1476</v>
      </c>
    </row>
    <row r="199" spans="1:12" hidden="1" x14ac:dyDescent="0.25">
      <c r="A199" s="55" t="s">
        <v>221</v>
      </c>
      <c r="B199" s="98" t="s">
        <v>596</v>
      </c>
      <c r="C199" s="98" t="s">
        <v>449</v>
      </c>
      <c r="D199" s="132" t="s">
        <v>22</v>
      </c>
      <c r="E199" s="132">
        <v>304254</v>
      </c>
      <c r="F199" s="132" t="s">
        <v>25</v>
      </c>
      <c r="G199" s="98" t="s">
        <v>1482</v>
      </c>
      <c r="H199" s="98" t="s">
        <v>877</v>
      </c>
      <c r="I199" s="60" t="s">
        <v>769</v>
      </c>
      <c r="J199" s="39">
        <v>44287</v>
      </c>
      <c r="K199" s="161" t="s">
        <v>1175</v>
      </c>
      <c r="L199" s="11" t="s">
        <v>1476</v>
      </c>
    </row>
    <row r="200" spans="1:12" hidden="1" x14ac:dyDescent="0.25">
      <c r="A200" s="14" t="s">
        <v>222</v>
      </c>
      <c r="B200" s="98" t="s">
        <v>598</v>
      </c>
      <c r="C200" s="98" t="s">
        <v>597</v>
      </c>
      <c r="D200" s="132" t="s">
        <v>811</v>
      </c>
      <c r="E200" s="132">
        <v>179611</v>
      </c>
      <c r="F200" s="132" t="s">
        <v>25</v>
      </c>
      <c r="G200" s="98" t="s">
        <v>1482</v>
      </c>
      <c r="H200" s="98" t="s">
        <v>1471</v>
      </c>
      <c r="I200" s="60" t="s">
        <v>770</v>
      </c>
      <c r="J200" s="39">
        <v>44287</v>
      </c>
      <c r="K200" s="161" t="s">
        <v>1470</v>
      </c>
      <c r="L200" s="11" t="s">
        <v>1178</v>
      </c>
    </row>
    <row r="201" spans="1:12" hidden="1" x14ac:dyDescent="0.25">
      <c r="A201" s="55" t="s">
        <v>223</v>
      </c>
      <c r="B201" s="98" t="s">
        <v>1486</v>
      </c>
      <c r="C201" s="98" t="s">
        <v>1410</v>
      </c>
      <c r="D201" s="132" t="s">
        <v>22</v>
      </c>
      <c r="E201" s="132">
        <v>304905</v>
      </c>
      <c r="F201" s="132" t="s">
        <v>25</v>
      </c>
      <c r="G201" s="98" t="s">
        <v>929</v>
      </c>
      <c r="H201" s="98" t="s">
        <v>896</v>
      </c>
      <c r="I201" s="7" t="s">
        <v>1487</v>
      </c>
      <c r="J201" s="39">
        <v>44743</v>
      </c>
      <c r="K201" s="161" t="s">
        <v>1532</v>
      </c>
      <c r="L201" s="11" t="s">
        <v>1178</v>
      </c>
    </row>
    <row r="202" spans="1:12" x14ac:dyDescent="0.25">
      <c r="A202" s="14" t="s">
        <v>224</v>
      </c>
      <c r="B202" s="98" t="s">
        <v>1841</v>
      </c>
      <c r="C202" s="98" t="s">
        <v>560</v>
      </c>
      <c r="D202" s="132" t="s">
        <v>1721</v>
      </c>
      <c r="E202" s="132">
        <v>305328</v>
      </c>
      <c r="F202" s="29" t="s">
        <v>2483</v>
      </c>
      <c r="G202" s="98" t="s">
        <v>2118</v>
      </c>
      <c r="H202" s="98" t="s">
        <v>894</v>
      </c>
      <c r="I202" s="98" t="s">
        <v>1842</v>
      </c>
      <c r="J202" s="39">
        <v>45078</v>
      </c>
      <c r="K202" s="161">
        <v>45809</v>
      </c>
      <c r="L202" s="15" t="s">
        <v>1140</v>
      </c>
    </row>
    <row r="203" spans="1:12" s="41" customFormat="1" hidden="1" x14ac:dyDescent="0.25">
      <c r="A203" s="14" t="s">
        <v>225</v>
      </c>
      <c r="B203" s="98" t="s">
        <v>1422</v>
      </c>
      <c r="C203" s="98" t="s">
        <v>1185</v>
      </c>
      <c r="D203" s="132" t="s">
        <v>34</v>
      </c>
      <c r="E203" s="132">
        <v>302692</v>
      </c>
      <c r="F203" s="132" t="s">
        <v>25</v>
      </c>
      <c r="G203" s="98" t="s">
        <v>925</v>
      </c>
      <c r="H203" s="98" t="s">
        <v>1444</v>
      </c>
      <c r="I203" s="84" t="s">
        <v>1423</v>
      </c>
      <c r="J203" s="39">
        <v>44652</v>
      </c>
      <c r="K203" s="161">
        <v>44835</v>
      </c>
      <c r="L203" s="11" t="s">
        <v>1178</v>
      </c>
    </row>
    <row r="204" spans="1:12" hidden="1" x14ac:dyDescent="0.25">
      <c r="A204" s="55" t="s">
        <v>226</v>
      </c>
      <c r="B204" s="98" t="s">
        <v>600</v>
      </c>
      <c r="C204" s="98" t="s">
        <v>457</v>
      </c>
      <c r="D204" s="132" t="s">
        <v>22</v>
      </c>
      <c r="E204" s="132">
        <v>304571</v>
      </c>
      <c r="F204" s="132" t="s">
        <v>25</v>
      </c>
      <c r="G204" s="98" t="s">
        <v>921</v>
      </c>
      <c r="H204" s="98" t="s">
        <v>878</v>
      </c>
      <c r="I204" s="60" t="s">
        <v>771</v>
      </c>
      <c r="J204" s="39">
        <v>44256</v>
      </c>
      <c r="K204" s="161" t="s">
        <v>1175</v>
      </c>
      <c r="L204" s="11" t="s">
        <v>1178</v>
      </c>
    </row>
    <row r="205" spans="1:12" hidden="1" x14ac:dyDescent="0.25">
      <c r="A205" s="14" t="s">
        <v>227</v>
      </c>
      <c r="B205" s="98" t="s">
        <v>602</v>
      </c>
      <c r="C205" s="98" t="s">
        <v>601</v>
      </c>
      <c r="D205" s="132" t="s">
        <v>811</v>
      </c>
      <c r="E205" s="132">
        <v>188259</v>
      </c>
      <c r="F205" s="132" t="s">
        <v>25</v>
      </c>
      <c r="G205" s="98" t="s">
        <v>1667</v>
      </c>
      <c r="H205" s="98" t="s">
        <v>2154</v>
      </c>
      <c r="I205" s="61" t="s">
        <v>772</v>
      </c>
      <c r="J205" s="39">
        <v>44287</v>
      </c>
      <c r="K205" s="161" t="s">
        <v>2108</v>
      </c>
      <c r="L205" s="15" t="s">
        <v>1178</v>
      </c>
    </row>
    <row r="206" spans="1:12" x14ac:dyDescent="0.25">
      <c r="A206" s="14" t="s">
        <v>228</v>
      </c>
      <c r="B206" s="119" t="s">
        <v>2440</v>
      </c>
      <c r="C206" s="119" t="s">
        <v>552</v>
      </c>
      <c r="D206" s="132" t="s">
        <v>22</v>
      </c>
      <c r="E206" s="132">
        <v>306180</v>
      </c>
      <c r="F206" s="29" t="s">
        <v>2481</v>
      </c>
      <c r="G206" s="98" t="s">
        <v>912</v>
      </c>
      <c r="H206" s="98" t="s">
        <v>2188</v>
      </c>
      <c r="I206" s="98" t="s">
        <v>2441</v>
      </c>
      <c r="J206" s="39">
        <v>45627</v>
      </c>
      <c r="K206" s="161">
        <v>45809</v>
      </c>
      <c r="L206" s="132" t="s">
        <v>1582</v>
      </c>
    </row>
    <row r="207" spans="1:12" hidden="1" x14ac:dyDescent="0.25">
      <c r="A207" s="55" t="s">
        <v>229</v>
      </c>
      <c r="B207" s="98" t="s">
        <v>599</v>
      </c>
      <c r="C207" s="98" t="s">
        <v>481</v>
      </c>
      <c r="D207" s="132" t="s">
        <v>810</v>
      </c>
      <c r="E207" s="132">
        <v>181251</v>
      </c>
      <c r="F207" s="132" t="s">
        <v>25</v>
      </c>
      <c r="G207" s="98" t="s">
        <v>921</v>
      </c>
      <c r="H207" s="98" t="s">
        <v>854</v>
      </c>
      <c r="I207" s="60" t="s">
        <v>773</v>
      </c>
      <c r="J207" s="39">
        <v>44256</v>
      </c>
      <c r="K207" s="161" t="s">
        <v>1175</v>
      </c>
      <c r="L207" s="11" t="s">
        <v>1178</v>
      </c>
    </row>
    <row r="208" spans="1:12" s="5" customFormat="1" hidden="1" x14ac:dyDescent="0.25">
      <c r="A208" s="55" t="s">
        <v>230</v>
      </c>
      <c r="B208" s="98" t="s">
        <v>1214</v>
      </c>
      <c r="C208" s="98" t="s">
        <v>1215</v>
      </c>
      <c r="D208" s="132" t="s">
        <v>810</v>
      </c>
      <c r="E208" s="132">
        <v>192471</v>
      </c>
      <c r="F208" s="132" t="s">
        <v>36</v>
      </c>
      <c r="G208" s="98" t="s">
        <v>912</v>
      </c>
      <c r="H208" s="98" t="s">
        <v>1754</v>
      </c>
      <c r="I208" s="84" t="s">
        <v>1216</v>
      </c>
      <c r="J208" s="39">
        <v>44440</v>
      </c>
      <c r="K208" s="161" t="s">
        <v>1772</v>
      </c>
      <c r="L208" s="11" t="s">
        <v>1178</v>
      </c>
    </row>
    <row r="209" spans="1:12" hidden="1" x14ac:dyDescent="0.25">
      <c r="A209" s="14" t="s">
        <v>231</v>
      </c>
      <c r="B209" s="98" t="s">
        <v>959</v>
      </c>
      <c r="C209" s="98" t="s">
        <v>960</v>
      </c>
      <c r="D209" s="132" t="s">
        <v>810</v>
      </c>
      <c r="E209" s="132">
        <v>175823</v>
      </c>
      <c r="F209" s="132" t="s">
        <v>36</v>
      </c>
      <c r="G209" s="98" t="s">
        <v>1673</v>
      </c>
      <c r="H209" s="98" t="s">
        <v>961</v>
      </c>
      <c r="I209" s="84" t="s">
        <v>1085</v>
      </c>
      <c r="J209" s="39">
        <v>44348</v>
      </c>
      <c r="K209" s="161" t="s">
        <v>1862</v>
      </c>
      <c r="L209" s="141" t="s">
        <v>1178</v>
      </c>
    </row>
    <row r="210" spans="1:12" x14ac:dyDescent="0.25">
      <c r="A210" s="14" t="s">
        <v>232</v>
      </c>
      <c r="B210" s="131" t="s">
        <v>604</v>
      </c>
      <c r="C210" s="131" t="s">
        <v>393</v>
      </c>
      <c r="D210" s="194" t="s">
        <v>810</v>
      </c>
      <c r="E210" s="194">
        <v>303304</v>
      </c>
      <c r="F210" s="29" t="s">
        <v>2482</v>
      </c>
      <c r="G210" s="131" t="s">
        <v>922</v>
      </c>
      <c r="H210" s="131" t="s">
        <v>1840</v>
      </c>
      <c r="I210" s="176" t="s">
        <v>774</v>
      </c>
      <c r="J210" s="203">
        <v>44256</v>
      </c>
      <c r="K210" s="204">
        <v>45901</v>
      </c>
      <c r="L210" s="151" t="s">
        <v>1140</v>
      </c>
    </row>
    <row r="211" spans="1:12" x14ac:dyDescent="0.25">
      <c r="A211" s="150" t="s">
        <v>233</v>
      </c>
      <c r="B211" s="98" t="s">
        <v>2445</v>
      </c>
      <c r="C211" s="98" t="s">
        <v>2381</v>
      </c>
      <c r="D211" s="132" t="s">
        <v>22</v>
      </c>
      <c r="E211" s="132">
        <v>306019</v>
      </c>
      <c r="F211" s="29" t="s">
        <v>2482</v>
      </c>
      <c r="G211" s="98" t="s">
        <v>922</v>
      </c>
      <c r="H211" s="98" t="s">
        <v>1541</v>
      </c>
      <c r="I211" s="98" t="s">
        <v>2382</v>
      </c>
      <c r="J211" s="39">
        <v>45627</v>
      </c>
      <c r="K211" s="161">
        <v>45809</v>
      </c>
      <c r="L211" s="132" t="s">
        <v>1582</v>
      </c>
    </row>
    <row r="212" spans="1:12" hidden="1" x14ac:dyDescent="0.25">
      <c r="A212" s="55" t="s">
        <v>234</v>
      </c>
      <c r="B212" s="152" t="s">
        <v>605</v>
      </c>
      <c r="C212" s="152" t="s">
        <v>439</v>
      </c>
      <c r="D212" s="153" t="s">
        <v>22</v>
      </c>
      <c r="E212" s="153">
        <v>302016</v>
      </c>
      <c r="F212" s="153" t="s">
        <v>25</v>
      </c>
      <c r="G212" s="152" t="s">
        <v>922</v>
      </c>
      <c r="H212" s="152" t="s">
        <v>1840</v>
      </c>
      <c r="I212" s="137" t="s">
        <v>775</v>
      </c>
      <c r="J212" s="214">
        <v>44287</v>
      </c>
      <c r="K212" s="215" t="s">
        <v>1963</v>
      </c>
      <c r="L212" s="83" t="s">
        <v>1178</v>
      </c>
    </row>
    <row r="213" spans="1:12" hidden="1" x14ac:dyDescent="0.25">
      <c r="A213" s="55" t="s">
        <v>235</v>
      </c>
      <c r="B213" s="98" t="s">
        <v>589</v>
      </c>
      <c r="C213" s="98" t="s">
        <v>606</v>
      </c>
      <c r="D213" s="132" t="s">
        <v>34</v>
      </c>
      <c r="E213" s="132">
        <v>192787</v>
      </c>
      <c r="F213" s="132" t="s">
        <v>25</v>
      </c>
      <c r="G213" s="98" t="s">
        <v>922</v>
      </c>
      <c r="H213" s="98" t="s">
        <v>880</v>
      </c>
      <c r="I213" s="60" t="s">
        <v>776</v>
      </c>
      <c r="J213" s="39">
        <v>44287</v>
      </c>
      <c r="K213" s="161" t="s">
        <v>1174</v>
      </c>
      <c r="L213" s="21" t="s">
        <v>1178</v>
      </c>
    </row>
    <row r="214" spans="1:12" hidden="1" x14ac:dyDescent="0.25">
      <c r="A214" s="14" t="s">
        <v>236</v>
      </c>
      <c r="B214" s="98" t="s">
        <v>2088</v>
      </c>
      <c r="C214" s="98" t="s">
        <v>645</v>
      </c>
      <c r="D214" s="132" t="s">
        <v>22</v>
      </c>
      <c r="E214" s="132">
        <v>304865</v>
      </c>
      <c r="F214" s="132" t="s">
        <v>24</v>
      </c>
      <c r="G214" s="98" t="s">
        <v>2123</v>
      </c>
      <c r="H214" s="98" t="s">
        <v>1550</v>
      </c>
      <c r="I214" s="98" t="s">
        <v>2089</v>
      </c>
      <c r="J214" s="39">
        <v>45383</v>
      </c>
      <c r="K214" s="161">
        <v>45566</v>
      </c>
      <c r="L214" s="15" t="s">
        <v>1178</v>
      </c>
    </row>
    <row r="215" spans="1:12" x14ac:dyDescent="0.25">
      <c r="A215" s="14" t="s">
        <v>237</v>
      </c>
      <c r="B215" s="98" t="s">
        <v>608</v>
      </c>
      <c r="C215" s="98" t="s">
        <v>607</v>
      </c>
      <c r="D215" s="132" t="s">
        <v>811</v>
      </c>
      <c r="E215" s="132">
        <v>301223</v>
      </c>
      <c r="F215" s="29" t="s">
        <v>2482</v>
      </c>
      <c r="G215" s="98" t="s">
        <v>922</v>
      </c>
      <c r="H215" s="98" t="s">
        <v>1840</v>
      </c>
      <c r="I215" s="61" t="s">
        <v>777</v>
      </c>
      <c r="J215" s="39">
        <v>44287</v>
      </c>
      <c r="K215" s="161">
        <v>45809</v>
      </c>
      <c r="L215" s="15" t="s">
        <v>1582</v>
      </c>
    </row>
    <row r="216" spans="1:12" x14ac:dyDescent="0.25">
      <c r="A216" s="14" t="s">
        <v>238</v>
      </c>
      <c r="B216" s="98" t="s">
        <v>610</v>
      </c>
      <c r="C216" s="98" t="s">
        <v>609</v>
      </c>
      <c r="D216" s="132" t="s">
        <v>22</v>
      </c>
      <c r="E216" s="132">
        <v>304377</v>
      </c>
      <c r="F216" s="29" t="s">
        <v>2482</v>
      </c>
      <c r="G216" s="98" t="s">
        <v>922</v>
      </c>
      <c r="H216" s="98" t="s">
        <v>880</v>
      </c>
      <c r="I216" s="61" t="s">
        <v>778</v>
      </c>
      <c r="J216" s="39">
        <v>44256</v>
      </c>
      <c r="K216" s="161">
        <v>45809</v>
      </c>
      <c r="L216" s="15" t="s">
        <v>1582</v>
      </c>
    </row>
    <row r="217" spans="1:12" x14ac:dyDescent="0.25">
      <c r="A217" s="14" t="s">
        <v>239</v>
      </c>
      <c r="B217" s="98" t="s">
        <v>612</v>
      </c>
      <c r="C217" s="98" t="s">
        <v>611</v>
      </c>
      <c r="D217" s="132" t="s">
        <v>1822</v>
      </c>
      <c r="E217" s="132">
        <v>304146</v>
      </c>
      <c r="F217" s="29" t="s">
        <v>2482</v>
      </c>
      <c r="G217" s="98" t="s">
        <v>923</v>
      </c>
      <c r="H217" s="98" t="s">
        <v>882</v>
      </c>
      <c r="I217" s="61" t="s">
        <v>779</v>
      </c>
      <c r="J217" s="39">
        <v>44256</v>
      </c>
      <c r="K217" s="161">
        <v>45809</v>
      </c>
      <c r="L217" s="15" t="s">
        <v>1140</v>
      </c>
    </row>
    <row r="218" spans="1:12" x14ac:dyDescent="0.25">
      <c r="A218" s="14" t="s">
        <v>240</v>
      </c>
      <c r="B218" s="98" t="s">
        <v>613</v>
      </c>
      <c r="C218" s="98" t="s">
        <v>533</v>
      </c>
      <c r="D218" s="132" t="s">
        <v>810</v>
      </c>
      <c r="E218" s="132">
        <v>301754</v>
      </c>
      <c r="F218" s="29" t="s">
        <v>2482</v>
      </c>
      <c r="G218" s="98" t="s">
        <v>923</v>
      </c>
      <c r="H218" s="98" t="s">
        <v>882</v>
      </c>
      <c r="I218" s="61" t="s">
        <v>780</v>
      </c>
      <c r="J218" s="39">
        <v>44256</v>
      </c>
      <c r="K218" s="161">
        <v>45809</v>
      </c>
      <c r="L218" s="15" t="s">
        <v>1582</v>
      </c>
    </row>
    <row r="219" spans="1:12" x14ac:dyDescent="0.25">
      <c r="A219" s="221" t="s">
        <v>241</v>
      </c>
      <c r="B219" s="98" t="s">
        <v>1761</v>
      </c>
      <c r="C219" s="98" t="s">
        <v>459</v>
      </c>
      <c r="D219" s="132" t="s">
        <v>1720</v>
      </c>
      <c r="E219" s="132">
        <v>305252</v>
      </c>
      <c r="F219" s="29" t="s">
        <v>2482</v>
      </c>
      <c r="G219" s="98" t="s">
        <v>1668</v>
      </c>
      <c r="H219" s="98" t="s">
        <v>2291</v>
      </c>
      <c r="I219" s="152" t="s">
        <v>1762</v>
      </c>
      <c r="J219" s="214">
        <v>45047</v>
      </c>
      <c r="K219" s="215">
        <v>45231</v>
      </c>
      <c r="L219" s="71" t="s">
        <v>1582</v>
      </c>
    </row>
    <row r="220" spans="1:12" hidden="1" x14ac:dyDescent="0.25">
      <c r="A220" s="55" t="s">
        <v>242</v>
      </c>
      <c r="B220" s="98" t="s">
        <v>615</v>
      </c>
      <c r="C220" s="98" t="s">
        <v>413</v>
      </c>
      <c r="D220" s="132" t="s">
        <v>810</v>
      </c>
      <c r="E220" s="132">
        <v>158005</v>
      </c>
      <c r="F220" s="132" t="s">
        <v>25</v>
      </c>
      <c r="G220" s="98" t="s">
        <v>923</v>
      </c>
      <c r="H220" s="98" t="s">
        <v>883</v>
      </c>
      <c r="I220" s="60" t="s">
        <v>781</v>
      </c>
      <c r="J220" s="39">
        <v>44287</v>
      </c>
      <c r="K220" s="161" t="s">
        <v>1772</v>
      </c>
      <c r="L220" s="11" t="s">
        <v>1178</v>
      </c>
    </row>
    <row r="221" spans="1:12" x14ac:dyDescent="0.25">
      <c r="A221" s="150" t="s">
        <v>243</v>
      </c>
      <c r="B221" s="98" t="s">
        <v>1726</v>
      </c>
      <c r="C221" s="98" t="s">
        <v>391</v>
      </c>
      <c r="D221" s="132" t="s">
        <v>1721</v>
      </c>
      <c r="E221" s="132">
        <v>305459</v>
      </c>
      <c r="F221" s="132" t="s">
        <v>2482</v>
      </c>
      <c r="G221" s="98" t="s">
        <v>1666</v>
      </c>
      <c r="H221" s="98" t="s">
        <v>874</v>
      </c>
      <c r="I221" s="98" t="s">
        <v>1727</v>
      </c>
      <c r="J221" s="39">
        <v>44986</v>
      </c>
      <c r="K221" s="161">
        <v>45809</v>
      </c>
      <c r="L221" s="15" t="s">
        <v>1140</v>
      </c>
    </row>
    <row r="222" spans="1:12" x14ac:dyDescent="0.25">
      <c r="A222" s="14" t="s">
        <v>244</v>
      </c>
      <c r="B222" s="98" t="s">
        <v>617</v>
      </c>
      <c r="C222" s="98" t="s">
        <v>392</v>
      </c>
      <c r="D222" s="132" t="s">
        <v>28</v>
      </c>
      <c r="E222" s="132">
        <v>304399</v>
      </c>
      <c r="F222" s="29" t="s">
        <v>2482</v>
      </c>
      <c r="G222" s="98" t="s">
        <v>923</v>
      </c>
      <c r="H222" s="98" t="s">
        <v>1443</v>
      </c>
      <c r="I222" s="61" t="s">
        <v>782</v>
      </c>
      <c r="J222" s="39">
        <v>44256</v>
      </c>
      <c r="K222" s="161">
        <v>45748</v>
      </c>
      <c r="L222" s="15" t="s">
        <v>1582</v>
      </c>
    </row>
    <row r="223" spans="1:12" hidden="1" x14ac:dyDescent="0.25">
      <c r="A223" s="14" t="s">
        <v>245</v>
      </c>
      <c r="B223" s="98" t="s">
        <v>618</v>
      </c>
      <c r="C223" s="98" t="s">
        <v>459</v>
      </c>
      <c r="D223" s="132" t="s">
        <v>29</v>
      </c>
      <c r="E223" s="132">
        <v>304375</v>
      </c>
      <c r="F223" s="29" t="s">
        <v>2482</v>
      </c>
      <c r="G223" s="98" t="s">
        <v>923</v>
      </c>
      <c r="H223" s="98" t="s">
        <v>882</v>
      </c>
      <c r="I223" s="61" t="s">
        <v>783</v>
      </c>
      <c r="J223" s="39">
        <v>44287</v>
      </c>
      <c r="K223" s="161">
        <v>45717</v>
      </c>
      <c r="L223" s="147" t="s">
        <v>1178</v>
      </c>
    </row>
    <row r="224" spans="1:12" hidden="1" x14ac:dyDescent="0.25">
      <c r="A224" s="55" t="s">
        <v>246</v>
      </c>
      <c r="B224" s="98" t="s">
        <v>620</v>
      </c>
      <c r="C224" s="98" t="s">
        <v>619</v>
      </c>
      <c r="D224" s="132" t="s">
        <v>810</v>
      </c>
      <c r="E224" s="132">
        <v>174366</v>
      </c>
      <c r="F224" s="132" t="s">
        <v>25</v>
      </c>
      <c r="G224" s="98" t="s">
        <v>923</v>
      </c>
      <c r="H224" s="98" t="s">
        <v>883</v>
      </c>
      <c r="I224" s="60" t="s">
        <v>784</v>
      </c>
      <c r="J224" s="39">
        <v>44287</v>
      </c>
      <c r="K224" s="161" t="s">
        <v>1174</v>
      </c>
      <c r="L224" s="21" t="s">
        <v>1178</v>
      </c>
    </row>
    <row r="225" spans="1:12" hidden="1" x14ac:dyDescent="0.25">
      <c r="A225" s="55" t="s">
        <v>247</v>
      </c>
      <c r="B225" s="98" t="s">
        <v>621</v>
      </c>
      <c r="C225" s="98" t="s">
        <v>471</v>
      </c>
      <c r="D225" s="132" t="s">
        <v>811</v>
      </c>
      <c r="E225" s="132">
        <v>189966</v>
      </c>
      <c r="F225" s="132" t="s">
        <v>25</v>
      </c>
      <c r="G225" s="98" t="s">
        <v>924</v>
      </c>
      <c r="H225" s="98" t="s">
        <v>885</v>
      </c>
      <c r="I225" s="60" t="s">
        <v>785</v>
      </c>
      <c r="J225" s="39">
        <v>44256</v>
      </c>
      <c r="K225" s="161" t="s">
        <v>1175</v>
      </c>
      <c r="L225" s="11" t="s">
        <v>1178</v>
      </c>
    </row>
    <row r="226" spans="1:12" hidden="1" x14ac:dyDescent="0.25">
      <c r="A226" s="55" t="s">
        <v>248</v>
      </c>
      <c r="B226" s="98" t="s">
        <v>622</v>
      </c>
      <c r="C226" s="98" t="s">
        <v>590</v>
      </c>
      <c r="D226" s="132" t="s">
        <v>29</v>
      </c>
      <c r="E226" s="132">
        <v>303345</v>
      </c>
      <c r="F226" s="132" t="s">
        <v>25</v>
      </c>
      <c r="G226" s="98" t="s">
        <v>924</v>
      </c>
      <c r="H226" s="98" t="s">
        <v>886</v>
      </c>
      <c r="I226" s="60" t="s">
        <v>786</v>
      </c>
      <c r="J226" s="39">
        <v>44287</v>
      </c>
      <c r="K226" s="161" t="s">
        <v>1174</v>
      </c>
      <c r="L226" s="21" t="s">
        <v>1178</v>
      </c>
    </row>
    <row r="227" spans="1:12" hidden="1" x14ac:dyDescent="0.25">
      <c r="A227" s="55" t="s">
        <v>249</v>
      </c>
      <c r="B227" s="98" t="s">
        <v>624</v>
      </c>
      <c r="C227" s="98" t="s">
        <v>623</v>
      </c>
      <c r="D227" s="132" t="s">
        <v>22</v>
      </c>
      <c r="E227" s="132">
        <v>304502</v>
      </c>
      <c r="F227" s="132" t="s">
        <v>25</v>
      </c>
      <c r="G227" s="98" t="s">
        <v>924</v>
      </c>
      <c r="H227" s="98" t="s">
        <v>886</v>
      </c>
      <c r="I227" s="60" t="s">
        <v>787</v>
      </c>
      <c r="J227" s="39">
        <v>44287</v>
      </c>
      <c r="K227" s="161" t="s">
        <v>1174</v>
      </c>
      <c r="L227" s="21" t="s">
        <v>1178</v>
      </c>
    </row>
    <row r="228" spans="1:12" hidden="1" x14ac:dyDescent="0.25">
      <c r="A228" s="55" t="s">
        <v>250</v>
      </c>
      <c r="B228" s="98" t="s">
        <v>532</v>
      </c>
      <c r="C228" s="98" t="s">
        <v>625</v>
      </c>
      <c r="D228" s="132" t="s">
        <v>22</v>
      </c>
      <c r="E228" s="132">
        <v>304524</v>
      </c>
      <c r="F228" s="132" t="s">
        <v>25</v>
      </c>
      <c r="G228" s="98" t="s">
        <v>924</v>
      </c>
      <c r="H228" s="98" t="s">
        <v>885</v>
      </c>
      <c r="I228" s="60" t="s">
        <v>788</v>
      </c>
      <c r="J228" s="39">
        <v>44256</v>
      </c>
      <c r="K228" s="161" t="s">
        <v>1175</v>
      </c>
      <c r="L228" s="11" t="s">
        <v>1178</v>
      </c>
    </row>
    <row r="229" spans="1:12" x14ac:dyDescent="0.25">
      <c r="A229" s="196" t="s">
        <v>251</v>
      </c>
      <c r="B229" s="98" t="s">
        <v>627</v>
      </c>
      <c r="C229" s="98" t="s">
        <v>626</v>
      </c>
      <c r="D229" s="132" t="s">
        <v>811</v>
      </c>
      <c r="E229" s="132">
        <v>193654</v>
      </c>
      <c r="F229" s="29" t="s">
        <v>2482</v>
      </c>
      <c r="G229" s="98" t="s">
        <v>929</v>
      </c>
      <c r="H229" s="98" t="s">
        <v>897</v>
      </c>
      <c r="I229" s="197" t="s">
        <v>789</v>
      </c>
      <c r="J229" s="39">
        <v>44287</v>
      </c>
      <c r="K229" s="161">
        <v>45809</v>
      </c>
      <c r="L229" s="15" t="s">
        <v>1140</v>
      </c>
    </row>
    <row r="230" spans="1:12" hidden="1" x14ac:dyDescent="0.25">
      <c r="A230" s="55" t="s">
        <v>252</v>
      </c>
      <c r="B230" s="98" t="s">
        <v>629</v>
      </c>
      <c r="C230" s="98" t="s">
        <v>628</v>
      </c>
      <c r="D230" s="132" t="s">
        <v>22</v>
      </c>
      <c r="E230" s="132">
        <v>304259</v>
      </c>
      <c r="F230" s="132" t="s">
        <v>25</v>
      </c>
      <c r="G230" s="98" t="s">
        <v>925</v>
      </c>
      <c r="H230" s="98" t="s">
        <v>887</v>
      </c>
      <c r="I230" s="60" t="s">
        <v>790</v>
      </c>
      <c r="J230" s="39">
        <v>44256</v>
      </c>
      <c r="K230" s="161" t="s">
        <v>1238</v>
      </c>
      <c r="L230" s="11" t="s">
        <v>1178</v>
      </c>
    </row>
    <row r="231" spans="1:12" hidden="1" x14ac:dyDescent="0.25">
      <c r="A231" s="55" t="s">
        <v>253</v>
      </c>
      <c r="B231" s="98" t="s">
        <v>943</v>
      </c>
      <c r="C231" s="98" t="s">
        <v>577</v>
      </c>
      <c r="D231" s="132" t="s">
        <v>22</v>
      </c>
      <c r="E231" s="132">
        <v>304376</v>
      </c>
      <c r="F231" s="132" t="s">
        <v>25</v>
      </c>
      <c r="G231" s="98" t="s">
        <v>925</v>
      </c>
      <c r="H231" s="98" t="s">
        <v>887</v>
      </c>
      <c r="I231" s="60" t="s">
        <v>944</v>
      </c>
      <c r="J231" s="39">
        <v>44256</v>
      </c>
      <c r="K231" s="161" t="s">
        <v>1175</v>
      </c>
      <c r="L231" s="11" t="s">
        <v>1178</v>
      </c>
    </row>
    <row r="232" spans="1:12" hidden="1" x14ac:dyDescent="0.25">
      <c r="A232" s="14" t="s">
        <v>254</v>
      </c>
      <c r="B232" s="98" t="s">
        <v>630</v>
      </c>
      <c r="C232" s="98" t="s">
        <v>426</v>
      </c>
      <c r="D232" s="132" t="s">
        <v>28</v>
      </c>
      <c r="E232" s="132">
        <v>303907</v>
      </c>
      <c r="F232" s="132" t="s">
        <v>25</v>
      </c>
      <c r="G232" s="98" t="s">
        <v>925</v>
      </c>
      <c r="H232" s="98" t="s">
        <v>887</v>
      </c>
      <c r="I232" s="60" t="s">
        <v>791</v>
      </c>
      <c r="J232" s="39">
        <v>44256</v>
      </c>
      <c r="K232" s="161" t="s">
        <v>1432</v>
      </c>
      <c r="L232" s="11" t="s">
        <v>1178</v>
      </c>
    </row>
    <row r="233" spans="1:12" hidden="1" x14ac:dyDescent="0.25">
      <c r="A233" s="55" t="s">
        <v>255</v>
      </c>
      <c r="B233" s="98" t="s">
        <v>962</v>
      </c>
      <c r="C233" s="98" t="s">
        <v>957</v>
      </c>
      <c r="D233" s="132" t="s">
        <v>949</v>
      </c>
      <c r="E233" s="132">
        <v>302853</v>
      </c>
      <c r="F233" s="132" t="s">
        <v>36</v>
      </c>
      <c r="G233" s="98" t="s">
        <v>903</v>
      </c>
      <c r="H233" s="98" t="s">
        <v>938</v>
      </c>
      <c r="I233" s="84" t="s">
        <v>1083</v>
      </c>
      <c r="J233" s="39">
        <v>44348</v>
      </c>
      <c r="K233" s="161" t="s">
        <v>1532</v>
      </c>
      <c r="L233" s="11" t="s">
        <v>1178</v>
      </c>
    </row>
    <row r="234" spans="1:12" x14ac:dyDescent="0.25">
      <c r="A234" s="14" t="s">
        <v>256</v>
      </c>
      <c r="B234" s="98" t="s">
        <v>632</v>
      </c>
      <c r="C234" s="98" t="s">
        <v>631</v>
      </c>
      <c r="D234" s="132" t="s">
        <v>810</v>
      </c>
      <c r="E234" s="132">
        <v>161125</v>
      </c>
      <c r="F234" s="29" t="s">
        <v>2482</v>
      </c>
      <c r="G234" s="98" t="s">
        <v>926</v>
      </c>
      <c r="H234" s="98" t="s">
        <v>1544</v>
      </c>
      <c r="I234" s="61" t="s">
        <v>792</v>
      </c>
      <c r="J234" s="39">
        <v>44256</v>
      </c>
      <c r="K234" s="161">
        <v>45809</v>
      </c>
      <c r="L234" s="94" t="s">
        <v>1140</v>
      </c>
    </row>
    <row r="235" spans="1:12" x14ac:dyDescent="0.25">
      <c r="A235" s="14" t="s">
        <v>257</v>
      </c>
      <c r="B235" s="98" t="s">
        <v>633</v>
      </c>
      <c r="C235" s="98" t="s">
        <v>392</v>
      </c>
      <c r="D235" s="132" t="s">
        <v>810</v>
      </c>
      <c r="E235" s="132">
        <v>188356</v>
      </c>
      <c r="F235" s="29" t="s">
        <v>2482</v>
      </c>
      <c r="G235" s="98" t="s">
        <v>926</v>
      </c>
      <c r="H235" s="98" t="s">
        <v>888</v>
      </c>
      <c r="I235" s="61" t="s">
        <v>793</v>
      </c>
      <c r="J235" s="39">
        <v>44256</v>
      </c>
      <c r="K235" s="161">
        <v>45809</v>
      </c>
      <c r="L235" s="94" t="s">
        <v>1582</v>
      </c>
    </row>
    <row r="236" spans="1:12" x14ac:dyDescent="0.25">
      <c r="A236" s="14" t="s">
        <v>258</v>
      </c>
      <c r="B236" s="98" t="s">
        <v>634</v>
      </c>
      <c r="C236" s="98" t="s">
        <v>517</v>
      </c>
      <c r="D236" s="132" t="s">
        <v>810</v>
      </c>
      <c r="E236" s="132">
        <v>183604</v>
      </c>
      <c r="F236" s="29" t="s">
        <v>2482</v>
      </c>
      <c r="G236" s="98" t="s">
        <v>926</v>
      </c>
      <c r="H236" s="98" t="s">
        <v>1966</v>
      </c>
      <c r="I236" s="61" t="s">
        <v>794</v>
      </c>
      <c r="J236" s="39">
        <v>44256</v>
      </c>
      <c r="K236" s="161">
        <v>45809</v>
      </c>
      <c r="L236" s="15" t="s">
        <v>1140</v>
      </c>
    </row>
    <row r="237" spans="1:12" s="16" customFormat="1" hidden="1" x14ac:dyDescent="0.25">
      <c r="A237" s="263" t="s">
        <v>259</v>
      </c>
      <c r="B237" s="264" t="s">
        <v>2488</v>
      </c>
      <c r="C237" s="98"/>
      <c r="D237" s="132"/>
      <c r="E237" s="132"/>
      <c r="F237" s="29"/>
      <c r="G237" s="98"/>
      <c r="H237" s="98"/>
      <c r="I237" s="27"/>
      <c r="J237" s="39"/>
      <c r="K237" s="161"/>
      <c r="L237" s="15"/>
    </row>
    <row r="238" spans="1:12" hidden="1" x14ac:dyDescent="0.25">
      <c r="A238" s="14" t="s">
        <v>260</v>
      </c>
      <c r="B238" s="98" t="s">
        <v>635</v>
      </c>
      <c r="C238" s="98" t="s">
        <v>397</v>
      </c>
      <c r="D238" s="132" t="s">
        <v>1822</v>
      </c>
      <c r="E238" s="132">
        <v>304353</v>
      </c>
      <c r="F238" s="29" t="s">
        <v>2482</v>
      </c>
      <c r="G238" s="98" t="s">
        <v>926</v>
      </c>
      <c r="H238" s="98" t="s">
        <v>888</v>
      </c>
      <c r="I238" s="61" t="s">
        <v>795</v>
      </c>
      <c r="J238" s="39">
        <v>44256</v>
      </c>
      <c r="K238" s="161">
        <v>45717</v>
      </c>
      <c r="L238" s="147" t="s">
        <v>1178</v>
      </c>
    </row>
    <row r="239" spans="1:12" hidden="1" x14ac:dyDescent="0.25">
      <c r="A239" s="55" t="s">
        <v>261</v>
      </c>
      <c r="B239" s="98" t="s">
        <v>637</v>
      </c>
      <c r="C239" s="98" t="s">
        <v>636</v>
      </c>
      <c r="D239" s="132" t="s">
        <v>810</v>
      </c>
      <c r="E239" s="132">
        <v>302712</v>
      </c>
      <c r="F239" s="132" t="s">
        <v>25</v>
      </c>
      <c r="G239" s="98" t="s">
        <v>926</v>
      </c>
      <c r="H239" s="98" t="s">
        <v>1966</v>
      </c>
      <c r="I239" s="60" t="s">
        <v>796</v>
      </c>
      <c r="J239" s="34">
        <v>44256</v>
      </c>
      <c r="K239" s="32" t="s">
        <v>2056</v>
      </c>
      <c r="L239" s="11" t="s">
        <v>1178</v>
      </c>
    </row>
    <row r="240" spans="1:12" hidden="1" x14ac:dyDescent="0.25">
      <c r="A240" s="213" t="s">
        <v>262</v>
      </c>
      <c r="B240" s="98" t="s">
        <v>639</v>
      </c>
      <c r="C240" s="98" t="s">
        <v>638</v>
      </c>
      <c r="D240" s="132" t="s">
        <v>811</v>
      </c>
      <c r="E240" s="132">
        <v>174012</v>
      </c>
      <c r="F240" s="132" t="s">
        <v>25</v>
      </c>
      <c r="G240" s="98" t="s">
        <v>926</v>
      </c>
      <c r="H240" s="98" t="s">
        <v>889</v>
      </c>
      <c r="I240" s="137" t="s">
        <v>797</v>
      </c>
      <c r="J240" s="214">
        <v>44287</v>
      </c>
      <c r="K240" s="215" t="s">
        <v>1843</v>
      </c>
      <c r="L240" s="179" t="s">
        <v>1945</v>
      </c>
    </row>
    <row r="241" spans="1:12" hidden="1" x14ac:dyDescent="0.25">
      <c r="A241" s="55" t="s">
        <v>263</v>
      </c>
      <c r="B241" s="98" t="s">
        <v>641</v>
      </c>
      <c r="C241" s="98" t="s">
        <v>640</v>
      </c>
      <c r="D241" s="132" t="s">
        <v>22</v>
      </c>
      <c r="E241" s="132">
        <v>304351</v>
      </c>
      <c r="F241" s="132" t="s">
        <v>25</v>
      </c>
      <c r="G241" s="98" t="s">
        <v>926</v>
      </c>
      <c r="H241" s="98"/>
      <c r="I241" s="60" t="s">
        <v>798</v>
      </c>
      <c r="J241" s="39">
        <v>44256</v>
      </c>
      <c r="K241" s="161" t="s">
        <v>1175</v>
      </c>
      <c r="L241" s="11" t="s">
        <v>1178</v>
      </c>
    </row>
    <row r="242" spans="1:12" x14ac:dyDescent="0.25">
      <c r="A242" s="14" t="s">
        <v>264</v>
      </c>
      <c r="B242" s="98" t="s">
        <v>642</v>
      </c>
      <c r="C242" s="98" t="s">
        <v>397</v>
      </c>
      <c r="D242" s="132" t="s">
        <v>810</v>
      </c>
      <c r="E242" s="132">
        <v>170893</v>
      </c>
      <c r="F242" s="29" t="s">
        <v>2482</v>
      </c>
      <c r="G242" s="98" t="s">
        <v>1668</v>
      </c>
      <c r="H242" s="98" t="s">
        <v>1715</v>
      </c>
      <c r="I242" s="61" t="s">
        <v>799</v>
      </c>
      <c r="J242" s="39">
        <v>44256</v>
      </c>
      <c r="K242" s="161">
        <v>45809</v>
      </c>
      <c r="L242" s="94" t="s">
        <v>1140</v>
      </c>
    </row>
    <row r="243" spans="1:12" hidden="1" x14ac:dyDescent="0.25">
      <c r="A243" s="55" t="s">
        <v>265</v>
      </c>
      <c r="B243" s="98" t="s">
        <v>644</v>
      </c>
      <c r="C243" s="98" t="s">
        <v>643</v>
      </c>
      <c r="D243" s="132" t="s">
        <v>811</v>
      </c>
      <c r="E243" s="132">
        <v>168094</v>
      </c>
      <c r="F243" s="132" t="s">
        <v>25</v>
      </c>
      <c r="G243" s="98" t="s">
        <v>1668</v>
      </c>
      <c r="H243" s="98" t="s">
        <v>891</v>
      </c>
      <c r="I243" s="60" t="s">
        <v>800</v>
      </c>
      <c r="J243" s="39">
        <v>44287</v>
      </c>
      <c r="K243" s="161" t="s">
        <v>1843</v>
      </c>
      <c r="L243" s="141" t="s">
        <v>1945</v>
      </c>
    </row>
    <row r="244" spans="1:12" hidden="1" x14ac:dyDescent="0.25">
      <c r="A244" s="55" t="s">
        <v>266</v>
      </c>
      <c r="B244" s="98" t="s">
        <v>646</v>
      </c>
      <c r="C244" s="98" t="s">
        <v>645</v>
      </c>
      <c r="D244" s="132" t="s">
        <v>22</v>
      </c>
      <c r="E244" s="132">
        <v>302879</v>
      </c>
      <c r="F244" s="132" t="s">
        <v>25</v>
      </c>
      <c r="G244" s="98" t="s">
        <v>929</v>
      </c>
      <c r="H244" s="98" t="s">
        <v>2060</v>
      </c>
      <c r="I244" s="60" t="s">
        <v>801</v>
      </c>
      <c r="J244" s="34">
        <v>44287</v>
      </c>
      <c r="K244" s="32" t="s">
        <v>2056</v>
      </c>
      <c r="L244" s="11" t="s">
        <v>1178</v>
      </c>
    </row>
    <row r="245" spans="1:12" x14ac:dyDescent="0.25">
      <c r="A245" s="43" t="s">
        <v>267</v>
      </c>
      <c r="B245" s="131" t="s">
        <v>648</v>
      </c>
      <c r="C245" s="131" t="s">
        <v>647</v>
      </c>
      <c r="D245" s="194" t="s">
        <v>810</v>
      </c>
      <c r="E245" s="194">
        <v>303432</v>
      </c>
      <c r="F245" s="29" t="s">
        <v>2482</v>
      </c>
      <c r="G245" s="131" t="s">
        <v>1668</v>
      </c>
      <c r="H245" s="131" t="s">
        <v>1715</v>
      </c>
      <c r="I245" s="246" t="s">
        <v>802</v>
      </c>
      <c r="J245" s="232">
        <v>44287</v>
      </c>
      <c r="K245" s="233">
        <v>45809</v>
      </c>
      <c r="L245" s="112" t="s">
        <v>1140</v>
      </c>
    </row>
    <row r="246" spans="1:12" x14ac:dyDescent="0.25">
      <c r="A246" s="150" t="s">
        <v>268</v>
      </c>
      <c r="B246" s="98" t="s">
        <v>2383</v>
      </c>
      <c r="C246" s="98" t="s">
        <v>1410</v>
      </c>
      <c r="D246" s="132" t="s">
        <v>22</v>
      </c>
      <c r="E246" s="132">
        <v>306059</v>
      </c>
      <c r="F246" s="29" t="s">
        <v>2482</v>
      </c>
      <c r="G246" s="98" t="s">
        <v>923</v>
      </c>
      <c r="H246" s="98" t="s">
        <v>1815</v>
      </c>
      <c r="I246" s="98" t="s">
        <v>2384</v>
      </c>
      <c r="J246" s="39">
        <v>45627</v>
      </c>
      <c r="K246" s="161">
        <v>45809</v>
      </c>
      <c r="L246" s="132" t="s">
        <v>1582</v>
      </c>
    </row>
    <row r="247" spans="1:12" x14ac:dyDescent="0.25">
      <c r="A247" s="14" t="s">
        <v>269</v>
      </c>
      <c r="B247" s="152" t="s">
        <v>649</v>
      </c>
      <c r="C247" s="152" t="s">
        <v>481</v>
      </c>
      <c r="D247" s="153" t="s">
        <v>22</v>
      </c>
      <c r="E247" s="153">
        <v>303915</v>
      </c>
      <c r="F247" s="29" t="s">
        <v>2483</v>
      </c>
      <c r="G247" s="152" t="s">
        <v>2118</v>
      </c>
      <c r="H247" s="152" t="s">
        <v>894</v>
      </c>
      <c r="I247" s="185" t="s">
        <v>803</v>
      </c>
      <c r="J247" s="214">
        <v>44256</v>
      </c>
      <c r="K247" s="215">
        <v>45748</v>
      </c>
      <c r="L247" s="71" t="s">
        <v>1582</v>
      </c>
    </row>
    <row r="248" spans="1:12" x14ac:dyDescent="0.25">
      <c r="A248" s="14" t="s">
        <v>270</v>
      </c>
      <c r="B248" s="98" t="s">
        <v>2206</v>
      </c>
      <c r="C248" s="98" t="s">
        <v>2207</v>
      </c>
      <c r="D248" s="132" t="s">
        <v>22</v>
      </c>
      <c r="E248" s="132"/>
      <c r="F248" s="29" t="s">
        <v>2481</v>
      </c>
      <c r="G248" s="98" t="s">
        <v>2460</v>
      </c>
      <c r="H248" s="98" t="s">
        <v>961</v>
      </c>
      <c r="I248" s="202" t="s">
        <v>2208</v>
      </c>
      <c r="J248" s="39">
        <v>45536</v>
      </c>
      <c r="K248" s="161">
        <v>45748</v>
      </c>
      <c r="L248" s="132" t="s">
        <v>1140</v>
      </c>
    </row>
    <row r="249" spans="1:12" x14ac:dyDescent="0.25">
      <c r="A249" s="14" t="s">
        <v>271</v>
      </c>
      <c r="B249" s="98" t="s">
        <v>650</v>
      </c>
      <c r="C249" s="98" t="s">
        <v>387</v>
      </c>
      <c r="D249" s="132" t="s">
        <v>810</v>
      </c>
      <c r="E249" s="132">
        <v>176901</v>
      </c>
      <c r="F249" s="29" t="s">
        <v>2483</v>
      </c>
      <c r="G249" s="98" t="s">
        <v>2118</v>
      </c>
      <c r="H249" s="98" t="s">
        <v>894</v>
      </c>
      <c r="I249" s="61" t="s">
        <v>804</v>
      </c>
      <c r="J249" s="39">
        <v>44287</v>
      </c>
      <c r="K249" s="161">
        <v>45809</v>
      </c>
      <c r="L249" s="15" t="s">
        <v>1140</v>
      </c>
    </row>
    <row r="250" spans="1:12" hidden="1" x14ac:dyDescent="0.25">
      <c r="A250" s="14" t="s">
        <v>272</v>
      </c>
      <c r="B250" s="98" t="s">
        <v>2134</v>
      </c>
      <c r="C250" s="98" t="s">
        <v>616</v>
      </c>
      <c r="D250" s="132" t="s">
        <v>22</v>
      </c>
      <c r="E250" s="132">
        <v>305169</v>
      </c>
      <c r="F250" s="132" t="s">
        <v>1924</v>
      </c>
      <c r="G250" s="98" t="s">
        <v>929</v>
      </c>
      <c r="H250" s="98" t="s">
        <v>2152</v>
      </c>
      <c r="I250" s="98" t="s">
        <v>2135</v>
      </c>
      <c r="J250" s="39">
        <v>45383</v>
      </c>
      <c r="K250" s="161">
        <v>45566</v>
      </c>
      <c r="L250" s="15" t="s">
        <v>1178</v>
      </c>
    </row>
    <row r="251" spans="1:12" hidden="1" x14ac:dyDescent="0.25">
      <c r="A251" s="14" t="s">
        <v>273</v>
      </c>
      <c r="B251" s="131" t="s">
        <v>651</v>
      </c>
      <c r="C251" s="131" t="s">
        <v>393</v>
      </c>
      <c r="D251" s="194" t="s">
        <v>810</v>
      </c>
      <c r="E251" s="194">
        <v>191774</v>
      </c>
      <c r="F251" s="194" t="s">
        <v>25</v>
      </c>
      <c r="G251" s="131" t="s">
        <v>928</v>
      </c>
      <c r="H251" s="131" t="s">
        <v>895</v>
      </c>
      <c r="I251" s="171" t="s">
        <v>805</v>
      </c>
      <c r="J251" s="203">
        <v>44256</v>
      </c>
      <c r="K251" s="204">
        <v>44866</v>
      </c>
      <c r="L251" s="164" t="s">
        <v>1178</v>
      </c>
    </row>
    <row r="252" spans="1:12" x14ac:dyDescent="0.25">
      <c r="A252" s="150" t="s">
        <v>274</v>
      </c>
      <c r="B252" s="98" t="s">
        <v>2385</v>
      </c>
      <c r="C252" s="98" t="s">
        <v>455</v>
      </c>
      <c r="D252" s="132" t="s">
        <v>22</v>
      </c>
      <c r="E252" s="132">
        <v>305636</v>
      </c>
      <c r="F252" s="29" t="s">
        <v>2482</v>
      </c>
      <c r="G252" s="131" t="s">
        <v>1668</v>
      </c>
      <c r="H252" s="98" t="s">
        <v>1715</v>
      </c>
      <c r="I252" s="98" t="s">
        <v>2386</v>
      </c>
      <c r="J252" s="39">
        <v>45627</v>
      </c>
      <c r="K252" s="161">
        <v>45809</v>
      </c>
      <c r="L252" s="132" t="s">
        <v>1582</v>
      </c>
    </row>
    <row r="253" spans="1:12" x14ac:dyDescent="0.25">
      <c r="A253" s="14" t="s">
        <v>275</v>
      </c>
      <c r="B253" s="152" t="s">
        <v>2338</v>
      </c>
      <c r="C253" s="152" t="s">
        <v>2339</v>
      </c>
      <c r="D253" s="153" t="s">
        <v>1720</v>
      </c>
      <c r="E253" s="153">
        <v>306010</v>
      </c>
      <c r="F253" s="153" t="s">
        <v>24</v>
      </c>
      <c r="G253" s="152" t="s">
        <v>917</v>
      </c>
      <c r="H253" s="152" t="s">
        <v>1551</v>
      </c>
      <c r="I253" s="152" t="s">
        <v>2340</v>
      </c>
      <c r="J253" s="214">
        <v>45627</v>
      </c>
      <c r="K253" s="215">
        <v>45809</v>
      </c>
      <c r="L253" s="147" t="s">
        <v>1582</v>
      </c>
    </row>
    <row r="254" spans="1:12" hidden="1" x14ac:dyDescent="0.25">
      <c r="A254" s="14" t="s">
        <v>276</v>
      </c>
      <c r="B254" s="98" t="s">
        <v>653</v>
      </c>
      <c r="C254" s="98" t="s">
        <v>652</v>
      </c>
      <c r="D254" s="132" t="s">
        <v>810</v>
      </c>
      <c r="E254" s="132">
        <v>301011</v>
      </c>
      <c r="F254" s="132" t="s">
        <v>25</v>
      </c>
      <c r="G254" s="98" t="s">
        <v>2118</v>
      </c>
      <c r="H254" s="98" t="s">
        <v>2083</v>
      </c>
      <c r="I254" s="61" t="s">
        <v>806</v>
      </c>
      <c r="J254" s="39">
        <v>44287</v>
      </c>
      <c r="K254" s="161" t="s">
        <v>2180</v>
      </c>
      <c r="L254" s="15" t="s">
        <v>1178</v>
      </c>
    </row>
    <row r="255" spans="1:12" hidden="1" x14ac:dyDescent="0.25">
      <c r="A255" s="14" t="s">
        <v>277</v>
      </c>
      <c r="B255" s="98" t="s">
        <v>963</v>
      </c>
      <c r="C255" s="98" t="s">
        <v>964</v>
      </c>
      <c r="D255" s="132" t="s">
        <v>22</v>
      </c>
      <c r="E255" s="132">
        <v>304725</v>
      </c>
      <c r="F255" s="132" t="s">
        <v>36</v>
      </c>
      <c r="G255" s="98" t="s">
        <v>903</v>
      </c>
      <c r="H255" s="98" t="s">
        <v>840</v>
      </c>
      <c r="I255" s="27" t="s">
        <v>1084</v>
      </c>
      <c r="J255" s="39">
        <v>44348</v>
      </c>
      <c r="K255" s="161" t="s">
        <v>2066</v>
      </c>
      <c r="L255" s="15" t="s">
        <v>1178</v>
      </c>
    </row>
    <row r="256" spans="1:12" hidden="1" x14ac:dyDescent="0.25">
      <c r="A256" s="55" t="s">
        <v>278</v>
      </c>
      <c r="B256" s="98" t="s">
        <v>655</v>
      </c>
      <c r="C256" s="98" t="s">
        <v>654</v>
      </c>
      <c r="D256" s="132" t="s">
        <v>29</v>
      </c>
      <c r="E256" s="132">
        <v>304091</v>
      </c>
      <c r="F256" s="132" t="s">
        <v>25</v>
      </c>
      <c r="G256" s="98" t="s">
        <v>928</v>
      </c>
      <c r="H256" s="98" t="s">
        <v>895</v>
      </c>
      <c r="I256" s="125" t="s">
        <v>807</v>
      </c>
      <c r="J256" s="39">
        <v>44256</v>
      </c>
      <c r="K256" s="161" t="s">
        <v>1913</v>
      </c>
      <c r="L256" s="123" t="s">
        <v>1178</v>
      </c>
    </row>
    <row r="257" spans="1:12" x14ac:dyDescent="0.25">
      <c r="A257" s="14" t="s">
        <v>279</v>
      </c>
      <c r="B257" s="98" t="s">
        <v>2163</v>
      </c>
      <c r="C257" s="98" t="s">
        <v>2164</v>
      </c>
      <c r="D257" s="132" t="s">
        <v>22</v>
      </c>
      <c r="E257" s="132">
        <v>305579</v>
      </c>
      <c r="F257" s="29" t="s">
        <v>2483</v>
      </c>
      <c r="G257" s="98" t="s">
        <v>1667</v>
      </c>
      <c r="H257" s="98" t="s">
        <v>1445</v>
      </c>
      <c r="I257" s="98" t="str">
        <f>VLOOKUP($E257,[2]LdapM!$B:$W,22,0)</f>
        <v>RAYNALD.GRESLIN@GENERALI.COM</v>
      </c>
      <c r="J257" s="39">
        <v>45444</v>
      </c>
      <c r="K257" s="161">
        <v>45748</v>
      </c>
      <c r="L257" s="132" t="s">
        <v>1582</v>
      </c>
    </row>
    <row r="258" spans="1:12" x14ac:dyDescent="0.25">
      <c r="A258" s="14" t="s">
        <v>280</v>
      </c>
      <c r="B258" s="98" t="s">
        <v>656</v>
      </c>
      <c r="C258" s="98" t="s">
        <v>520</v>
      </c>
      <c r="D258" s="132" t="s">
        <v>810</v>
      </c>
      <c r="E258" s="132">
        <v>303691</v>
      </c>
      <c r="F258" s="29" t="s">
        <v>2482</v>
      </c>
      <c r="G258" s="98" t="s">
        <v>929</v>
      </c>
      <c r="H258" s="98" t="s">
        <v>896</v>
      </c>
      <c r="I258" s="235" t="s">
        <v>2451</v>
      </c>
      <c r="J258" s="39">
        <v>44256</v>
      </c>
      <c r="K258" s="161">
        <v>45809</v>
      </c>
      <c r="L258" s="147" t="s">
        <v>1140</v>
      </c>
    </row>
    <row r="259" spans="1:12" hidden="1" x14ac:dyDescent="0.25">
      <c r="A259" s="55" t="s">
        <v>281</v>
      </c>
      <c r="B259" s="98" t="s">
        <v>1878</v>
      </c>
      <c r="C259" s="98" t="s">
        <v>512</v>
      </c>
      <c r="D259" s="132" t="s">
        <v>1821</v>
      </c>
      <c r="E259" s="132">
        <v>303261</v>
      </c>
      <c r="F259" s="132" t="s">
        <v>24</v>
      </c>
      <c r="G259" s="98" t="s">
        <v>917</v>
      </c>
      <c r="H259" s="98" t="s">
        <v>1879</v>
      </c>
      <c r="I259" s="174" t="s">
        <v>1880</v>
      </c>
      <c r="J259" s="39">
        <v>45170</v>
      </c>
      <c r="K259" s="161" t="s">
        <v>1913</v>
      </c>
      <c r="L259" s="123" t="s">
        <v>1178</v>
      </c>
    </row>
    <row r="260" spans="1:12" hidden="1" x14ac:dyDescent="0.25">
      <c r="A260" s="14" t="s">
        <v>282</v>
      </c>
      <c r="B260" s="98" t="s">
        <v>2165</v>
      </c>
      <c r="C260" s="98" t="s">
        <v>606</v>
      </c>
      <c r="D260" s="132" t="s">
        <v>22</v>
      </c>
      <c r="E260" s="132">
        <v>302173</v>
      </c>
      <c r="F260" s="132" t="s">
        <v>1924</v>
      </c>
      <c r="G260" s="98" t="s">
        <v>923</v>
      </c>
      <c r="H260" s="98" t="s">
        <v>2182</v>
      </c>
      <c r="I260" s="98" t="str">
        <f>VLOOKUP($E260,[2]LdapM!$B:$W,22,0)</f>
        <v>KARINE.DESHUISSARD@GENERALI.COM</v>
      </c>
      <c r="J260" s="39">
        <v>45444</v>
      </c>
      <c r="K260" s="161">
        <v>45627</v>
      </c>
      <c r="L260" s="15" t="s">
        <v>1178</v>
      </c>
    </row>
    <row r="261" spans="1:12" hidden="1" x14ac:dyDescent="0.25">
      <c r="A261" s="55" t="s">
        <v>283</v>
      </c>
      <c r="B261" s="98" t="s">
        <v>658</v>
      </c>
      <c r="C261" s="98" t="s">
        <v>657</v>
      </c>
      <c r="D261" s="132" t="s">
        <v>22</v>
      </c>
      <c r="E261" s="132">
        <v>304592</v>
      </c>
      <c r="F261" s="132" t="s">
        <v>25</v>
      </c>
      <c r="G261" s="98" t="s">
        <v>929</v>
      </c>
      <c r="H261" s="98" t="s">
        <v>897</v>
      </c>
      <c r="I261" s="137" t="s">
        <v>808</v>
      </c>
      <c r="J261" s="39">
        <v>44287</v>
      </c>
      <c r="K261" s="161" t="s">
        <v>1174</v>
      </c>
      <c r="L261" s="26" t="s">
        <v>1178</v>
      </c>
    </row>
    <row r="262" spans="1:12" hidden="1" x14ac:dyDescent="0.25">
      <c r="A262" s="55" t="s">
        <v>284</v>
      </c>
      <c r="B262" s="98" t="s">
        <v>1313</v>
      </c>
      <c r="C262" s="98" t="s">
        <v>1314</v>
      </c>
      <c r="D262" s="132" t="s">
        <v>22</v>
      </c>
      <c r="E262" s="132">
        <v>304913</v>
      </c>
      <c r="F262" s="132" t="s">
        <v>24</v>
      </c>
      <c r="G262" s="98" t="s">
        <v>911</v>
      </c>
      <c r="H262" s="98" t="s">
        <v>850</v>
      </c>
      <c r="I262" s="92" t="s">
        <v>1315</v>
      </c>
      <c r="J262" s="39">
        <v>44562</v>
      </c>
      <c r="K262" s="161" t="s">
        <v>1176</v>
      </c>
      <c r="L262" s="11" t="s">
        <v>1178</v>
      </c>
    </row>
    <row r="263" spans="1:12" x14ac:dyDescent="0.25">
      <c r="A263" s="14" t="s">
        <v>285</v>
      </c>
      <c r="B263" s="98" t="s">
        <v>1160</v>
      </c>
      <c r="C263" s="98" t="s">
        <v>481</v>
      </c>
      <c r="D263" s="132" t="s">
        <v>22</v>
      </c>
      <c r="E263" s="132">
        <v>304749</v>
      </c>
      <c r="F263" s="29" t="s">
        <v>2482</v>
      </c>
      <c r="G263" s="98" t="s">
        <v>926</v>
      </c>
      <c r="H263" s="98" t="s">
        <v>1403</v>
      </c>
      <c r="I263" s="201" t="s">
        <v>1161</v>
      </c>
      <c r="J263" s="39">
        <v>44378</v>
      </c>
      <c r="K263" s="161">
        <v>45809</v>
      </c>
      <c r="L263" s="15" t="s">
        <v>1582</v>
      </c>
    </row>
    <row r="264" spans="1:12" hidden="1" x14ac:dyDescent="0.25">
      <c r="A264" s="14" t="s">
        <v>286</v>
      </c>
      <c r="B264" s="98" t="s">
        <v>660</v>
      </c>
      <c r="C264" s="98" t="s">
        <v>659</v>
      </c>
      <c r="D264" s="132" t="s">
        <v>22</v>
      </c>
      <c r="E264" s="132">
        <v>304531</v>
      </c>
      <c r="F264" s="132" t="s">
        <v>25</v>
      </c>
      <c r="G264" s="98" t="s">
        <v>929</v>
      </c>
      <c r="H264" s="98" t="s">
        <v>898</v>
      </c>
      <c r="I264" s="60" t="s">
        <v>809</v>
      </c>
      <c r="J264" s="39">
        <v>44287</v>
      </c>
      <c r="K264" s="161" t="s">
        <v>1470</v>
      </c>
      <c r="L264" s="11" t="s">
        <v>1178</v>
      </c>
    </row>
    <row r="265" spans="1:12" hidden="1" x14ac:dyDescent="0.25">
      <c r="A265" s="55" t="s">
        <v>287</v>
      </c>
      <c r="B265" s="98" t="s">
        <v>970</v>
      </c>
      <c r="C265" s="98" t="s">
        <v>971</v>
      </c>
      <c r="D265" s="132" t="s">
        <v>1720</v>
      </c>
      <c r="E265" s="132">
        <v>304711</v>
      </c>
      <c r="F265" s="132" t="s">
        <v>36</v>
      </c>
      <c r="G265" s="98" t="s">
        <v>915</v>
      </c>
      <c r="H265" s="98" t="s">
        <v>817</v>
      </c>
      <c r="I265" s="84" t="s">
        <v>1086</v>
      </c>
      <c r="J265" s="39">
        <v>44348</v>
      </c>
      <c r="K265" s="161">
        <v>45444</v>
      </c>
      <c r="L265" s="11" t="s">
        <v>1178</v>
      </c>
    </row>
    <row r="266" spans="1:12" hidden="1" x14ac:dyDescent="0.25">
      <c r="A266" s="14" t="s">
        <v>288</v>
      </c>
      <c r="B266" s="98" t="s">
        <v>973</v>
      </c>
      <c r="C266" s="98" t="s">
        <v>974</v>
      </c>
      <c r="D266" s="132" t="s">
        <v>29</v>
      </c>
      <c r="E266" s="132">
        <v>303970</v>
      </c>
      <c r="F266" s="132" t="s">
        <v>24</v>
      </c>
      <c r="G266" s="98" t="s">
        <v>2373</v>
      </c>
      <c r="H266" s="98" t="s">
        <v>871</v>
      </c>
      <c r="I266" s="27" t="s">
        <v>1087</v>
      </c>
      <c r="J266" s="39">
        <v>44348</v>
      </c>
      <c r="K266" s="161">
        <v>45717</v>
      </c>
      <c r="L266" s="147" t="s">
        <v>1178</v>
      </c>
    </row>
    <row r="267" spans="1:12" x14ac:dyDescent="0.25">
      <c r="A267" s="14" t="s">
        <v>289</v>
      </c>
      <c r="B267" s="98" t="s">
        <v>976</v>
      </c>
      <c r="C267" s="98" t="s">
        <v>977</v>
      </c>
      <c r="D267" s="132" t="s">
        <v>22</v>
      </c>
      <c r="E267" s="132">
        <v>304690</v>
      </c>
      <c r="F267" s="132" t="s">
        <v>24</v>
      </c>
      <c r="G267" s="98" t="s">
        <v>916</v>
      </c>
      <c r="H267" s="98" t="s">
        <v>864</v>
      </c>
      <c r="I267" s="27" t="s">
        <v>1088</v>
      </c>
      <c r="J267" s="39">
        <v>44348</v>
      </c>
      <c r="K267" s="161">
        <v>45809</v>
      </c>
      <c r="L267" s="15" t="s">
        <v>1140</v>
      </c>
    </row>
    <row r="268" spans="1:12" hidden="1" x14ac:dyDescent="0.25">
      <c r="A268" s="55" t="s">
        <v>290</v>
      </c>
      <c r="B268" s="98" t="s">
        <v>978</v>
      </c>
      <c r="C268" s="98" t="s">
        <v>979</v>
      </c>
      <c r="D268" s="132" t="s">
        <v>949</v>
      </c>
      <c r="E268" s="132">
        <v>304076</v>
      </c>
      <c r="F268" s="132" t="s">
        <v>24</v>
      </c>
      <c r="G268" s="98" t="s">
        <v>920</v>
      </c>
      <c r="H268" s="98" t="s">
        <v>872</v>
      </c>
      <c r="I268" s="129" t="s">
        <v>1089</v>
      </c>
      <c r="J268" s="39">
        <v>44348</v>
      </c>
      <c r="K268" s="161" t="s">
        <v>1175</v>
      </c>
      <c r="L268" s="123" t="s">
        <v>1178</v>
      </c>
    </row>
    <row r="269" spans="1:12" hidden="1" x14ac:dyDescent="0.25">
      <c r="A269" s="55" t="s">
        <v>291</v>
      </c>
      <c r="B269" s="98" t="s">
        <v>1961</v>
      </c>
      <c r="C269" s="98" t="s">
        <v>431</v>
      </c>
      <c r="D269" s="132" t="s">
        <v>1720</v>
      </c>
      <c r="E269" s="132">
        <v>305485</v>
      </c>
      <c r="F269" s="132" t="s">
        <v>1540</v>
      </c>
      <c r="G269" s="98" t="s">
        <v>912</v>
      </c>
      <c r="H269" s="98" t="s">
        <v>1712</v>
      </c>
      <c r="I269" s="140" t="s">
        <v>1962</v>
      </c>
      <c r="J269" s="34">
        <v>45261</v>
      </c>
      <c r="K269" s="32">
        <v>45474</v>
      </c>
      <c r="L269" s="11" t="s">
        <v>1178</v>
      </c>
    </row>
    <row r="270" spans="1:12" hidden="1" x14ac:dyDescent="0.25">
      <c r="A270" s="213" t="s">
        <v>292</v>
      </c>
      <c r="B270" s="98" t="s">
        <v>982</v>
      </c>
      <c r="C270" s="98" t="s">
        <v>981</v>
      </c>
      <c r="D270" s="132" t="s">
        <v>983</v>
      </c>
      <c r="E270" s="132">
        <v>301749</v>
      </c>
      <c r="F270" s="132" t="s">
        <v>24</v>
      </c>
      <c r="G270" s="98" t="s">
        <v>917</v>
      </c>
      <c r="H270" s="98" t="s">
        <v>866</v>
      </c>
      <c r="I270" s="154" t="s">
        <v>1090</v>
      </c>
      <c r="J270" s="214">
        <v>44348</v>
      </c>
      <c r="K270" s="215" t="s">
        <v>1175</v>
      </c>
      <c r="L270" s="83" t="s">
        <v>1178</v>
      </c>
    </row>
    <row r="271" spans="1:12" hidden="1" x14ac:dyDescent="0.25">
      <c r="A271" s="55" t="s">
        <v>293</v>
      </c>
      <c r="B271" s="98" t="s">
        <v>985</v>
      </c>
      <c r="C271" s="98" t="s">
        <v>975</v>
      </c>
      <c r="D271" s="132" t="s">
        <v>1721</v>
      </c>
      <c r="E271" s="132">
        <v>304754</v>
      </c>
      <c r="F271" s="132" t="s">
        <v>25</v>
      </c>
      <c r="G271" s="98" t="s">
        <v>925</v>
      </c>
      <c r="H271" s="98" t="s">
        <v>887</v>
      </c>
      <c r="I271" s="84" t="s">
        <v>1091</v>
      </c>
      <c r="J271" s="39">
        <v>44348</v>
      </c>
      <c r="K271" s="161" t="s">
        <v>1913</v>
      </c>
      <c r="L271" s="11" t="s">
        <v>1178</v>
      </c>
    </row>
    <row r="272" spans="1:12" x14ac:dyDescent="0.25">
      <c r="A272" s="14" t="s">
        <v>294</v>
      </c>
      <c r="B272" s="98" t="s">
        <v>986</v>
      </c>
      <c r="C272" s="98" t="s">
        <v>987</v>
      </c>
      <c r="D272" s="132" t="s">
        <v>810</v>
      </c>
      <c r="E272" s="132">
        <v>190248</v>
      </c>
      <c r="F272" s="29" t="s">
        <v>2482</v>
      </c>
      <c r="G272" s="98" t="s">
        <v>929</v>
      </c>
      <c r="H272" s="98" t="s">
        <v>898</v>
      </c>
      <c r="I272" s="27" t="s">
        <v>1092</v>
      </c>
      <c r="J272" s="39">
        <v>44348</v>
      </c>
      <c r="K272" s="161">
        <v>45809</v>
      </c>
      <c r="L272" s="132" t="s">
        <v>1582</v>
      </c>
    </row>
    <row r="273" spans="1:12" hidden="1" x14ac:dyDescent="0.25">
      <c r="A273" s="14" t="s">
        <v>295</v>
      </c>
      <c r="B273" s="98" t="s">
        <v>2090</v>
      </c>
      <c r="C273" s="98" t="s">
        <v>531</v>
      </c>
      <c r="D273" s="132" t="s">
        <v>22</v>
      </c>
      <c r="E273" s="132">
        <v>305611</v>
      </c>
      <c r="F273" s="132" t="s">
        <v>24</v>
      </c>
      <c r="G273" s="98" t="s">
        <v>918</v>
      </c>
      <c r="H273" s="98" t="s">
        <v>1716</v>
      </c>
      <c r="I273" s="98" t="s">
        <v>2091</v>
      </c>
      <c r="J273" s="39">
        <v>45383</v>
      </c>
      <c r="K273" s="161">
        <v>45566</v>
      </c>
      <c r="L273" s="15" t="s">
        <v>1178</v>
      </c>
    </row>
    <row r="274" spans="1:12" x14ac:dyDescent="0.25">
      <c r="A274" s="14" t="s">
        <v>296</v>
      </c>
      <c r="B274" s="98" t="s">
        <v>988</v>
      </c>
      <c r="C274" s="98" t="s">
        <v>989</v>
      </c>
      <c r="D274" s="132" t="s">
        <v>28</v>
      </c>
      <c r="E274" s="132">
        <v>304748</v>
      </c>
      <c r="F274" s="29" t="s">
        <v>2482</v>
      </c>
      <c r="G274" s="98" t="s">
        <v>2119</v>
      </c>
      <c r="H274" s="98" t="s">
        <v>885</v>
      </c>
      <c r="I274" s="27" t="s">
        <v>1093</v>
      </c>
      <c r="J274" s="39">
        <v>44348</v>
      </c>
      <c r="K274" s="161">
        <v>45748</v>
      </c>
      <c r="L274" s="132" t="s">
        <v>1140</v>
      </c>
    </row>
    <row r="275" spans="1:12" hidden="1" x14ac:dyDescent="0.25">
      <c r="A275" s="55" t="s">
        <v>297</v>
      </c>
      <c r="B275" s="98" t="s">
        <v>990</v>
      </c>
      <c r="C275" s="98" t="s">
        <v>991</v>
      </c>
      <c r="D275" s="132" t="s">
        <v>22</v>
      </c>
      <c r="E275" s="132">
        <v>304008</v>
      </c>
      <c r="F275" s="132" t="s">
        <v>25</v>
      </c>
      <c r="G275" s="98" t="s">
        <v>1481</v>
      </c>
      <c r="H275" s="98" t="s">
        <v>873</v>
      </c>
      <c r="I275" s="84" t="s">
        <v>1094</v>
      </c>
      <c r="J275" s="39">
        <v>44348</v>
      </c>
      <c r="K275" s="161" t="s">
        <v>1176</v>
      </c>
      <c r="L275" s="11" t="s">
        <v>1178</v>
      </c>
    </row>
    <row r="276" spans="1:12" x14ac:dyDescent="0.25">
      <c r="A276" s="14" t="s">
        <v>298</v>
      </c>
      <c r="B276" s="98" t="s">
        <v>992</v>
      </c>
      <c r="C276" s="98" t="s">
        <v>945</v>
      </c>
      <c r="D276" s="132" t="s">
        <v>29</v>
      </c>
      <c r="E276" s="132">
        <v>302625</v>
      </c>
      <c r="F276" s="29" t="s">
        <v>2482</v>
      </c>
      <c r="G276" s="98" t="s">
        <v>922</v>
      </c>
      <c r="H276" s="98" t="s">
        <v>880</v>
      </c>
      <c r="I276" s="27" t="s">
        <v>1095</v>
      </c>
      <c r="J276" s="39">
        <v>44348</v>
      </c>
      <c r="K276" s="161">
        <v>45748</v>
      </c>
      <c r="L276" s="15" t="s">
        <v>1140</v>
      </c>
    </row>
    <row r="277" spans="1:12" ht="16.899999999999999" hidden="1" customHeight="1" x14ac:dyDescent="0.25">
      <c r="A277" s="213" t="s">
        <v>299</v>
      </c>
      <c r="B277" s="98" t="s">
        <v>993</v>
      </c>
      <c r="C277" s="98" t="s">
        <v>994</v>
      </c>
      <c r="D277" s="132" t="s">
        <v>949</v>
      </c>
      <c r="E277" s="132">
        <v>173736</v>
      </c>
      <c r="F277" s="132" t="s">
        <v>25</v>
      </c>
      <c r="G277" s="98" t="s">
        <v>921</v>
      </c>
      <c r="H277" s="98" t="s">
        <v>995</v>
      </c>
      <c r="I277" s="154" t="s">
        <v>1096</v>
      </c>
      <c r="J277" s="214">
        <v>44348</v>
      </c>
      <c r="K277" s="215" t="s">
        <v>1175</v>
      </c>
      <c r="L277" s="83" t="s">
        <v>1178</v>
      </c>
    </row>
    <row r="278" spans="1:12" hidden="1" x14ac:dyDescent="0.25">
      <c r="A278" s="55" t="s">
        <v>300</v>
      </c>
      <c r="B278" s="98" t="s">
        <v>996</v>
      </c>
      <c r="C278" s="98" t="s">
        <v>997</v>
      </c>
      <c r="D278" s="132" t="s">
        <v>949</v>
      </c>
      <c r="E278" s="132">
        <v>302307</v>
      </c>
      <c r="F278" s="132" t="s">
        <v>25</v>
      </c>
      <c r="G278" s="98" t="s">
        <v>923</v>
      </c>
      <c r="H278" s="98" t="s">
        <v>884</v>
      </c>
      <c r="I278" s="84" t="s">
        <v>1097</v>
      </c>
      <c r="J278" s="39">
        <v>44348</v>
      </c>
      <c r="K278" s="161" t="s">
        <v>1175</v>
      </c>
      <c r="L278" s="11" t="s">
        <v>1178</v>
      </c>
    </row>
    <row r="279" spans="1:12" ht="13.9" hidden="1" customHeight="1" x14ac:dyDescent="0.25">
      <c r="A279" s="55" t="s">
        <v>301</v>
      </c>
      <c r="B279" s="98" t="s">
        <v>999</v>
      </c>
      <c r="C279" s="98" t="s">
        <v>964</v>
      </c>
      <c r="D279" s="132" t="s">
        <v>22</v>
      </c>
      <c r="E279" s="132">
        <v>304525</v>
      </c>
      <c r="F279" s="132" t="s">
        <v>25</v>
      </c>
      <c r="G279" s="98" t="s">
        <v>923</v>
      </c>
      <c r="H279" s="98" t="s">
        <v>883</v>
      </c>
      <c r="I279" s="84" t="s">
        <v>1098</v>
      </c>
      <c r="J279" s="39">
        <v>44348</v>
      </c>
      <c r="K279" s="161" t="s">
        <v>1913</v>
      </c>
      <c r="L279" s="11" t="s">
        <v>1178</v>
      </c>
    </row>
    <row r="280" spans="1:12" hidden="1" x14ac:dyDescent="0.25">
      <c r="A280" s="14" t="s">
        <v>302</v>
      </c>
      <c r="B280" s="98" t="s">
        <v>1000</v>
      </c>
      <c r="C280" s="98" t="s">
        <v>1001</v>
      </c>
      <c r="D280" s="132" t="s">
        <v>29</v>
      </c>
      <c r="E280" s="132">
        <v>303814</v>
      </c>
      <c r="F280" s="132" t="s">
        <v>25</v>
      </c>
      <c r="G280" s="98" t="s">
        <v>927</v>
      </c>
      <c r="H280" s="98" t="s">
        <v>892</v>
      </c>
      <c r="I280" s="84" t="s">
        <v>1099</v>
      </c>
      <c r="J280" s="39">
        <v>44348</v>
      </c>
      <c r="K280" s="161" t="s">
        <v>1432</v>
      </c>
      <c r="L280" s="11" t="s">
        <v>1178</v>
      </c>
    </row>
    <row r="281" spans="1:12" hidden="1" x14ac:dyDescent="0.25">
      <c r="A281" s="55" t="s">
        <v>303</v>
      </c>
      <c r="B281" s="98" t="s">
        <v>1002</v>
      </c>
      <c r="C281" s="98" t="s">
        <v>1003</v>
      </c>
      <c r="D281" s="132" t="s">
        <v>955</v>
      </c>
      <c r="E281" s="132">
        <v>160299</v>
      </c>
      <c r="F281" s="132" t="s">
        <v>25</v>
      </c>
      <c r="G281" s="98" t="s">
        <v>927</v>
      </c>
      <c r="H281" s="98" t="s">
        <v>890</v>
      </c>
      <c r="I281" s="84" t="s">
        <v>1100</v>
      </c>
      <c r="J281" s="39">
        <v>44348</v>
      </c>
      <c r="K281" s="161" t="s">
        <v>1175</v>
      </c>
      <c r="L281" s="11" t="s">
        <v>1178</v>
      </c>
    </row>
    <row r="282" spans="1:12" hidden="1" x14ac:dyDescent="0.25">
      <c r="A282" s="258" t="s">
        <v>304</v>
      </c>
      <c r="B282" s="259" t="s">
        <v>2488</v>
      </c>
      <c r="C282" s="98"/>
      <c r="D282" s="132"/>
      <c r="E282" s="132"/>
      <c r="F282" s="132"/>
      <c r="G282" s="98"/>
      <c r="H282" s="98"/>
      <c r="I282" s="27"/>
      <c r="J282" s="39"/>
      <c r="K282" s="161"/>
      <c r="L282" s="15"/>
    </row>
    <row r="283" spans="1:12" hidden="1" x14ac:dyDescent="0.25">
      <c r="A283" s="55" t="s">
        <v>305</v>
      </c>
      <c r="B283" s="98" t="s">
        <v>1005</v>
      </c>
      <c r="C283" s="98" t="s">
        <v>1006</v>
      </c>
      <c r="D283" s="132" t="s">
        <v>958</v>
      </c>
      <c r="E283" s="132">
        <v>304759</v>
      </c>
      <c r="F283" s="132" t="s">
        <v>25</v>
      </c>
      <c r="G283" s="98" t="s">
        <v>928</v>
      </c>
      <c r="H283" s="98" t="s">
        <v>895</v>
      </c>
      <c r="I283" s="84" t="s">
        <v>1101</v>
      </c>
      <c r="J283" s="39">
        <v>44348</v>
      </c>
      <c r="K283" s="161" t="s">
        <v>1175</v>
      </c>
      <c r="L283" s="11" t="s">
        <v>1178</v>
      </c>
    </row>
    <row r="284" spans="1:12" hidden="1" x14ac:dyDescent="0.25">
      <c r="A284" s="14" t="s">
        <v>306</v>
      </c>
      <c r="B284" s="98" t="s">
        <v>2092</v>
      </c>
      <c r="C284" s="98" t="s">
        <v>503</v>
      </c>
      <c r="D284" s="132" t="s">
        <v>1159</v>
      </c>
      <c r="E284" s="132">
        <v>305779</v>
      </c>
      <c r="F284" s="132" t="s">
        <v>36</v>
      </c>
      <c r="G284" s="98" t="s">
        <v>1970</v>
      </c>
      <c r="H284" s="98" t="s">
        <v>2114</v>
      </c>
      <c r="I284" s="98" t="s">
        <v>2093</v>
      </c>
      <c r="J284" s="39">
        <v>45383</v>
      </c>
      <c r="K284" s="161">
        <v>45566</v>
      </c>
      <c r="L284" s="15" t="s">
        <v>1178</v>
      </c>
    </row>
    <row r="285" spans="1:12" ht="13.9" hidden="1" customHeight="1" x14ac:dyDescent="0.25">
      <c r="A285" s="14" t="s">
        <v>307</v>
      </c>
      <c r="B285" s="98" t="s">
        <v>2049</v>
      </c>
      <c r="C285" s="98" t="s">
        <v>616</v>
      </c>
      <c r="D285" s="132" t="s">
        <v>22</v>
      </c>
      <c r="E285" s="132">
        <v>305401</v>
      </c>
      <c r="F285" s="132" t="s">
        <v>36</v>
      </c>
      <c r="G285" s="98" t="s">
        <v>906</v>
      </c>
      <c r="H285" s="98" t="s">
        <v>1777</v>
      </c>
      <c r="I285" s="152" t="str">
        <f>VLOOKUP($E285,[1]LdapM!$B:$W,22,0)</f>
        <v>SEVERINE.LECORRE@GENERALI.COM</v>
      </c>
      <c r="J285" s="39">
        <v>45292</v>
      </c>
      <c r="K285" s="161">
        <v>45566</v>
      </c>
      <c r="L285" s="15" t="s">
        <v>1178</v>
      </c>
    </row>
    <row r="286" spans="1:12" hidden="1" x14ac:dyDescent="0.25">
      <c r="A286" s="14" t="s">
        <v>308</v>
      </c>
      <c r="B286" s="98" t="s">
        <v>1672</v>
      </c>
      <c r="C286" s="98" t="s">
        <v>1520</v>
      </c>
      <c r="D286" s="132" t="s">
        <v>29</v>
      </c>
      <c r="E286" s="132">
        <v>303393</v>
      </c>
      <c r="F286" s="132" t="s">
        <v>24</v>
      </c>
      <c r="G286" s="98" t="s">
        <v>918</v>
      </c>
      <c r="H286" s="98" t="s">
        <v>869</v>
      </c>
      <c r="I286" s="154" t="s">
        <v>1558</v>
      </c>
      <c r="J286" s="39">
        <v>44805</v>
      </c>
      <c r="K286" s="161">
        <v>44986</v>
      </c>
      <c r="L286" s="83" t="s">
        <v>1178</v>
      </c>
    </row>
    <row r="287" spans="1:12" ht="15.6" customHeight="1" x14ac:dyDescent="0.25">
      <c r="A287" s="14" t="s">
        <v>309</v>
      </c>
      <c r="B287" s="98" t="s">
        <v>1007</v>
      </c>
      <c r="C287" s="98" t="s">
        <v>1008</v>
      </c>
      <c r="D287" s="132" t="s">
        <v>29</v>
      </c>
      <c r="E287" s="132">
        <v>304720</v>
      </c>
      <c r="F287" s="29" t="s">
        <v>2483</v>
      </c>
      <c r="G287" s="98" t="s">
        <v>904</v>
      </c>
      <c r="H287" s="98" t="s">
        <v>1816</v>
      </c>
      <c r="I287" s="27" t="s">
        <v>1102</v>
      </c>
      <c r="J287" s="39">
        <v>44348</v>
      </c>
      <c r="K287" s="161">
        <v>45809</v>
      </c>
      <c r="L287" s="132" t="s">
        <v>1140</v>
      </c>
    </row>
    <row r="288" spans="1:12" ht="15.6" hidden="1" customHeight="1" x14ac:dyDescent="0.25">
      <c r="A288" s="165" t="s">
        <v>310</v>
      </c>
      <c r="B288" s="98" t="s">
        <v>1769</v>
      </c>
      <c r="C288" s="98" t="s">
        <v>1770</v>
      </c>
      <c r="D288" s="132" t="s">
        <v>1720</v>
      </c>
      <c r="E288" s="132">
        <v>303122</v>
      </c>
      <c r="F288" s="132" t="s">
        <v>36</v>
      </c>
      <c r="G288" s="98" t="s">
        <v>907</v>
      </c>
      <c r="H288" s="98" t="s">
        <v>1776</v>
      </c>
      <c r="I288" s="178" t="s">
        <v>1771</v>
      </c>
      <c r="J288" s="39">
        <v>45047</v>
      </c>
      <c r="K288" s="161">
        <v>45231</v>
      </c>
      <c r="L288" s="141" t="s">
        <v>1178</v>
      </c>
    </row>
    <row r="289" spans="1:12" x14ac:dyDescent="0.25">
      <c r="A289" s="14" t="s">
        <v>311</v>
      </c>
      <c r="B289" s="98" t="s">
        <v>1010</v>
      </c>
      <c r="C289" s="98" t="s">
        <v>1011</v>
      </c>
      <c r="D289" s="132" t="s">
        <v>813</v>
      </c>
      <c r="E289" s="132">
        <v>300895</v>
      </c>
      <c r="F289" s="29" t="s">
        <v>2483</v>
      </c>
      <c r="G289" s="98" t="s">
        <v>906</v>
      </c>
      <c r="H289" s="98" t="s">
        <v>1914</v>
      </c>
      <c r="I289" s="27" t="s">
        <v>1103</v>
      </c>
      <c r="J289" s="39">
        <v>44348</v>
      </c>
      <c r="K289" s="161">
        <v>45809</v>
      </c>
      <c r="L289" s="15" t="s">
        <v>1140</v>
      </c>
    </row>
    <row r="290" spans="1:12" hidden="1" x14ac:dyDescent="0.25">
      <c r="A290" s="14" t="s">
        <v>312</v>
      </c>
      <c r="B290" s="98" t="s">
        <v>1012</v>
      </c>
      <c r="C290" s="98" t="s">
        <v>1013</v>
      </c>
      <c r="D290" s="132" t="s">
        <v>29</v>
      </c>
      <c r="E290" s="132">
        <v>304077</v>
      </c>
      <c r="F290" s="132" t="s">
        <v>36</v>
      </c>
      <c r="G290" s="98" t="s">
        <v>907</v>
      </c>
      <c r="H290" s="98" t="s">
        <v>1014</v>
      </c>
      <c r="I290" s="84" t="s">
        <v>1104</v>
      </c>
      <c r="J290" s="39">
        <v>44348</v>
      </c>
      <c r="K290" s="161" t="s">
        <v>1665</v>
      </c>
      <c r="L290" s="141" t="s">
        <v>1178</v>
      </c>
    </row>
    <row r="291" spans="1:12" hidden="1" x14ac:dyDescent="0.25">
      <c r="A291" s="55" t="s">
        <v>313</v>
      </c>
      <c r="B291" s="98" t="s">
        <v>1015</v>
      </c>
      <c r="C291" s="98" t="s">
        <v>1016</v>
      </c>
      <c r="D291" s="132" t="s">
        <v>1159</v>
      </c>
      <c r="E291" s="132">
        <v>304712</v>
      </c>
      <c r="F291" s="132" t="s">
        <v>36</v>
      </c>
      <c r="G291" s="98" t="s">
        <v>907</v>
      </c>
      <c r="H291" s="98" t="s">
        <v>832</v>
      </c>
      <c r="I291" s="84" t="s">
        <v>1105</v>
      </c>
      <c r="J291" s="39">
        <v>44348</v>
      </c>
      <c r="K291" s="161" t="s">
        <v>1176</v>
      </c>
      <c r="L291" s="11" t="s">
        <v>1178</v>
      </c>
    </row>
    <row r="292" spans="1:12" ht="14.45" hidden="1" customHeight="1" x14ac:dyDescent="0.25">
      <c r="A292" s="55" t="s">
        <v>314</v>
      </c>
      <c r="B292" s="98" t="s">
        <v>1017</v>
      </c>
      <c r="C292" s="98" t="s">
        <v>1018</v>
      </c>
      <c r="D292" s="132" t="s">
        <v>949</v>
      </c>
      <c r="E292" s="132">
        <v>303193</v>
      </c>
      <c r="F292" s="132" t="s">
        <v>36</v>
      </c>
      <c r="G292" s="98" t="s">
        <v>1480</v>
      </c>
      <c r="H292" s="98" t="s">
        <v>834</v>
      </c>
      <c r="I292" s="84" t="s">
        <v>1106</v>
      </c>
      <c r="J292" s="39">
        <v>44348</v>
      </c>
      <c r="K292" s="161" t="s">
        <v>1175</v>
      </c>
      <c r="L292" s="11" t="s">
        <v>1178</v>
      </c>
    </row>
    <row r="293" spans="1:12" ht="13.15" hidden="1" customHeight="1" x14ac:dyDescent="0.25">
      <c r="A293" s="14" t="s">
        <v>315</v>
      </c>
      <c r="B293" s="98" t="s">
        <v>1019</v>
      </c>
      <c r="C293" s="98" t="s">
        <v>1020</v>
      </c>
      <c r="D293" s="132" t="s">
        <v>949</v>
      </c>
      <c r="E293" s="132">
        <v>304006</v>
      </c>
      <c r="F293" s="132" t="s">
        <v>36</v>
      </c>
      <c r="G293" s="98" t="s">
        <v>912</v>
      </c>
      <c r="H293" s="98" t="s">
        <v>836</v>
      </c>
      <c r="I293" s="84" t="s">
        <v>1107</v>
      </c>
      <c r="J293" s="39">
        <v>44348</v>
      </c>
      <c r="K293" s="161" t="s">
        <v>1556</v>
      </c>
      <c r="L293" s="11" t="s">
        <v>1178</v>
      </c>
    </row>
    <row r="294" spans="1:12" ht="13.15" customHeight="1" x14ac:dyDescent="0.25">
      <c r="A294" s="14" t="s">
        <v>316</v>
      </c>
      <c r="B294" s="98" t="s">
        <v>2094</v>
      </c>
      <c r="C294" s="98" t="s">
        <v>2095</v>
      </c>
      <c r="D294" s="132" t="s">
        <v>22</v>
      </c>
      <c r="E294" s="132">
        <v>305772</v>
      </c>
      <c r="F294" s="29" t="s">
        <v>2481</v>
      </c>
      <c r="G294" s="98" t="s">
        <v>2122</v>
      </c>
      <c r="H294" s="98" t="s">
        <v>1674</v>
      </c>
      <c r="I294" s="98" t="s">
        <v>2096</v>
      </c>
      <c r="J294" s="39">
        <v>45383</v>
      </c>
      <c r="K294" s="161">
        <v>45748</v>
      </c>
      <c r="L294" s="15" t="s">
        <v>1140</v>
      </c>
    </row>
    <row r="295" spans="1:12" ht="15.6" customHeight="1" x14ac:dyDescent="0.25">
      <c r="A295" s="14" t="s">
        <v>317</v>
      </c>
      <c r="B295" s="98" t="s">
        <v>1563</v>
      </c>
      <c r="C295" s="98" t="s">
        <v>1564</v>
      </c>
      <c r="D295" s="132" t="s">
        <v>22</v>
      </c>
      <c r="E295" s="132">
        <v>305308</v>
      </c>
      <c r="F295" s="29" t="s">
        <v>2482</v>
      </c>
      <c r="G295" s="98" t="s">
        <v>922</v>
      </c>
      <c r="H295" s="98" t="s">
        <v>1541</v>
      </c>
      <c r="I295" s="12" t="s">
        <v>1565</v>
      </c>
      <c r="J295" s="39">
        <v>44805</v>
      </c>
      <c r="K295" s="161">
        <v>45809</v>
      </c>
      <c r="L295" s="94" t="s">
        <v>1140</v>
      </c>
    </row>
    <row r="296" spans="1:12" x14ac:dyDescent="0.25">
      <c r="A296" s="14" t="s">
        <v>318</v>
      </c>
      <c r="B296" s="98" t="s">
        <v>1021</v>
      </c>
      <c r="C296" s="98" t="s">
        <v>1022</v>
      </c>
      <c r="D296" s="132" t="s">
        <v>29</v>
      </c>
      <c r="E296" s="132">
        <v>304533</v>
      </c>
      <c r="F296" s="132" t="s">
        <v>24</v>
      </c>
      <c r="G296" s="98" t="s">
        <v>1968</v>
      </c>
      <c r="H296" s="98" t="s">
        <v>851</v>
      </c>
      <c r="I296" s="27" t="s">
        <v>1108</v>
      </c>
      <c r="J296" s="39">
        <v>44348</v>
      </c>
      <c r="K296" s="161">
        <v>45748</v>
      </c>
      <c r="L296" s="15" t="s">
        <v>1582</v>
      </c>
    </row>
    <row r="297" spans="1:12" ht="16.149999999999999" hidden="1" customHeight="1" x14ac:dyDescent="0.25">
      <c r="A297" s="55" t="s">
        <v>319</v>
      </c>
      <c r="B297" s="98" t="s">
        <v>1881</v>
      </c>
      <c r="C297" s="98" t="s">
        <v>421</v>
      </c>
      <c r="D297" s="132" t="s">
        <v>1721</v>
      </c>
      <c r="E297" s="132">
        <v>303619</v>
      </c>
      <c r="F297" s="132" t="s">
        <v>36</v>
      </c>
      <c r="G297" s="98" t="s">
        <v>905</v>
      </c>
      <c r="H297" s="98" t="s">
        <v>1814</v>
      </c>
      <c r="I297" s="140" t="s">
        <v>1882</v>
      </c>
      <c r="J297" s="34">
        <v>45170</v>
      </c>
      <c r="K297" s="32" t="s">
        <v>2056</v>
      </c>
      <c r="L297" s="11" t="s">
        <v>1178</v>
      </c>
    </row>
    <row r="298" spans="1:12" ht="15" hidden="1" customHeight="1" x14ac:dyDescent="0.25">
      <c r="A298" s="43" t="s">
        <v>320</v>
      </c>
      <c r="B298" s="98" t="s">
        <v>1849</v>
      </c>
      <c r="C298" s="98" t="s">
        <v>1193</v>
      </c>
      <c r="D298" s="132" t="s">
        <v>1720</v>
      </c>
      <c r="E298" s="132">
        <v>305512</v>
      </c>
      <c r="F298" s="132" t="s">
        <v>25</v>
      </c>
      <c r="G298" s="98" t="s">
        <v>923</v>
      </c>
      <c r="H298" s="98" t="s">
        <v>1867</v>
      </c>
      <c r="I298" s="152" t="s">
        <v>1850</v>
      </c>
      <c r="J298" s="214">
        <v>45108</v>
      </c>
      <c r="K298" s="215">
        <v>45658</v>
      </c>
      <c r="L298" s="153" t="s">
        <v>1178</v>
      </c>
    </row>
    <row r="299" spans="1:12" x14ac:dyDescent="0.25">
      <c r="A299" s="14" t="s">
        <v>321</v>
      </c>
      <c r="B299" s="98" t="s">
        <v>2097</v>
      </c>
      <c r="C299" s="98" t="s">
        <v>431</v>
      </c>
      <c r="D299" s="132" t="s">
        <v>22</v>
      </c>
      <c r="E299" s="132">
        <v>305848</v>
      </c>
      <c r="F299" s="29" t="s">
        <v>2481</v>
      </c>
      <c r="G299" s="98" t="s">
        <v>2122</v>
      </c>
      <c r="H299" s="98" t="s">
        <v>2126</v>
      </c>
      <c r="I299" s="98" t="s">
        <v>2098</v>
      </c>
      <c r="J299" s="39">
        <v>45383</v>
      </c>
      <c r="K299" s="161">
        <v>45809</v>
      </c>
      <c r="L299" s="15" t="s">
        <v>1140</v>
      </c>
    </row>
    <row r="300" spans="1:12" hidden="1" x14ac:dyDescent="0.25">
      <c r="A300" s="55" t="s">
        <v>322</v>
      </c>
      <c r="B300" s="98" t="s">
        <v>1024</v>
      </c>
      <c r="C300" s="98" t="s">
        <v>1023</v>
      </c>
      <c r="D300" s="132" t="s">
        <v>29</v>
      </c>
      <c r="E300" s="132">
        <v>304730</v>
      </c>
      <c r="F300" s="132" t="s">
        <v>25</v>
      </c>
      <c r="G300" s="98" t="s">
        <v>1481</v>
      </c>
      <c r="H300" s="98" t="s">
        <v>873</v>
      </c>
      <c r="I300" s="84" t="s">
        <v>1109</v>
      </c>
      <c r="J300" s="39">
        <v>44348</v>
      </c>
      <c r="K300" s="161" t="s">
        <v>1238</v>
      </c>
      <c r="L300" s="11" t="s">
        <v>1178</v>
      </c>
    </row>
    <row r="301" spans="1:12" x14ac:dyDescent="0.25">
      <c r="A301" s="14" t="s">
        <v>323</v>
      </c>
      <c r="B301" s="98" t="s">
        <v>1025</v>
      </c>
      <c r="C301" s="98" t="s">
        <v>1026</v>
      </c>
      <c r="D301" s="132" t="s">
        <v>22</v>
      </c>
      <c r="E301" s="132">
        <v>304367</v>
      </c>
      <c r="F301" s="132" t="s">
        <v>2482</v>
      </c>
      <c r="G301" s="98" t="s">
        <v>1666</v>
      </c>
      <c r="H301" s="98" t="s">
        <v>1995</v>
      </c>
      <c r="I301" s="27" t="s">
        <v>1110</v>
      </c>
      <c r="J301" s="39">
        <v>44348</v>
      </c>
      <c r="K301" s="161">
        <v>45809</v>
      </c>
      <c r="L301" s="15" t="s">
        <v>1140</v>
      </c>
    </row>
    <row r="302" spans="1:12" hidden="1" x14ac:dyDescent="0.25">
      <c r="A302" s="55" t="s">
        <v>324</v>
      </c>
      <c r="B302" s="98" t="s">
        <v>1027</v>
      </c>
      <c r="C302" s="98" t="s">
        <v>980</v>
      </c>
      <c r="D302" s="132" t="s">
        <v>810</v>
      </c>
      <c r="E302" s="132">
        <v>172086</v>
      </c>
      <c r="F302" s="132" t="s">
        <v>25</v>
      </c>
      <c r="G302" s="98" t="s">
        <v>1666</v>
      </c>
      <c r="H302" s="98" t="s">
        <v>877</v>
      </c>
      <c r="I302" s="84" t="s">
        <v>1111</v>
      </c>
      <c r="J302" s="39">
        <v>44348</v>
      </c>
      <c r="K302" s="161" t="s">
        <v>1913</v>
      </c>
      <c r="L302" s="11" t="s">
        <v>1178</v>
      </c>
    </row>
    <row r="303" spans="1:12" hidden="1" x14ac:dyDescent="0.25">
      <c r="A303" s="55" t="s">
        <v>325</v>
      </c>
      <c r="B303" s="98" t="s">
        <v>1029</v>
      </c>
      <c r="C303" s="98" t="s">
        <v>965</v>
      </c>
      <c r="D303" s="132" t="s">
        <v>34</v>
      </c>
      <c r="E303" s="132">
        <v>303904</v>
      </c>
      <c r="F303" s="132" t="s">
        <v>25</v>
      </c>
      <c r="G303" s="98" t="s">
        <v>1667</v>
      </c>
      <c r="H303" s="98" t="s">
        <v>2057</v>
      </c>
      <c r="I303" s="84" t="s">
        <v>1112</v>
      </c>
      <c r="J303" s="34">
        <v>44348</v>
      </c>
      <c r="K303" s="32" t="s">
        <v>2056</v>
      </c>
      <c r="L303" s="11" t="s">
        <v>1178</v>
      </c>
    </row>
    <row r="304" spans="1:12" x14ac:dyDescent="0.25">
      <c r="A304" s="43" t="s">
        <v>326</v>
      </c>
      <c r="B304" s="98" t="s">
        <v>1162</v>
      </c>
      <c r="C304" s="98" t="s">
        <v>459</v>
      </c>
      <c r="D304" s="132" t="s">
        <v>810</v>
      </c>
      <c r="E304" s="132">
        <v>302999</v>
      </c>
      <c r="F304" s="29" t="s">
        <v>2482</v>
      </c>
      <c r="G304" s="98" t="s">
        <v>1668</v>
      </c>
      <c r="H304" s="98" t="s">
        <v>2233</v>
      </c>
      <c r="I304" s="107" t="s">
        <v>1163</v>
      </c>
      <c r="J304" s="214">
        <v>44378</v>
      </c>
      <c r="K304" s="215">
        <v>45809</v>
      </c>
      <c r="L304" s="15" t="s">
        <v>1140</v>
      </c>
    </row>
    <row r="305" spans="1:12" hidden="1" x14ac:dyDescent="0.25">
      <c r="A305" s="55" t="s">
        <v>327</v>
      </c>
      <c r="B305" s="98" t="s">
        <v>1031</v>
      </c>
      <c r="C305" s="98" t="s">
        <v>1032</v>
      </c>
      <c r="D305" s="132" t="s">
        <v>949</v>
      </c>
      <c r="E305" s="132">
        <v>192143</v>
      </c>
      <c r="F305" s="132" t="s">
        <v>25</v>
      </c>
      <c r="G305" s="98" t="s">
        <v>923</v>
      </c>
      <c r="H305" s="98" t="s">
        <v>1033</v>
      </c>
      <c r="I305" s="129" t="s">
        <v>1113</v>
      </c>
      <c r="J305" s="39">
        <v>44348</v>
      </c>
      <c r="K305" s="161" t="s">
        <v>1175</v>
      </c>
      <c r="L305" s="11" t="s">
        <v>1178</v>
      </c>
    </row>
    <row r="306" spans="1:12" hidden="1" x14ac:dyDescent="0.25">
      <c r="A306" s="165" t="s">
        <v>328</v>
      </c>
      <c r="B306" s="98" t="s">
        <v>1765</v>
      </c>
      <c r="C306" s="98" t="s">
        <v>1410</v>
      </c>
      <c r="D306" s="132" t="s">
        <v>1720</v>
      </c>
      <c r="E306" s="132">
        <v>305226</v>
      </c>
      <c r="F306" s="132" t="s">
        <v>24</v>
      </c>
      <c r="G306" s="98" t="s">
        <v>918</v>
      </c>
      <c r="H306" s="98" t="s">
        <v>1773</v>
      </c>
      <c r="I306" s="140" t="s">
        <v>1766</v>
      </c>
      <c r="J306" s="39">
        <v>45047</v>
      </c>
      <c r="K306" s="161">
        <v>45352</v>
      </c>
      <c r="L306" s="11" t="s">
        <v>1178</v>
      </c>
    </row>
    <row r="307" spans="1:12" hidden="1" x14ac:dyDescent="0.25">
      <c r="A307" s="14" t="s">
        <v>329</v>
      </c>
      <c r="B307" s="98" t="s">
        <v>1489</v>
      </c>
      <c r="C307" s="98" t="s">
        <v>409</v>
      </c>
      <c r="D307" s="132" t="s">
        <v>22</v>
      </c>
      <c r="E307" s="132">
        <v>304772</v>
      </c>
      <c r="F307" s="132" t="s">
        <v>25</v>
      </c>
      <c r="G307" s="98" t="s">
        <v>922</v>
      </c>
      <c r="H307" s="98" t="s">
        <v>881</v>
      </c>
      <c r="I307" s="7" t="s">
        <v>1490</v>
      </c>
      <c r="J307" s="39">
        <v>44743</v>
      </c>
      <c r="K307" s="161" t="s">
        <v>1665</v>
      </c>
      <c r="L307" s="141" t="s">
        <v>1178</v>
      </c>
    </row>
    <row r="308" spans="1:12" x14ac:dyDescent="0.25">
      <c r="A308" s="14" t="s">
        <v>330</v>
      </c>
      <c r="B308" s="98" t="s">
        <v>613</v>
      </c>
      <c r="C308" s="98" t="s">
        <v>391</v>
      </c>
      <c r="D308" s="132" t="s">
        <v>29</v>
      </c>
      <c r="E308" s="132">
        <v>305170</v>
      </c>
      <c r="F308" s="29" t="s">
        <v>2482</v>
      </c>
      <c r="G308" s="98" t="s">
        <v>923</v>
      </c>
      <c r="H308" s="98" t="s">
        <v>1442</v>
      </c>
      <c r="I308" s="27" t="s">
        <v>1245</v>
      </c>
      <c r="J308" s="39">
        <v>44531</v>
      </c>
      <c r="K308" s="161">
        <v>45809</v>
      </c>
      <c r="L308" s="132" t="s">
        <v>1582</v>
      </c>
    </row>
    <row r="309" spans="1:12" s="41" customFormat="1" x14ac:dyDescent="0.25">
      <c r="A309" s="14" t="s">
        <v>331</v>
      </c>
      <c r="B309" s="98" t="s">
        <v>1424</v>
      </c>
      <c r="C309" s="98" t="s">
        <v>399</v>
      </c>
      <c r="D309" s="132" t="s">
        <v>22</v>
      </c>
      <c r="E309" s="132">
        <v>305065</v>
      </c>
      <c r="F309" s="29" t="s">
        <v>2482</v>
      </c>
      <c r="G309" s="98" t="s">
        <v>926</v>
      </c>
      <c r="H309" s="98" t="s">
        <v>1998</v>
      </c>
      <c r="I309" s="27" t="s">
        <v>1425</v>
      </c>
      <c r="J309" s="39">
        <v>44652</v>
      </c>
      <c r="K309" s="161">
        <v>45748</v>
      </c>
      <c r="L309" s="132" t="s">
        <v>1582</v>
      </c>
    </row>
    <row r="310" spans="1:12" hidden="1" x14ac:dyDescent="0.25">
      <c r="A310" s="55" t="s">
        <v>332</v>
      </c>
      <c r="B310" s="98" t="s">
        <v>1164</v>
      </c>
      <c r="C310" s="98" t="s">
        <v>517</v>
      </c>
      <c r="D310" s="132" t="s">
        <v>22</v>
      </c>
      <c r="E310" s="132">
        <v>302662</v>
      </c>
      <c r="F310" s="132" t="s">
        <v>24</v>
      </c>
      <c r="G310" s="98" t="s">
        <v>917</v>
      </c>
      <c r="H310" s="98" t="s">
        <v>1066</v>
      </c>
      <c r="I310" s="84" t="s">
        <v>1165</v>
      </c>
      <c r="J310" s="39">
        <v>44378</v>
      </c>
      <c r="K310" s="161" t="s">
        <v>1176</v>
      </c>
      <c r="L310" s="11" t="s">
        <v>1178</v>
      </c>
    </row>
    <row r="311" spans="1:12" hidden="1" x14ac:dyDescent="0.25">
      <c r="A311" s="55" t="s">
        <v>333</v>
      </c>
      <c r="B311" s="98" t="s">
        <v>1034</v>
      </c>
      <c r="C311" s="98" t="s">
        <v>984</v>
      </c>
      <c r="D311" s="132" t="s">
        <v>949</v>
      </c>
      <c r="E311" s="132">
        <v>304527</v>
      </c>
      <c r="F311" s="132" t="s">
        <v>25</v>
      </c>
      <c r="G311" s="98" t="s">
        <v>929</v>
      </c>
      <c r="H311" s="98" t="s">
        <v>897</v>
      </c>
      <c r="I311" s="129" t="s">
        <v>1114</v>
      </c>
      <c r="J311" s="39">
        <v>44348</v>
      </c>
      <c r="K311" s="161" t="s">
        <v>1175</v>
      </c>
      <c r="L311" s="123" t="s">
        <v>1178</v>
      </c>
    </row>
    <row r="312" spans="1:12" x14ac:dyDescent="0.25">
      <c r="A312" s="14" t="s">
        <v>334</v>
      </c>
      <c r="B312" s="98" t="s">
        <v>2266</v>
      </c>
      <c r="C312" s="98" t="s">
        <v>2267</v>
      </c>
      <c r="D312" s="132" t="s">
        <v>22</v>
      </c>
      <c r="E312" s="132">
        <v>305802</v>
      </c>
      <c r="F312" s="29" t="s">
        <v>2482</v>
      </c>
      <c r="G312" s="98" t="s">
        <v>2119</v>
      </c>
      <c r="H312" s="98" t="s">
        <v>1804</v>
      </c>
      <c r="I312" s="98" t="s">
        <v>2268</v>
      </c>
      <c r="J312" s="39">
        <v>45566</v>
      </c>
      <c r="K312" s="161">
        <v>45748</v>
      </c>
      <c r="L312" s="132" t="s">
        <v>1582</v>
      </c>
    </row>
    <row r="313" spans="1:12" x14ac:dyDescent="0.25">
      <c r="A313" s="43" t="s">
        <v>335</v>
      </c>
      <c r="B313" s="146" t="s">
        <v>1851</v>
      </c>
      <c r="C313" s="146" t="s">
        <v>578</v>
      </c>
      <c r="D313" s="147" t="s">
        <v>1721</v>
      </c>
      <c r="E313" s="147">
        <v>305465</v>
      </c>
      <c r="F313" s="29" t="s">
        <v>2481</v>
      </c>
      <c r="G313" s="193" t="s">
        <v>900</v>
      </c>
      <c r="H313" s="146" t="s">
        <v>1585</v>
      </c>
      <c r="I313" s="100" t="s">
        <v>1852</v>
      </c>
      <c r="J313" s="214">
        <v>45108</v>
      </c>
      <c r="K313" s="215">
        <v>45809</v>
      </c>
      <c r="L313" s="147" t="s">
        <v>1140</v>
      </c>
    </row>
    <row r="314" spans="1:12" hidden="1" x14ac:dyDescent="0.25">
      <c r="A314" s="55" t="s">
        <v>336</v>
      </c>
      <c r="B314" s="27" t="s">
        <v>1211</v>
      </c>
      <c r="C314" s="84" t="s">
        <v>1212</v>
      </c>
      <c r="D314" s="11" t="s">
        <v>22</v>
      </c>
      <c r="E314" s="11">
        <v>303754</v>
      </c>
      <c r="F314" s="91" t="s">
        <v>36</v>
      </c>
      <c r="G314" s="82" t="s">
        <v>900</v>
      </c>
      <c r="H314" s="9" t="s">
        <v>816</v>
      </c>
      <c r="I314" s="84" t="s">
        <v>1213</v>
      </c>
      <c r="J314" s="39">
        <v>44440</v>
      </c>
      <c r="K314" s="161" t="s">
        <v>1238</v>
      </c>
      <c r="L314" s="11" t="s">
        <v>1178</v>
      </c>
    </row>
    <row r="315" spans="1:12" hidden="1" x14ac:dyDescent="0.25">
      <c r="A315" s="55" t="s">
        <v>337</v>
      </c>
      <c r="B315" s="12" t="s">
        <v>1035</v>
      </c>
      <c r="C315" s="9" t="s">
        <v>974</v>
      </c>
      <c r="D315" s="11" t="s">
        <v>949</v>
      </c>
      <c r="E315" s="11">
        <v>190680</v>
      </c>
      <c r="F315" s="91" t="s">
        <v>24</v>
      </c>
      <c r="G315" s="82" t="s">
        <v>919</v>
      </c>
      <c r="H315" s="9" t="s">
        <v>870</v>
      </c>
      <c r="I315" s="84" t="s">
        <v>1115</v>
      </c>
      <c r="J315" s="39">
        <v>44348</v>
      </c>
      <c r="K315" s="161" t="s">
        <v>1175</v>
      </c>
      <c r="L315" s="11" t="s">
        <v>1178</v>
      </c>
    </row>
    <row r="316" spans="1:12" hidden="1" x14ac:dyDescent="0.25">
      <c r="A316" s="55" t="s">
        <v>338</v>
      </c>
      <c r="B316" s="12" t="s">
        <v>1036</v>
      </c>
      <c r="C316" s="9" t="s">
        <v>1037</v>
      </c>
      <c r="D316" s="11" t="s">
        <v>966</v>
      </c>
      <c r="E316" s="11">
        <v>193002</v>
      </c>
      <c r="F316" s="91" t="s">
        <v>25</v>
      </c>
      <c r="G316" s="82" t="s">
        <v>1481</v>
      </c>
      <c r="H316" s="9" t="s">
        <v>875</v>
      </c>
      <c r="I316" s="84" t="s">
        <v>1116</v>
      </c>
      <c r="J316" s="39">
        <v>44348</v>
      </c>
      <c r="K316" s="161" t="s">
        <v>1175</v>
      </c>
      <c r="L316" s="11" t="s">
        <v>1178</v>
      </c>
    </row>
    <row r="317" spans="1:12" hidden="1" x14ac:dyDescent="0.25">
      <c r="A317" s="55" t="s">
        <v>339</v>
      </c>
      <c r="B317" s="12" t="s">
        <v>1038</v>
      </c>
      <c r="C317" s="9" t="s">
        <v>1039</v>
      </c>
      <c r="D317" s="11" t="s">
        <v>29</v>
      </c>
      <c r="E317" s="11">
        <v>303109</v>
      </c>
      <c r="F317" s="91" t="s">
        <v>24</v>
      </c>
      <c r="G317" s="82" t="s">
        <v>916</v>
      </c>
      <c r="H317" s="9" t="s">
        <v>863</v>
      </c>
      <c r="I317" s="84" t="s">
        <v>1117</v>
      </c>
      <c r="J317" s="39">
        <v>44348</v>
      </c>
      <c r="K317" s="161" t="s">
        <v>1238</v>
      </c>
      <c r="L317" s="11" t="s">
        <v>1178</v>
      </c>
    </row>
    <row r="318" spans="1:12" hidden="1" x14ac:dyDescent="0.25">
      <c r="A318" s="55" t="s">
        <v>340</v>
      </c>
      <c r="B318" s="12" t="s">
        <v>1040</v>
      </c>
      <c r="C318" s="9" t="s">
        <v>974</v>
      </c>
      <c r="D318" s="11" t="s">
        <v>949</v>
      </c>
      <c r="E318" s="11">
        <v>300356</v>
      </c>
      <c r="F318" s="91" t="s">
        <v>24</v>
      </c>
      <c r="G318" s="82" t="s">
        <v>914</v>
      </c>
      <c r="H318" s="9" t="s">
        <v>856</v>
      </c>
      <c r="I318" s="84" t="s">
        <v>1118</v>
      </c>
      <c r="J318" s="39">
        <v>44348</v>
      </c>
      <c r="K318" s="161" t="s">
        <v>1175</v>
      </c>
      <c r="L318" s="11" t="s">
        <v>1178</v>
      </c>
    </row>
    <row r="319" spans="1:12" hidden="1" x14ac:dyDescent="0.25">
      <c r="A319" s="55" t="s">
        <v>341</v>
      </c>
      <c r="B319" s="12" t="s">
        <v>1041</v>
      </c>
      <c r="C319" s="9" t="s">
        <v>1042</v>
      </c>
      <c r="D319" s="11" t="s">
        <v>946</v>
      </c>
      <c r="E319" s="11">
        <v>187920</v>
      </c>
      <c r="F319" s="91" t="s">
        <v>24</v>
      </c>
      <c r="G319" s="82" t="s">
        <v>912</v>
      </c>
      <c r="H319" s="9" t="s">
        <v>854</v>
      </c>
      <c r="I319" s="84" t="s">
        <v>1119</v>
      </c>
      <c r="J319" s="39">
        <v>44348</v>
      </c>
      <c r="K319" s="161" t="s">
        <v>1175</v>
      </c>
      <c r="L319" s="11" t="s">
        <v>1178</v>
      </c>
    </row>
    <row r="320" spans="1:12" hidden="1" x14ac:dyDescent="0.25">
      <c r="A320" s="55" t="s">
        <v>342</v>
      </c>
      <c r="B320" s="12" t="s">
        <v>1043</v>
      </c>
      <c r="C320" s="9" t="s">
        <v>1044</v>
      </c>
      <c r="D320" s="11" t="s">
        <v>1477</v>
      </c>
      <c r="E320" s="11">
        <v>302691</v>
      </c>
      <c r="F320" s="91" t="s">
        <v>24</v>
      </c>
      <c r="G320" s="82" t="s">
        <v>913</v>
      </c>
      <c r="H320" s="9"/>
      <c r="I320" s="84" t="s">
        <v>1120</v>
      </c>
      <c r="J320" s="39">
        <v>44348</v>
      </c>
      <c r="K320" s="161" t="s">
        <v>1176</v>
      </c>
      <c r="L320" s="11" t="s">
        <v>1178</v>
      </c>
    </row>
    <row r="321" spans="1:12" hidden="1" x14ac:dyDescent="0.25">
      <c r="A321" s="55" t="s">
        <v>343</v>
      </c>
      <c r="B321" s="12" t="s">
        <v>1045</v>
      </c>
      <c r="C321" s="9" t="s">
        <v>1046</v>
      </c>
      <c r="D321" s="11" t="s">
        <v>958</v>
      </c>
      <c r="E321" s="11">
        <v>304831</v>
      </c>
      <c r="F321" s="91" t="s">
        <v>24</v>
      </c>
      <c r="G321" s="82" t="s">
        <v>917</v>
      </c>
      <c r="H321" s="9" t="s">
        <v>867</v>
      </c>
      <c r="I321" s="84" t="s">
        <v>1121</v>
      </c>
      <c r="J321" s="39">
        <v>44348</v>
      </c>
      <c r="K321" s="161" t="s">
        <v>1175</v>
      </c>
      <c r="L321" s="11" t="s">
        <v>1178</v>
      </c>
    </row>
    <row r="322" spans="1:12" hidden="1" x14ac:dyDescent="0.25">
      <c r="A322" s="55" t="s">
        <v>344</v>
      </c>
      <c r="B322" s="12" t="s">
        <v>1047</v>
      </c>
      <c r="C322" s="9" t="s">
        <v>1048</v>
      </c>
      <c r="D322" s="11" t="s">
        <v>958</v>
      </c>
      <c r="E322" s="11">
        <v>304722</v>
      </c>
      <c r="F322" s="91" t="s">
        <v>36</v>
      </c>
      <c r="G322" s="82" t="s">
        <v>904</v>
      </c>
      <c r="H322" s="9" t="s">
        <v>1009</v>
      </c>
      <c r="I322" s="84" t="s">
        <v>1122</v>
      </c>
      <c r="J322" s="39">
        <v>44348</v>
      </c>
      <c r="K322" s="161" t="s">
        <v>1175</v>
      </c>
      <c r="L322" s="11" t="s">
        <v>1178</v>
      </c>
    </row>
    <row r="323" spans="1:12" x14ac:dyDescent="0.25">
      <c r="A323" s="14" t="s">
        <v>345</v>
      </c>
      <c r="B323" s="12" t="s">
        <v>1049</v>
      </c>
      <c r="C323" s="12" t="s">
        <v>1050</v>
      </c>
      <c r="D323" s="15" t="s">
        <v>810</v>
      </c>
      <c r="E323" s="15">
        <v>191391</v>
      </c>
      <c r="F323" s="29" t="s">
        <v>2481</v>
      </c>
      <c r="G323" s="70" t="s">
        <v>905</v>
      </c>
      <c r="H323" s="12" t="s">
        <v>828</v>
      </c>
      <c r="I323" s="27" t="s">
        <v>1123</v>
      </c>
      <c r="J323" s="39">
        <v>44348</v>
      </c>
      <c r="K323" s="161">
        <v>45748</v>
      </c>
      <c r="L323" s="132" t="s">
        <v>1582</v>
      </c>
    </row>
    <row r="324" spans="1:12" x14ac:dyDescent="0.25">
      <c r="A324" s="14" t="s">
        <v>346</v>
      </c>
      <c r="B324" s="27" t="s">
        <v>1166</v>
      </c>
      <c r="C324" s="27" t="s">
        <v>490</v>
      </c>
      <c r="D324" s="15" t="s">
        <v>34</v>
      </c>
      <c r="E324" s="15">
        <v>300588</v>
      </c>
      <c r="F324" s="29" t="s">
        <v>2483</v>
      </c>
      <c r="G324" s="70" t="s">
        <v>1970</v>
      </c>
      <c r="H324" s="27" t="s">
        <v>821</v>
      </c>
      <c r="I324" s="27" t="s">
        <v>1167</v>
      </c>
      <c r="J324" s="39">
        <v>44378</v>
      </c>
      <c r="K324" s="161">
        <v>45809</v>
      </c>
      <c r="L324" s="15" t="s">
        <v>1140</v>
      </c>
    </row>
    <row r="325" spans="1:12" hidden="1" x14ac:dyDescent="0.25">
      <c r="A325" s="55" t="s">
        <v>347</v>
      </c>
      <c r="B325" s="9" t="s">
        <v>1051</v>
      </c>
      <c r="C325" s="9" t="s">
        <v>981</v>
      </c>
      <c r="D325" s="11" t="s">
        <v>22</v>
      </c>
      <c r="E325" s="11">
        <v>304601</v>
      </c>
      <c r="F325" s="91" t="s">
        <v>25</v>
      </c>
      <c r="G325" s="82" t="s">
        <v>921</v>
      </c>
      <c r="H325" s="9" t="s">
        <v>1028</v>
      </c>
      <c r="I325" s="84" t="s">
        <v>1124</v>
      </c>
      <c r="J325" s="39">
        <v>44348</v>
      </c>
      <c r="K325" s="161" t="s">
        <v>1176</v>
      </c>
      <c r="L325" s="11" t="s">
        <v>1178</v>
      </c>
    </row>
    <row r="326" spans="1:12" s="41" customFormat="1" x14ac:dyDescent="0.25">
      <c r="A326" s="14" t="s">
        <v>348</v>
      </c>
      <c r="B326" s="27" t="s">
        <v>1426</v>
      </c>
      <c r="C326" s="27" t="s">
        <v>625</v>
      </c>
      <c r="D326" s="15" t="s">
        <v>29</v>
      </c>
      <c r="E326" s="15">
        <v>305212</v>
      </c>
      <c r="F326" s="29" t="s">
        <v>2482</v>
      </c>
      <c r="G326" s="191" t="s">
        <v>2119</v>
      </c>
      <c r="H326" s="27" t="s">
        <v>2061</v>
      </c>
      <c r="I326" s="27" t="s">
        <v>1427</v>
      </c>
      <c r="J326" s="39">
        <v>44652</v>
      </c>
      <c r="K326" s="161">
        <v>45901</v>
      </c>
      <c r="L326" s="15" t="s">
        <v>1140</v>
      </c>
    </row>
    <row r="327" spans="1:12" x14ac:dyDescent="0.25">
      <c r="A327" s="14" t="s">
        <v>349</v>
      </c>
      <c r="B327" s="27" t="s">
        <v>1168</v>
      </c>
      <c r="C327" s="27" t="s">
        <v>1169</v>
      </c>
      <c r="D327" s="15" t="s">
        <v>22</v>
      </c>
      <c r="E327" s="15">
        <v>304081</v>
      </c>
      <c r="F327" s="29" t="s">
        <v>2483</v>
      </c>
      <c r="G327" s="70" t="s">
        <v>1605</v>
      </c>
      <c r="H327" s="27" t="s">
        <v>1440</v>
      </c>
      <c r="I327" s="27" t="s">
        <v>1170</v>
      </c>
      <c r="J327" s="39">
        <v>44378</v>
      </c>
      <c r="K327" s="161">
        <v>45809</v>
      </c>
      <c r="L327" s="15" t="s">
        <v>1140</v>
      </c>
    </row>
    <row r="328" spans="1:12" hidden="1" x14ac:dyDescent="0.25">
      <c r="A328" s="55" t="s">
        <v>350</v>
      </c>
      <c r="B328" s="9" t="s">
        <v>1052</v>
      </c>
      <c r="C328" s="9" t="s">
        <v>981</v>
      </c>
      <c r="D328" s="11" t="s">
        <v>29</v>
      </c>
      <c r="E328" s="11">
        <v>300376</v>
      </c>
      <c r="F328" s="91" t="s">
        <v>25</v>
      </c>
      <c r="G328" s="82" t="s">
        <v>923</v>
      </c>
      <c r="H328" s="9" t="s">
        <v>883</v>
      </c>
      <c r="I328" s="84" t="s">
        <v>1125</v>
      </c>
      <c r="J328" s="39">
        <v>44348</v>
      </c>
      <c r="K328" s="161" t="s">
        <v>1532</v>
      </c>
      <c r="L328" s="11" t="s">
        <v>1178</v>
      </c>
    </row>
    <row r="329" spans="1:12" hidden="1" x14ac:dyDescent="0.25">
      <c r="A329" s="55" t="s">
        <v>351</v>
      </c>
      <c r="B329" s="122" t="s">
        <v>1053</v>
      </c>
      <c r="C329" s="122" t="s">
        <v>1054</v>
      </c>
      <c r="D329" s="123" t="s">
        <v>958</v>
      </c>
      <c r="E329" s="123">
        <v>304786</v>
      </c>
      <c r="F329" s="130" t="s">
        <v>25</v>
      </c>
      <c r="G329" s="124" t="s">
        <v>927</v>
      </c>
      <c r="H329" s="122" t="s">
        <v>890</v>
      </c>
      <c r="I329" s="129" t="s">
        <v>1126</v>
      </c>
      <c r="J329" s="39">
        <v>44348</v>
      </c>
      <c r="K329" s="161" t="s">
        <v>1175</v>
      </c>
      <c r="L329" s="123" t="s">
        <v>1178</v>
      </c>
    </row>
    <row r="330" spans="1:12" hidden="1" x14ac:dyDescent="0.25">
      <c r="A330" s="165" t="s">
        <v>352</v>
      </c>
      <c r="B330" s="143" t="s">
        <v>1728</v>
      </c>
      <c r="C330" s="143" t="s">
        <v>386</v>
      </c>
      <c r="D330" s="21" t="s">
        <v>1720</v>
      </c>
      <c r="E330" s="21">
        <v>192829</v>
      </c>
      <c r="F330" s="141" t="s">
        <v>25</v>
      </c>
      <c r="G330" s="143" t="s">
        <v>1666</v>
      </c>
      <c r="H330" s="143" t="s">
        <v>1750</v>
      </c>
      <c r="I330" s="140" t="s">
        <v>1729</v>
      </c>
      <c r="J330" s="39">
        <v>44986</v>
      </c>
      <c r="K330" s="161" t="s">
        <v>1747</v>
      </c>
      <c r="L330" s="123" t="s">
        <v>1178</v>
      </c>
    </row>
    <row r="331" spans="1:12" s="41" customFormat="1" hidden="1" x14ac:dyDescent="0.25">
      <c r="A331" s="14" t="s">
        <v>353</v>
      </c>
      <c r="B331" s="107" t="s">
        <v>1428</v>
      </c>
      <c r="C331" s="107" t="s">
        <v>512</v>
      </c>
      <c r="D331" s="71" t="s">
        <v>22</v>
      </c>
      <c r="E331" s="83">
        <v>168904</v>
      </c>
      <c r="F331" s="89" t="s">
        <v>25</v>
      </c>
      <c r="G331" s="136" t="s">
        <v>928</v>
      </c>
      <c r="H331" s="154" t="s">
        <v>894</v>
      </c>
      <c r="I331" s="154" t="s">
        <v>1429</v>
      </c>
      <c r="J331" s="39">
        <v>44652</v>
      </c>
      <c r="K331" s="161">
        <v>44835</v>
      </c>
      <c r="L331" s="83" t="s">
        <v>1178</v>
      </c>
    </row>
    <row r="332" spans="1:12" hidden="1" x14ac:dyDescent="0.25">
      <c r="A332" s="55" t="s">
        <v>354</v>
      </c>
      <c r="B332" s="174" t="s">
        <v>1491</v>
      </c>
      <c r="C332" s="174" t="s">
        <v>421</v>
      </c>
      <c r="D332" s="145" t="s">
        <v>22</v>
      </c>
      <c r="E332" s="145">
        <v>301401</v>
      </c>
      <c r="F332" s="130" t="s">
        <v>25</v>
      </c>
      <c r="G332" s="174" t="s">
        <v>922</v>
      </c>
      <c r="H332" s="224" t="s">
        <v>1541</v>
      </c>
      <c r="I332" s="224" t="s">
        <v>1492</v>
      </c>
      <c r="J332" s="34">
        <v>44743</v>
      </c>
      <c r="K332" s="32" t="s">
        <v>2056</v>
      </c>
      <c r="L332" s="123" t="s">
        <v>1178</v>
      </c>
    </row>
    <row r="333" spans="1:12" hidden="1" x14ac:dyDescent="0.25">
      <c r="A333" s="55" t="s">
        <v>355</v>
      </c>
      <c r="B333" s="140" t="s">
        <v>2050</v>
      </c>
      <c r="C333" s="140" t="s">
        <v>2051</v>
      </c>
      <c r="D333" s="141" t="s">
        <v>22</v>
      </c>
      <c r="E333" s="141">
        <v>305494</v>
      </c>
      <c r="F333" s="141" t="s">
        <v>24</v>
      </c>
      <c r="G333" s="195" t="s">
        <v>1974</v>
      </c>
      <c r="H333" s="140" t="s">
        <v>1996</v>
      </c>
      <c r="I333" s="140" t="str">
        <f>VLOOKUP($E333,[1]LdapM!$B:$W,22,0)</f>
        <v>BENOIST.DONNE2@GENERALI.COM</v>
      </c>
      <c r="J333" s="34">
        <v>45292</v>
      </c>
      <c r="K333" s="32">
        <v>45474</v>
      </c>
      <c r="L333" s="11" t="s">
        <v>1178</v>
      </c>
    </row>
    <row r="334" spans="1:12" x14ac:dyDescent="0.25">
      <c r="A334" s="43" t="s">
        <v>356</v>
      </c>
      <c r="B334" s="100" t="s">
        <v>1055</v>
      </c>
      <c r="C334" s="100" t="s">
        <v>1048</v>
      </c>
      <c r="D334" s="30" t="s">
        <v>28</v>
      </c>
      <c r="E334" s="71">
        <v>304411</v>
      </c>
      <c r="F334" s="29" t="s">
        <v>2482</v>
      </c>
      <c r="G334" s="184" t="s">
        <v>929</v>
      </c>
      <c r="H334" s="100" t="s">
        <v>896</v>
      </c>
      <c r="I334" s="107" t="s">
        <v>1127</v>
      </c>
      <c r="J334" s="214">
        <v>44348</v>
      </c>
      <c r="K334" s="215">
        <v>45778</v>
      </c>
      <c r="L334" s="71" t="s">
        <v>1582</v>
      </c>
    </row>
    <row r="335" spans="1:12" hidden="1" x14ac:dyDescent="0.25">
      <c r="A335" s="55" t="s">
        <v>357</v>
      </c>
      <c r="B335" s="9" t="s">
        <v>1056</v>
      </c>
      <c r="C335" s="9" t="s">
        <v>1057</v>
      </c>
      <c r="D335" s="11" t="s">
        <v>949</v>
      </c>
      <c r="E335" s="11">
        <v>304558</v>
      </c>
      <c r="F335" s="91" t="s">
        <v>25</v>
      </c>
      <c r="G335" s="82" t="s">
        <v>924</v>
      </c>
      <c r="H335" s="9" t="s">
        <v>886</v>
      </c>
      <c r="I335" s="84" t="s">
        <v>1128</v>
      </c>
      <c r="J335" s="39">
        <v>44348</v>
      </c>
      <c r="K335" s="161" t="s">
        <v>1175</v>
      </c>
      <c r="L335" s="11" t="s">
        <v>1178</v>
      </c>
    </row>
    <row r="336" spans="1:12" hidden="1" x14ac:dyDescent="0.25">
      <c r="A336" s="55" t="s">
        <v>358</v>
      </c>
      <c r="B336" s="140" t="s">
        <v>1493</v>
      </c>
      <c r="C336" s="140" t="s">
        <v>1494</v>
      </c>
      <c r="D336" s="21" t="s">
        <v>29</v>
      </c>
      <c r="E336" s="21">
        <v>303142</v>
      </c>
      <c r="F336" s="91" t="s">
        <v>25</v>
      </c>
      <c r="G336" s="140" t="s">
        <v>922</v>
      </c>
      <c r="H336" s="7" t="s">
        <v>1542</v>
      </c>
      <c r="I336" s="7" t="s">
        <v>1495</v>
      </c>
      <c r="J336" s="39">
        <v>44743</v>
      </c>
      <c r="K336" s="161" t="s">
        <v>1532</v>
      </c>
      <c r="L336" s="11" t="s">
        <v>1178</v>
      </c>
    </row>
    <row r="337" spans="1:12" hidden="1" x14ac:dyDescent="0.25">
      <c r="A337" s="55" t="s">
        <v>359</v>
      </c>
      <c r="B337" s="9" t="s">
        <v>1058</v>
      </c>
      <c r="C337" s="9" t="s">
        <v>972</v>
      </c>
      <c r="D337" s="11" t="s">
        <v>949</v>
      </c>
      <c r="E337" s="11">
        <v>189675</v>
      </c>
      <c r="F337" s="91" t="s">
        <v>24</v>
      </c>
      <c r="G337" s="82" t="s">
        <v>911</v>
      </c>
      <c r="H337" s="9" t="s">
        <v>1059</v>
      </c>
      <c r="I337" s="84" t="s">
        <v>1129</v>
      </c>
      <c r="J337" s="39">
        <v>44348</v>
      </c>
      <c r="K337" s="161" t="s">
        <v>1175</v>
      </c>
      <c r="L337" s="11" t="s">
        <v>1178</v>
      </c>
    </row>
    <row r="338" spans="1:12" hidden="1" x14ac:dyDescent="0.25">
      <c r="A338" s="14" t="s">
        <v>360</v>
      </c>
      <c r="B338" s="12" t="s">
        <v>1060</v>
      </c>
      <c r="C338" s="12" t="s">
        <v>1061</v>
      </c>
      <c r="D338" s="15" t="s">
        <v>22</v>
      </c>
      <c r="E338" s="11">
        <v>304446</v>
      </c>
      <c r="F338" s="91" t="s">
        <v>36</v>
      </c>
      <c r="G338" s="82" t="s">
        <v>906</v>
      </c>
      <c r="H338" s="9" t="s">
        <v>854</v>
      </c>
      <c r="I338" s="84" t="s">
        <v>1130</v>
      </c>
      <c r="J338" s="39">
        <v>44348</v>
      </c>
      <c r="K338" s="161" t="s">
        <v>1556</v>
      </c>
      <c r="L338" s="11" t="s">
        <v>1178</v>
      </c>
    </row>
    <row r="339" spans="1:12" hidden="1" x14ac:dyDescent="0.25">
      <c r="A339" s="55" t="s">
        <v>361</v>
      </c>
      <c r="B339" s="122" t="s">
        <v>1062</v>
      </c>
      <c r="C339" s="122" t="s">
        <v>1004</v>
      </c>
      <c r="D339" s="123" t="s">
        <v>32</v>
      </c>
      <c r="E339" s="123">
        <v>193703</v>
      </c>
      <c r="F339" s="130" t="s">
        <v>36</v>
      </c>
      <c r="G339" s="124" t="s">
        <v>906</v>
      </c>
      <c r="H339" s="122" t="s">
        <v>830</v>
      </c>
      <c r="I339" s="129" t="s">
        <v>1131</v>
      </c>
      <c r="J339" s="39">
        <v>44348</v>
      </c>
      <c r="K339" s="161" t="s">
        <v>1176</v>
      </c>
      <c r="L339" s="11" t="s">
        <v>1178</v>
      </c>
    </row>
    <row r="340" spans="1:12" hidden="1" x14ac:dyDescent="0.25">
      <c r="A340" s="150" t="s">
        <v>362</v>
      </c>
      <c r="B340" s="98" t="s">
        <v>1767</v>
      </c>
      <c r="C340" s="98" t="s">
        <v>535</v>
      </c>
      <c r="D340" s="94" t="s">
        <v>29</v>
      </c>
      <c r="E340" s="94">
        <v>305136</v>
      </c>
      <c r="F340" s="132" t="s">
        <v>36</v>
      </c>
      <c r="G340" s="98" t="s">
        <v>906</v>
      </c>
      <c r="H340" s="98" t="s">
        <v>1777</v>
      </c>
      <c r="I340" s="98" t="s">
        <v>1768</v>
      </c>
      <c r="J340" s="39">
        <v>45047</v>
      </c>
      <c r="K340" s="161">
        <v>45566</v>
      </c>
      <c r="L340" s="15" t="s">
        <v>1178</v>
      </c>
    </row>
    <row r="341" spans="1:12" hidden="1" x14ac:dyDescent="0.25">
      <c r="A341" s="14" t="s">
        <v>363</v>
      </c>
      <c r="B341" s="12" t="s">
        <v>2209</v>
      </c>
      <c r="C341" s="12" t="s">
        <v>2210</v>
      </c>
      <c r="D341" s="15" t="s">
        <v>22</v>
      </c>
      <c r="E341" s="15"/>
      <c r="F341" s="29" t="s">
        <v>24</v>
      </c>
      <c r="G341" s="70" t="s">
        <v>1818</v>
      </c>
      <c r="H341" s="12" t="s">
        <v>2211</v>
      </c>
      <c r="I341" s="201" t="s">
        <v>2212</v>
      </c>
      <c r="J341" s="39">
        <v>45536</v>
      </c>
      <c r="K341" s="161">
        <v>45717</v>
      </c>
      <c r="L341" s="147" t="s">
        <v>1178</v>
      </c>
    </row>
    <row r="342" spans="1:12" hidden="1" x14ac:dyDescent="0.25">
      <c r="A342" s="150" t="s">
        <v>364</v>
      </c>
      <c r="B342" s="119" t="s">
        <v>1730</v>
      </c>
      <c r="C342" s="119" t="s">
        <v>1731</v>
      </c>
      <c r="D342" s="94" t="s">
        <v>1720</v>
      </c>
      <c r="E342" s="94">
        <v>305376</v>
      </c>
      <c r="F342" s="132" t="s">
        <v>25</v>
      </c>
      <c r="G342" s="119" t="s">
        <v>1668</v>
      </c>
      <c r="H342" s="119" t="s">
        <v>1715</v>
      </c>
      <c r="I342" s="98" t="s">
        <v>1732</v>
      </c>
      <c r="J342" s="39">
        <v>44986</v>
      </c>
      <c r="K342" s="161" t="s">
        <v>2108</v>
      </c>
      <c r="L342" s="15" t="s">
        <v>1178</v>
      </c>
    </row>
    <row r="343" spans="1:12" hidden="1" x14ac:dyDescent="0.25">
      <c r="A343" s="14" t="s">
        <v>365</v>
      </c>
      <c r="B343" s="100" t="s">
        <v>1064</v>
      </c>
      <c r="C343" s="100" t="s">
        <v>984</v>
      </c>
      <c r="D343" s="71" t="s">
        <v>810</v>
      </c>
      <c r="E343" s="71">
        <v>190736</v>
      </c>
      <c r="F343" s="89" t="s">
        <v>25</v>
      </c>
      <c r="G343" s="136" t="s">
        <v>922</v>
      </c>
      <c r="H343" s="135" t="s">
        <v>881</v>
      </c>
      <c r="I343" s="154" t="s">
        <v>1236</v>
      </c>
      <c r="J343" s="39">
        <v>44348</v>
      </c>
      <c r="K343" s="161" t="s">
        <v>1862</v>
      </c>
      <c r="L343" s="141" t="s">
        <v>1178</v>
      </c>
    </row>
    <row r="344" spans="1:12" hidden="1" x14ac:dyDescent="0.25">
      <c r="A344" s="14" t="s">
        <v>366</v>
      </c>
      <c r="B344" s="98" t="s">
        <v>1982</v>
      </c>
      <c r="C344" s="98" t="s">
        <v>1983</v>
      </c>
      <c r="D344" s="94" t="s">
        <v>22</v>
      </c>
      <c r="E344" s="94">
        <v>305508</v>
      </c>
      <c r="F344" s="132" t="s">
        <v>25</v>
      </c>
      <c r="G344" s="98" t="s">
        <v>925</v>
      </c>
      <c r="H344" s="98" t="s">
        <v>1994</v>
      </c>
      <c r="I344" s="98" t="s">
        <v>1984</v>
      </c>
      <c r="J344" s="39">
        <v>45261</v>
      </c>
      <c r="K344" s="161" t="s">
        <v>2108</v>
      </c>
      <c r="L344" s="15" t="s">
        <v>1178</v>
      </c>
    </row>
    <row r="345" spans="1:12" hidden="1" x14ac:dyDescent="0.25">
      <c r="A345" s="55" t="s">
        <v>367</v>
      </c>
      <c r="B345" s="9" t="s">
        <v>1065</v>
      </c>
      <c r="C345" s="9" t="s">
        <v>980</v>
      </c>
      <c r="D345" s="11" t="s">
        <v>946</v>
      </c>
      <c r="E345" s="11">
        <v>175025</v>
      </c>
      <c r="F345" s="91" t="s">
        <v>24</v>
      </c>
      <c r="G345" s="82" t="s">
        <v>917</v>
      </c>
      <c r="H345" s="9" t="s">
        <v>1066</v>
      </c>
      <c r="I345" s="84" t="s">
        <v>1132</v>
      </c>
      <c r="J345" s="39">
        <v>44348</v>
      </c>
      <c r="K345" s="161" t="s">
        <v>1175</v>
      </c>
      <c r="L345" s="11" t="s">
        <v>1178</v>
      </c>
    </row>
    <row r="346" spans="1:12" hidden="1" x14ac:dyDescent="0.25">
      <c r="A346" s="55" t="s">
        <v>368</v>
      </c>
      <c r="B346" s="9" t="s">
        <v>1067</v>
      </c>
      <c r="C346" s="9" t="s">
        <v>1068</v>
      </c>
      <c r="D346" s="11" t="s">
        <v>958</v>
      </c>
      <c r="E346" s="11">
        <v>304908</v>
      </c>
      <c r="F346" s="91" t="s">
        <v>36</v>
      </c>
      <c r="G346" s="82" t="s">
        <v>899</v>
      </c>
      <c r="H346" s="9" t="s">
        <v>815</v>
      </c>
      <c r="I346" s="84" t="s">
        <v>1133</v>
      </c>
      <c r="J346" s="39">
        <v>44348</v>
      </c>
      <c r="K346" s="161" t="s">
        <v>1175</v>
      </c>
      <c r="L346" s="11" t="s">
        <v>1178</v>
      </c>
    </row>
    <row r="347" spans="1:12" hidden="1" x14ac:dyDescent="0.25">
      <c r="A347" s="55" t="s">
        <v>369</v>
      </c>
      <c r="B347" s="9" t="s">
        <v>1069</v>
      </c>
      <c r="C347" s="9" t="s">
        <v>951</v>
      </c>
      <c r="D347" s="11" t="s">
        <v>958</v>
      </c>
      <c r="E347" s="11">
        <v>304843</v>
      </c>
      <c r="F347" s="91" t="s">
        <v>25</v>
      </c>
      <c r="G347" s="82" t="s">
        <v>926</v>
      </c>
      <c r="H347" s="9" t="s">
        <v>889</v>
      </c>
      <c r="I347" s="84" t="s">
        <v>1134</v>
      </c>
      <c r="J347" s="39">
        <v>44348</v>
      </c>
      <c r="K347" s="161" t="s">
        <v>1175</v>
      </c>
      <c r="L347" s="11" t="s">
        <v>1178</v>
      </c>
    </row>
    <row r="348" spans="1:12" hidden="1" x14ac:dyDescent="0.25">
      <c r="A348" s="55" t="s">
        <v>370</v>
      </c>
      <c r="B348" s="122" t="s">
        <v>1070</v>
      </c>
      <c r="C348" s="122" t="s">
        <v>1071</v>
      </c>
      <c r="D348" s="123" t="s">
        <v>22</v>
      </c>
      <c r="E348" s="123">
        <v>304762</v>
      </c>
      <c r="F348" s="130" t="s">
        <v>36</v>
      </c>
      <c r="G348" s="124" t="s">
        <v>908</v>
      </c>
      <c r="H348" s="122" t="s">
        <v>838</v>
      </c>
      <c r="I348" s="129" t="s">
        <v>1135</v>
      </c>
      <c r="J348" s="203">
        <v>44348</v>
      </c>
      <c r="K348" s="204" t="s">
        <v>1238</v>
      </c>
      <c r="L348" s="123" t="s">
        <v>1178</v>
      </c>
    </row>
    <row r="349" spans="1:12" x14ac:dyDescent="0.25">
      <c r="A349" s="150" t="s">
        <v>371</v>
      </c>
      <c r="B349" s="98" t="s">
        <v>2387</v>
      </c>
      <c r="C349" s="98" t="s">
        <v>1169</v>
      </c>
      <c r="D349" s="132" t="s">
        <v>22</v>
      </c>
      <c r="E349" s="132">
        <v>305923</v>
      </c>
      <c r="F349" s="132" t="s">
        <v>24</v>
      </c>
      <c r="G349" s="98" t="s">
        <v>1968</v>
      </c>
      <c r="H349" s="98" t="s">
        <v>2360</v>
      </c>
      <c r="I349" s="98" t="s">
        <v>2388</v>
      </c>
      <c r="J349" s="39">
        <v>45627</v>
      </c>
      <c r="K349" s="161">
        <v>45809</v>
      </c>
      <c r="L349" s="132" t="s">
        <v>1582</v>
      </c>
    </row>
    <row r="350" spans="1:12" hidden="1" x14ac:dyDescent="0.25">
      <c r="A350" s="14" t="s">
        <v>372</v>
      </c>
      <c r="B350" s="152" t="s">
        <v>1566</v>
      </c>
      <c r="C350" s="152" t="s">
        <v>1567</v>
      </c>
      <c r="D350" s="147" t="s">
        <v>811</v>
      </c>
      <c r="E350" s="26">
        <v>193772</v>
      </c>
      <c r="F350" s="89" t="s">
        <v>24</v>
      </c>
      <c r="G350" s="178" t="s">
        <v>919</v>
      </c>
      <c r="H350" s="54" t="s">
        <v>1472</v>
      </c>
      <c r="I350" s="54" t="s">
        <v>1568</v>
      </c>
      <c r="J350" s="214">
        <v>44805</v>
      </c>
      <c r="K350" s="215" t="s">
        <v>1665</v>
      </c>
      <c r="L350" s="83" t="s">
        <v>1178</v>
      </c>
    </row>
    <row r="351" spans="1:12" hidden="1" x14ac:dyDescent="0.25">
      <c r="A351" s="55" t="s">
        <v>373</v>
      </c>
      <c r="B351" s="9" t="s">
        <v>1072</v>
      </c>
      <c r="C351" s="9" t="s">
        <v>1073</v>
      </c>
      <c r="D351" s="11" t="s">
        <v>1030</v>
      </c>
      <c r="E351" s="11">
        <v>304877</v>
      </c>
      <c r="F351" s="91" t="s">
        <v>25</v>
      </c>
      <c r="G351" s="82" t="s">
        <v>923</v>
      </c>
      <c r="H351" s="9" t="s">
        <v>882</v>
      </c>
      <c r="I351" s="84" t="s">
        <v>1098</v>
      </c>
      <c r="J351" s="39">
        <v>44348</v>
      </c>
      <c r="K351" s="161" t="s">
        <v>1175</v>
      </c>
      <c r="L351" s="11" t="s">
        <v>1178</v>
      </c>
    </row>
    <row r="352" spans="1:12" hidden="1" x14ac:dyDescent="0.25">
      <c r="A352" s="55" t="s">
        <v>374</v>
      </c>
      <c r="B352" s="9" t="s">
        <v>1074</v>
      </c>
      <c r="C352" s="9" t="s">
        <v>998</v>
      </c>
      <c r="D352" s="11" t="s">
        <v>949</v>
      </c>
      <c r="E352" s="11">
        <v>304573</v>
      </c>
      <c r="F352" s="91" t="s">
        <v>25</v>
      </c>
      <c r="G352" s="82" t="s">
        <v>927</v>
      </c>
      <c r="H352" s="9" t="s">
        <v>890</v>
      </c>
      <c r="I352" s="84" t="s">
        <v>1136</v>
      </c>
      <c r="J352" s="39">
        <v>44348</v>
      </c>
      <c r="K352" s="161" t="s">
        <v>1175</v>
      </c>
      <c r="L352" s="11" t="s">
        <v>1178</v>
      </c>
    </row>
    <row r="353" spans="1:12" hidden="1" x14ac:dyDescent="0.25">
      <c r="A353" s="55" t="s">
        <v>375</v>
      </c>
      <c r="B353" s="9" t="s">
        <v>1075</v>
      </c>
      <c r="C353" s="9" t="s">
        <v>1076</v>
      </c>
      <c r="D353" s="11" t="s">
        <v>949</v>
      </c>
      <c r="E353" s="11">
        <v>304485</v>
      </c>
      <c r="F353" s="91" t="s">
        <v>24</v>
      </c>
      <c r="G353" s="82" t="s">
        <v>918</v>
      </c>
      <c r="H353" s="9" t="s">
        <v>1077</v>
      </c>
      <c r="I353" s="84" t="s">
        <v>1137</v>
      </c>
      <c r="J353" s="39">
        <v>44348</v>
      </c>
      <c r="K353" s="161" t="s">
        <v>1175</v>
      </c>
      <c r="L353" s="11" t="s">
        <v>1178</v>
      </c>
    </row>
    <row r="354" spans="1:12" x14ac:dyDescent="0.25">
      <c r="A354" s="14" t="s">
        <v>376</v>
      </c>
      <c r="B354" s="12" t="s">
        <v>1078</v>
      </c>
      <c r="C354" s="12" t="s">
        <v>1079</v>
      </c>
      <c r="D354" s="15" t="s">
        <v>29</v>
      </c>
      <c r="E354" s="15">
        <v>303214</v>
      </c>
      <c r="F354" s="29" t="s">
        <v>2481</v>
      </c>
      <c r="G354" s="70" t="s">
        <v>918</v>
      </c>
      <c r="H354" s="12" t="s">
        <v>868</v>
      </c>
      <c r="I354" s="27" t="s">
        <v>1138</v>
      </c>
      <c r="J354" s="39">
        <v>44348</v>
      </c>
      <c r="K354" s="161">
        <v>45809</v>
      </c>
      <c r="L354" s="15" t="s">
        <v>1140</v>
      </c>
    </row>
    <row r="355" spans="1:12" hidden="1" x14ac:dyDescent="0.25">
      <c r="A355" s="55" t="s">
        <v>377</v>
      </c>
      <c r="B355" s="84" t="s">
        <v>1180</v>
      </c>
      <c r="C355" s="84" t="s">
        <v>475</v>
      </c>
      <c r="D355" s="11" t="s">
        <v>1159</v>
      </c>
      <c r="E355" s="11">
        <v>304941</v>
      </c>
      <c r="F355" s="91" t="s">
        <v>25</v>
      </c>
      <c r="G355" s="82" t="s">
        <v>1482</v>
      </c>
      <c r="H355" s="9" t="s">
        <v>876</v>
      </c>
      <c r="I355" s="84" t="s">
        <v>1181</v>
      </c>
      <c r="J355" s="39">
        <v>44440</v>
      </c>
      <c r="K355" s="161" t="s">
        <v>1238</v>
      </c>
      <c r="L355" s="11" t="s">
        <v>1178</v>
      </c>
    </row>
    <row r="356" spans="1:12" hidden="1" x14ac:dyDescent="0.25">
      <c r="A356" s="55" t="s">
        <v>378</v>
      </c>
      <c r="B356" s="7" t="s">
        <v>1617</v>
      </c>
      <c r="C356" s="7" t="s">
        <v>1618</v>
      </c>
      <c r="D356" s="21" t="s">
        <v>812</v>
      </c>
      <c r="E356" s="21">
        <v>181886</v>
      </c>
      <c r="F356" s="141" t="s">
        <v>24</v>
      </c>
      <c r="G356" s="8" t="s">
        <v>910</v>
      </c>
      <c r="H356" s="7" t="s">
        <v>1703</v>
      </c>
      <c r="I356" s="9" t="s">
        <v>1619</v>
      </c>
      <c r="J356" s="39">
        <v>44927</v>
      </c>
      <c r="K356" s="161" t="s">
        <v>1913</v>
      </c>
      <c r="L356" s="11" t="s">
        <v>1178</v>
      </c>
    </row>
    <row r="357" spans="1:12" x14ac:dyDescent="0.25">
      <c r="A357" s="14" t="s">
        <v>379</v>
      </c>
      <c r="B357" s="27" t="s">
        <v>1182</v>
      </c>
      <c r="C357" s="27" t="s">
        <v>1183</v>
      </c>
      <c r="D357" s="30" t="s">
        <v>28</v>
      </c>
      <c r="E357" s="15">
        <v>304833</v>
      </c>
      <c r="F357" s="132" t="s">
        <v>2482</v>
      </c>
      <c r="G357" s="98" t="s">
        <v>1666</v>
      </c>
      <c r="H357" s="27" t="s">
        <v>1965</v>
      </c>
      <c r="I357" s="27" t="s">
        <v>1184</v>
      </c>
      <c r="J357" s="39">
        <v>44440</v>
      </c>
      <c r="K357" s="161">
        <v>45748</v>
      </c>
      <c r="L357" s="15" t="s">
        <v>1582</v>
      </c>
    </row>
    <row r="358" spans="1:12" x14ac:dyDescent="0.25">
      <c r="A358" s="14" t="s">
        <v>380</v>
      </c>
      <c r="B358" s="98" t="s">
        <v>1985</v>
      </c>
      <c r="C358" s="98" t="s">
        <v>1986</v>
      </c>
      <c r="D358" s="94" t="s">
        <v>22</v>
      </c>
      <c r="E358" s="94">
        <v>305549</v>
      </c>
      <c r="F358" s="132" t="s">
        <v>24</v>
      </c>
      <c r="G358" s="98" t="s">
        <v>916</v>
      </c>
      <c r="H358" s="98" t="s">
        <v>1548</v>
      </c>
      <c r="I358" s="98" t="s">
        <v>1987</v>
      </c>
      <c r="J358" s="39">
        <v>45261</v>
      </c>
      <c r="K358" s="161">
        <v>45809</v>
      </c>
      <c r="L358" s="94" t="s">
        <v>1582</v>
      </c>
    </row>
    <row r="359" spans="1:12" hidden="1" x14ac:dyDescent="0.25">
      <c r="A359" s="14" t="s">
        <v>381</v>
      </c>
      <c r="B359" s="98" t="s">
        <v>2213</v>
      </c>
      <c r="C359" s="98" t="s">
        <v>456</v>
      </c>
      <c r="D359" s="94" t="s">
        <v>22</v>
      </c>
      <c r="E359" s="94"/>
      <c r="F359" s="132" t="s">
        <v>24</v>
      </c>
      <c r="G359" s="98" t="s">
        <v>1614</v>
      </c>
      <c r="H359" s="98" t="s">
        <v>2113</v>
      </c>
      <c r="I359" s="201" t="s">
        <v>2214</v>
      </c>
      <c r="J359" s="39">
        <v>45536</v>
      </c>
      <c r="K359" s="161">
        <v>45717</v>
      </c>
      <c r="L359" s="147" t="s">
        <v>1178</v>
      </c>
    </row>
    <row r="360" spans="1:12" hidden="1" x14ac:dyDescent="0.25">
      <c r="A360" s="14" t="s">
        <v>382</v>
      </c>
      <c r="B360" s="107" t="s">
        <v>2216</v>
      </c>
      <c r="C360" s="107" t="s">
        <v>397</v>
      </c>
      <c r="D360" s="71" t="s">
        <v>34</v>
      </c>
      <c r="E360" s="71"/>
      <c r="F360" s="29" t="s">
        <v>2481</v>
      </c>
      <c r="G360" s="184" t="s">
        <v>918</v>
      </c>
      <c r="H360" s="18" t="s">
        <v>868</v>
      </c>
      <c r="I360" s="226" t="s">
        <v>2217</v>
      </c>
      <c r="J360" s="39">
        <v>45536</v>
      </c>
      <c r="K360" s="161">
        <v>45717</v>
      </c>
      <c r="L360" s="147" t="s">
        <v>1178</v>
      </c>
    </row>
    <row r="361" spans="1:12" hidden="1" x14ac:dyDescent="0.25">
      <c r="A361" s="14" t="s">
        <v>383</v>
      </c>
      <c r="B361" s="27" t="s">
        <v>614</v>
      </c>
      <c r="C361" s="27" t="s">
        <v>1185</v>
      </c>
      <c r="D361" s="15" t="s">
        <v>22</v>
      </c>
      <c r="E361" s="15">
        <v>304782</v>
      </c>
      <c r="F361" s="29" t="s">
        <v>25</v>
      </c>
      <c r="G361" s="70" t="s">
        <v>923</v>
      </c>
      <c r="H361" s="12" t="s">
        <v>882</v>
      </c>
      <c r="I361" s="27" t="s">
        <v>1186</v>
      </c>
      <c r="J361" s="39">
        <v>44440</v>
      </c>
      <c r="K361" s="161" t="s">
        <v>2108</v>
      </c>
      <c r="L361" s="15" t="s">
        <v>1178</v>
      </c>
    </row>
    <row r="362" spans="1:12" s="68" customFormat="1" x14ac:dyDescent="0.25">
      <c r="A362" s="14" t="s">
        <v>1379</v>
      </c>
      <c r="B362" s="2" t="s">
        <v>1454</v>
      </c>
      <c r="C362" s="2" t="s">
        <v>457</v>
      </c>
      <c r="D362" s="15" t="s">
        <v>22</v>
      </c>
      <c r="E362" s="15">
        <v>304867</v>
      </c>
      <c r="F362" s="29" t="s">
        <v>24</v>
      </c>
      <c r="G362" s="98" t="s">
        <v>2373</v>
      </c>
      <c r="H362" s="12" t="s">
        <v>871</v>
      </c>
      <c r="I362" s="2" t="s">
        <v>1455</v>
      </c>
      <c r="J362" s="39">
        <v>44682</v>
      </c>
      <c r="K362" s="161">
        <v>45748</v>
      </c>
      <c r="L362" s="15" t="s">
        <v>1140</v>
      </c>
    </row>
    <row r="363" spans="1:12" hidden="1" x14ac:dyDescent="0.25">
      <c r="A363" s="213" t="s">
        <v>1380</v>
      </c>
      <c r="B363" s="178" t="s">
        <v>1496</v>
      </c>
      <c r="C363" s="178" t="s">
        <v>517</v>
      </c>
      <c r="D363" s="26" t="s">
        <v>22</v>
      </c>
      <c r="E363" s="26">
        <v>304785</v>
      </c>
      <c r="F363" s="89" t="s">
        <v>25</v>
      </c>
      <c r="G363" s="178" t="s">
        <v>926</v>
      </c>
      <c r="H363" s="54" t="s">
        <v>1543</v>
      </c>
      <c r="I363" s="54" t="s">
        <v>1497</v>
      </c>
      <c r="J363" s="214">
        <v>44743</v>
      </c>
      <c r="K363" s="215" t="s">
        <v>1532</v>
      </c>
      <c r="L363" s="83" t="s">
        <v>1178</v>
      </c>
    </row>
    <row r="364" spans="1:12" s="68" customFormat="1" hidden="1" x14ac:dyDescent="0.25">
      <c r="A364" s="14" t="s">
        <v>1381</v>
      </c>
      <c r="B364" s="2" t="s">
        <v>1456</v>
      </c>
      <c r="C364" s="2" t="s">
        <v>1457</v>
      </c>
      <c r="D364" s="15" t="s">
        <v>810</v>
      </c>
      <c r="E364" s="11">
        <v>174317</v>
      </c>
      <c r="F364" s="91" t="s">
        <v>24</v>
      </c>
      <c r="G364" s="10" t="s">
        <v>919</v>
      </c>
      <c r="H364" s="10" t="s">
        <v>1472</v>
      </c>
      <c r="I364" s="10" t="s">
        <v>1458</v>
      </c>
      <c r="J364" s="39">
        <v>44682</v>
      </c>
      <c r="K364" s="161">
        <v>44866</v>
      </c>
      <c r="L364" s="11" t="s">
        <v>1178</v>
      </c>
    </row>
    <row r="365" spans="1:12" s="68" customFormat="1" x14ac:dyDescent="0.25">
      <c r="A365" s="14" t="s">
        <v>1382</v>
      </c>
      <c r="B365" s="2" t="s">
        <v>1459</v>
      </c>
      <c r="C365" s="2" t="s">
        <v>1460</v>
      </c>
      <c r="D365" s="15" t="s">
        <v>22</v>
      </c>
      <c r="E365" s="15">
        <v>305254</v>
      </c>
      <c r="F365" s="29" t="s">
        <v>24</v>
      </c>
      <c r="G365" s="70" t="s">
        <v>916</v>
      </c>
      <c r="H365" s="12" t="s">
        <v>839</v>
      </c>
      <c r="I365" s="2" t="s">
        <v>1461</v>
      </c>
      <c r="J365" s="39">
        <v>44682</v>
      </c>
      <c r="K365" s="161">
        <v>45809</v>
      </c>
      <c r="L365" s="15" t="s">
        <v>1582</v>
      </c>
    </row>
    <row r="366" spans="1:12" x14ac:dyDescent="0.25">
      <c r="A366" s="14" t="s">
        <v>1383</v>
      </c>
      <c r="B366" s="98" t="s">
        <v>2099</v>
      </c>
      <c r="C366" s="98" t="s">
        <v>1636</v>
      </c>
      <c r="D366" s="94" t="s">
        <v>22</v>
      </c>
      <c r="E366" s="132">
        <v>305814</v>
      </c>
      <c r="F366" s="29" t="s">
        <v>2483</v>
      </c>
      <c r="G366" s="98" t="s">
        <v>904</v>
      </c>
      <c r="H366" s="98" t="s">
        <v>2115</v>
      </c>
      <c r="I366" s="98" t="s">
        <v>2100</v>
      </c>
      <c r="J366" s="39">
        <v>45383</v>
      </c>
      <c r="K366" s="161">
        <v>45809</v>
      </c>
      <c r="L366" s="15" t="s">
        <v>1582</v>
      </c>
    </row>
    <row r="367" spans="1:12" hidden="1" x14ac:dyDescent="0.25">
      <c r="A367" s="55" t="s">
        <v>1384</v>
      </c>
      <c r="B367" s="84" t="s">
        <v>1371</v>
      </c>
      <c r="C367" s="84" t="s">
        <v>405</v>
      </c>
      <c r="D367" s="11" t="s">
        <v>22</v>
      </c>
      <c r="E367" s="11">
        <v>305041</v>
      </c>
      <c r="F367" s="91" t="s">
        <v>36</v>
      </c>
      <c r="G367" s="82" t="s">
        <v>900</v>
      </c>
      <c r="H367" s="9" t="s">
        <v>816</v>
      </c>
      <c r="I367" s="84" t="s">
        <v>1372</v>
      </c>
      <c r="J367" s="39">
        <v>44621</v>
      </c>
      <c r="K367" s="161">
        <v>44804</v>
      </c>
      <c r="L367" s="11" t="s">
        <v>1178</v>
      </c>
    </row>
    <row r="368" spans="1:12" hidden="1" x14ac:dyDescent="0.25">
      <c r="A368" s="55" t="s">
        <v>1385</v>
      </c>
      <c r="B368" s="84" t="s">
        <v>1373</v>
      </c>
      <c r="C368" s="84" t="s">
        <v>1314</v>
      </c>
      <c r="D368" s="11" t="s">
        <v>28</v>
      </c>
      <c r="E368" s="11">
        <v>300375</v>
      </c>
      <c r="F368" s="91" t="s">
        <v>36</v>
      </c>
      <c r="G368" s="82" t="s">
        <v>901</v>
      </c>
      <c r="H368" s="84" t="s">
        <v>969</v>
      </c>
      <c r="I368" s="84" t="s">
        <v>1374</v>
      </c>
      <c r="J368" s="39">
        <v>44621</v>
      </c>
      <c r="K368" s="161">
        <v>44835</v>
      </c>
      <c r="L368" s="11" t="s">
        <v>1178</v>
      </c>
    </row>
    <row r="369" spans="1:12" hidden="1" x14ac:dyDescent="0.25">
      <c r="A369" s="14" t="s">
        <v>1386</v>
      </c>
      <c r="B369" s="27" t="s">
        <v>2218</v>
      </c>
      <c r="C369" s="27" t="s">
        <v>643</v>
      </c>
      <c r="D369" s="15" t="s">
        <v>34</v>
      </c>
      <c r="E369" s="15"/>
      <c r="F369" s="29" t="s">
        <v>2482</v>
      </c>
      <c r="G369" s="70" t="s">
        <v>1668</v>
      </c>
      <c r="H369" s="27" t="s">
        <v>1474</v>
      </c>
      <c r="I369" s="228" t="s">
        <v>2219</v>
      </c>
      <c r="J369" s="39">
        <v>45536</v>
      </c>
      <c r="K369" s="161">
        <v>45717</v>
      </c>
      <c r="L369" s="147" t="s">
        <v>1178</v>
      </c>
    </row>
    <row r="370" spans="1:12" hidden="1" x14ac:dyDescent="0.25">
      <c r="A370" s="55" t="s">
        <v>1387</v>
      </c>
      <c r="B370" s="84" t="s">
        <v>1375</v>
      </c>
      <c r="C370" s="84" t="s">
        <v>389</v>
      </c>
      <c r="D370" s="11" t="s">
        <v>22</v>
      </c>
      <c r="E370" s="11">
        <v>304686</v>
      </c>
      <c r="F370" s="91" t="s">
        <v>24</v>
      </c>
      <c r="G370" s="82" t="s">
        <v>915</v>
      </c>
      <c r="H370" s="9" t="s">
        <v>861</v>
      </c>
      <c r="I370" s="84" t="s">
        <v>1376</v>
      </c>
      <c r="J370" s="39">
        <v>44621</v>
      </c>
      <c r="K370" s="161">
        <v>44804</v>
      </c>
      <c r="L370" s="11" t="s">
        <v>1178</v>
      </c>
    </row>
    <row r="371" spans="1:12" hidden="1" x14ac:dyDescent="0.25">
      <c r="A371" s="14" t="s">
        <v>1388</v>
      </c>
      <c r="B371" s="27" t="s">
        <v>1377</v>
      </c>
      <c r="C371" s="27" t="s">
        <v>426</v>
      </c>
      <c r="D371" s="15" t="s">
        <v>810</v>
      </c>
      <c r="E371" s="15">
        <v>193296</v>
      </c>
      <c r="F371" s="29" t="s">
        <v>24</v>
      </c>
      <c r="G371" s="70" t="s">
        <v>1968</v>
      </c>
      <c r="H371" s="12" t="s">
        <v>852</v>
      </c>
      <c r="I371" s="27" t="s">
        <v>1378</v>
      </c>
      <c r="J371" s="39">
        <v>44621</v>
      </c>
      <c r="K371" s="161">
        <v>45566</v>
      </c>
      <c r="L371" s="15" t="s">
        <v>1178</v>
      </c>
    </row>
    <row r="372" spans="1:12" s="68" customFormat="1" hidden="1" x14ac:dyDescent="0.25">
      <c r="A372" s="165" t="s">
        <v>1389</v>
      </c>
      <c r="B372" s="143" t="s">
        <v>1733</v>
      </c>
      <c r="C372" s="143" t="s">
        <v>1734</v>
      </c>
      <c r="D372" s="21" t="s">
        <v>1721</v>
      </c>
      <c r="E372" s="21">
        <v>303306</v>
      </c>
      <c r="F372" s="141" t="s">
        <v>25</v>
      </c>
      <c r="G372" s="143" t="s">
        <v>926</v>
      </c>
      <c r="H372" s="143" t="s">
        <v>1543</v>
      </c>
      <c r="I372" s="140" t="s">
        <v>1735</v>
      </c>
      <c r="J372" s="39">
        <v>44986</v>
      </c>
      <c r="K372" s="161" t="s">
        <v>1747</v>
      </c>
      <c r="L372" s="123" t="s">
        <v>1178</v>
      </c>
    </row>
    <row r="373" spans="1:12" s="68" customFormat="1" hidden="1" x14ac:dyDescent="0.25">
      <c r="A373" s="14" t="s">
        <v>1390</v>
      </c>
      <c r="B373" s="152" t="s">
        <v>1722</v>
      </c>
      <c r="C373" s="152" t="s">
        <v>1723</v>
      </c>
      <c r="D373" s="147" t="s">
        <v>1720</v>
      </c>
      <c r="E373" s="147">
        <v>305450</v>
      </c>
      <c r="F373" s="153" t="s">
        <v>24</v>
      </c>
      <c r="G373" s="152" t="s">
        <v>916</v>
      </c>
      <c r="H373" s="207" t="s">
        <v>1751</v>
      </c>
      <c r="I373" s="152" t="s">
        <v>1725</v>
      </c>
      <c r="J373" s="39">
        <v>44986</v>
      </c>
      <c r="K373" s="161" t="s">
        <v>2180</v>
      </c>
      <c r="L373" s="132" t="s">
        <v>1178</v>
      </c>
    </row>
    <row r="374" spans="1:12" s="68" customFormat="1" hidden="1" x14ac:dyDescent="0.25">
      <c r="A374" s="14" t="s">
        <v>1391</v>
      </c>
      <c r="B374" s="2" t="s">
        <v>1462</v>
      </c>
      <c r="C374" s="2" t="s">
        <v>389</v>
      </c>
      <c r="D374" s="15" t="s">
        <v>22</v>
      </c>
      <c r="E374" s="11">
        <v>304914</v>
      </c>
      <c r="F374" s="91" t="s">
        <v>36</v>
      </c>
      <c r="G374" s="82" t="s">
        <v>904</v>
      </c>
      <c r="H374" s="9" t="s">
        <v>823</v>
      </c>
      <c r="I374" s="10" t="s">
        <v>1463</v>
      </c>
      <c r="J374" s="39">
        <v>44682</v>
      </c>
      <c r="K374" s="161">
        <v>44866</v>
      </c>
      <c r="L374" s="11" t="s">
        <v>1178</v>
      </c>
    </row>
    <row r="375" spans="1:12" s="68" customFormat="1" hidden="1" x14ac:dyDescent="0.25">
      <c r="A375" s="55" t="s">
        <v>1392</v>
      </c>
      <c r="B375" s="10" t="s">
        <v>1464</v>
      </c>
      <c r="C375" s="10" t="s">
        <v>524</v>
      </c>
      <c r="D375" s="11" t="s">
        <v>810</v>
      </c>
      <c r="E375" s="11">
        <v>165969</v>
      </c>
      <c r="F375" s="91" t="s">
        <v>36</v>
      </c>
      <c r="G375" s="82" t="s">
        <v>905</v>
      </c>
      <c r="H375" s="84" t="s">
        <v>829</v>
      </c>
      <c r="I375" s="10" t="s">
        <v>1465</v>
      </c>
      <c r="J375" s="39">
        <v>44682</v>
      </c>
      <c r="K375" s="161">
        <v>45352</v>
      </c>
      <c r="L375" s="11" t="s">
        <v>1178</v>
      </c>
    </row>
    <row r="376" spans="1:12" s="68" customFormat="1" x14ac:dyDescent="0.25">
      <c r="A376" s="14" t="s">
        <v>1393</v>
      </c>
      <c r="B376" s="2" t="s">
        <v>1466</v>
      </c>
      <c r="C376" s="2" t="s">
        <v>1467</v>
      </c>
      <c r="D376" s="15" t="s">
        <v>22</v>
      </c>
      <c r="E376" s="15">
        <v>305242</v>
      </c>
      <c r="F376" s="29" t="s">
        <v>2483</v>
      </c>
      <c r="G376" s="70" t="s">
        <v>1605</v>
      </c>
      <c r="H376" s="12" t="s">
        <v>1014</v>
      </c>
      <c r="I376" s="2" t="s">
        <v>1468</v>
      </c>
      <c r="J376" s="39">
        <v>44682</v>
      </c>
      <c r="K376" s="161">
        <v>45809</v>
      </c>
      <c r="L376" s="132" t="s">
        <v>1140</v>
      </c>
    </row>
    <row r="377" spans="1:12" s="68" customFormat="1" hidden="1" x14ac:dyDescent="0.25">
      <c r="A377" s="14" t="s">
        <v>1394</v>
      </c>
      <c r="B377" s="2" t="s">
        <v>414</v>
      </c>
      <c r="C377" s="2" t="s">
        <v>552</v>
      </c>
      <c r="D377" s="15" t="s">
        <v>22</v>
      </c>
      <c r="E377" s="11">
        <v>301605</v>
      </c>
      <c r="F377" s="91" t="s">
        <v>36</v>
      </c>
      <c r="G377" s="82" t="s">
        <v>907</v>
      </c>
      <c r="H377" s="9" t="s">
        <v>832</v>
      </c>
      <c r="I377" s="10" t="s">
        <v>1469</v>
      </c>
      <c r="J377" s="39">
        <v>44682</v>
      </c>
      <c r="K377" s="161">
        <v>44866</v>
      </c>
      <c r="L377" s="11" t="s">
        <v>1178</v>
      </c>
    </row>
    <row r="378" spans="1:12" s="68" customFormat="1" hidden="1" x14ac:dyDescent="0.25">
      <c r="A378" s="55" t="s">
        <v>1395</v>
      </c>
      <c r="B378" s="140" t="s">
        <v>1988</v>
      </c>
      <c r="C378" s="140" t="s">
        <v>1989</v>
      </c>
      <c r="D378" s="21" t="s">
        <v>22</v>
      </c>
      <c r="E378" s="21">
        <v>305578</v>
      </c>
      <c r="F378" s="141" t="s">
        <v>24</v>
      </c>
      <c r="G378" s="195" t="s">
        <v>2123</v>
      </c>
      <c r="H378" s="140" t="s">
        <v>1919</v>
      </c>
      <c r="I378" s="140" t="s">
        <v>1990</v>
      </c>
      <c r="J378" s="39">
        <v>45261</v>
      </c>
      <c r="K378" s="161">
        <v>45444</v>
      </c>
      <c r="L378" s="21" t="s">
        <v>1178</v>
      </c>
    </row>
    <row r="379" spans="1:12" hidden="1" x14ac:dyDescent="0.25">
      <c r="A379" s="14" t="s">
        <v>1396</v>
      </c>
      <c r="B379" s="98" t="s">
        <v>1498</v>
      </c>
      <c r="C379" s="98" t="s">
        <v>1488</v>
      </c>
      <c r="D379" s="94" t="s">
        <v>22</v>
      </c>
      <c r="E379" s="94">
        <v>304838</v>
      </c>
      <c r="F379" s="91" t="s">
        <v>25</v>
      </c>
      <c r="G379" s="140" t="s">
        <v>926</v>
      </c>
      <c r="H379" s="7" t="s">
        <v>1544</v>
      </c>
      <c r="I379" s="7" t="s">
        <v>1499</v>
      </c>
      <c r="J379" s="39">
        <v>44743</v>
      </c>
      <c r="K379" s="161" t="s">
        <v>1862</v>
      </c>
      <c r="L379" s="141" t="s">
        <v>1178</v>
      </c>
    </row>
    <row r="380" spans="1:12" hidden="1" x14ac:dyDescent="0.25">
      <c r="A380" s="55" t="s">
        <v>1397</v>
      </c>
      <c r="B380" s="140" t="s">
        <v>1500</v>
      </c>
      <c r="C380" s="140" t="s">
        <v>1501</v>
      </c>
      <c r="D380" s="21" t="s">
        <v>22</v>
      </c>
      <c r="E380" s="21">
        <v>305213</v>
      </c>
      <c r="F380" s="91" t="s">
        <v>25</v>
      </c>
      <c r="G380" s="140" t="s">
        <v>1667</v>
      </c>
      <c r="H380" s="7" t="s">
        <v>1545</v>
      </c>
      <c r="I380" s="7" t="s">
        <v>1502</v>
      </c>
      <c r="J380" s="39">
        <v>44743</v>
      </c>
      <c r="K380" s="161" t="s">
        <v>1532</v>
      </c>
      <c r="L380" s="11" t="s">
        <v>1178</v>
      </c>
    </row>
    <row r="381" spans="1:12" hidden="1" x14ac:dyDescent="0.25">
      <c r="A381" s="14" t="s">
        <v>384</v>
      </c>
      <c r="B381" s="98" t="s">
        <v>2101</v>
      </c>
      <c r="C381" s="98" t="s">
        <v>2102</v>
      </c>
      <c r="D381" s="94" t="s">
        <v>22</v>
      </c>
      <c r="E381" s="132">
        <v>305694</v>
      </c>
      <c r="F381" s="132" t="s">
        <v>36</v>
      </c>
      <c r="G381" s="98" t="s">
        <v>905</v>
      </c>
      <c r="H381" s="98" t="s">
        <v>1753</v>
      </c>
      <c r="I381" s="98" t="s">
        <v>2103</v>
      </c>
      <c r="J381" s="39">
        <v>45383</v>
      </c>
      <c r="K381" s="161">
        <v>45627</v>
      </c>
      <c r="L381" s="15" t="s">
        <v>1178</v>
      </c>
    </row>
    <row r="382" spans="1:12" x14ac:dyDescent="0.25">
      <c r="A382" s="14" t="s">
        <v>1398</v>
      </c>
      <c r="B382" s="98" t="s">
        <v>1503</v>
      </c>
      <c r="C382" s="98" t="s">
        <v>567</v>
      </c>
      <c r="D382" s="94" t="s">
        <v>22</v>
      </c>
      <c r="E382" s="94">
        <v>305253</v>
      </c>
      <c r="F382" s="29" t="s">
        <v>2483</v>
      </c>
      <c r="G382" s="98" t="s">
        <v>1667</v>
      </c>
      <c r="H382" t="s">
        <v>1414</v>
      </c>
      <c r="I382" s="97" t="s">
        <v>1504</v>
      </c>
      <c r="J382" s="39">
        <v>44743</v>
      </c>
      <c r="K382" s="161">
        <v>45809</v>
      </c>
      <c r="L382" s="15" t="s">
        <v>1582</v>
      </c>
    </row>
    <row r="383" spans="1:12" hidden="1" x14ac:dyDescent="0.25">
      <c r="A383" s="55" t="s">
        <v>1399</v>
      </c>
      <c r="B383" s="140" t="s">
        <v>1505</v>
      </c>
      <c r="C383" s="140" t="s">
        <v>514</v>
      </c>
      <c r="D383" s="21" t="s">
        <v>1159</v>
      </c>
      <c r="E383" s="21">
        <v>305265</v>
      </c>
      <c r="F383" s="91" t="s">
        <v>24</v>
      </c>
      <c r="G383" s="140" t="s">
        <v>911</v>
      </c>
      <c r="H383" s="7" t="s">
        <v>1546</v>
      </c>
      <c r="I383" s="7" t="s">
        <v>1506</v>
      </c>
      <c r="J383" s="39">
        <v>44743</v>
      </c>
      <c r="K383" s="161" t="s">
        <v>1532</v>
      </c>
      <c r="L383" s="11" t="s">
        <v>1178</v>
      </c>
    </row>
    <row r="384" spans="1:12" x14ac:dyDescent="0.25">
      <c r="A384" s="14" t="s">
        <v>1400</v>
      </c>
      <c r="B384" s="98" t="s">
        <v>2341</v>
      </c>
      <c r="C384" s="98" t="s">
        <v>2342</v>
      </c>
      <c r="D384" s="132" t="s">
        <v>1720</v>
      </c>
      <c r="E384" s="132">
        <v>305600</v>
      </c>
      <c r="F384" s="29" t="s">
        <v>2483</v>
      </c>
      <c r="G384" s="98" t="s">
        <v>904</v>
      </c>
      <c r="H384" s="98" t="s">
        <v>1704</v>
      </c>
      <c r="I384" s="98" t="s">
        <v>2343</v>
      </c>
      <c r="J384" s="238">
        <v>45627</v>
      </c>
      <c r="K384" s="238">
        <v>45809</v>
      </c>
      <c r="L384" s="94" t="s">
        <v>1582</v>
      </c>
    </row>
    <row r="385" spans="1:12" hidden="1" x14ac:dyDescent="0.25">
      <c r="A385" s="55" t="s">
        <v>1401</v>
      </c>
      <c r="B385" s="174" t="s">
        <v>1507</v>
      </c>
      <c r="C385" s="174" t="s">
        <v>1508</v>
      </c>
      <c r="D385" s="145" t="s">
        <v>28</v>
      </c>
      <c r="E385" s="145">
        <v>302161</v>
      </c>
      <c r="F385" s="130" t="s">
        <v>24</v>
      </c>
      <c r="G385" s="174" t="s">
        <v>916</v>
      </c>
      <c r="H385" s="224" t="s">
        <v>1548</v>
      </c>
      <c r="I385" s="224" t="s">
        <v>1509</v>
      </c>
      <c r="J385" s="203">
        <v>44743</v>
      </c>
      <c r="K385" s="204" t="s">
        <v>1532</v>
      </c>
      <c r="L385" s="123" t="s">
        <v>1178</v>
      </c>
    </row>
    <row r="386" spans="1:12" x14ac:dyDescent="0.25">
      <c r="A386" s="150" t="s">
        <v>385</v>
      </c>
      <c r="B386" s="98" t="s">
        <v>2389</v>
      </c>
      <c r="C386" s="98" t="s">
        <v>2390</v>
      </c>
      <c r="D386" s="132" t="s">
        <v>22</v>
      </c>
      <c r="E386" s="132">
        <v>306265</v>
      </c>
      <c r="F386" s="132" t="s">
        <v>24</v>
      </c>
      <c r="G386" s="95" t="s">
        <v>2369</v>
      </c>
      <c r="H386" s="98" t="s">
        <v>1584</v>
      </c>
      <c r="I386" s="98" t="s">
        <v>2391</v>
      </c>
      <c r="J386" s="39">
        <v>45627</v>
      </c>
      <c r="K386" s="161">
        <v>45809</v>
      </c>
      <c r="L386" s="132" t="s">
        <v>1582</v>
      </c>
    </row>
    <row r="387" spans="1:12" hidden="1" x14ac:dyDescent="0.25">
      <c r="A387" s="55" t="s">
        <v>1220</v>
      </c>
      <c r="B387" s="154" t="s">
        <v>1187</v>
      </c>
      <c r="C387" s="154" t="s">
        <v>1188</v>
      </c>
      <c r="D387" s="83" t="s">
        <v>29</v>
      </c>
      <c r="E387" s="83">
        <v>302711</v>
      </c>
      <c r="F387" s="89" t="s">
        <v>25</v>
      </c>
      <c r="G387" s="136" t="s">
        <v>928</v>
      </c>
      <c r="H387" s="135" t="s">
        <v>893</v>
      </c>
      <c r="I387" s="154" t="s">
        <v>1189</v>
      </c>
      <c r="J387" s="214">
        <v>44440</v>
      </c>
      <c r="K387" s="215" t="s">
        <v>1843</v>
      </c>
      <c r="L387" s="179" t="s">
        <v>1945</v>
      </c>
    </row>
    <row r="388" spans="1:12" hidden="1" x14ac:dyDescent="0.25">
      <c r="A388" s="55" t="s">
        <v>1221</v>
      </c>
      <c r="B388" s="140" t="s">
        <v>1510</v>
      </c>
      <c r="C388" s="140" t="s">
        <v>603</v>
      </c>
      <c r="D388" s="21" t="s">
        <v>22</v>
      </c>
      <c r="E388" s="21">
        <v>190947</v>
      </c>
      <c r="F388" s="91" t="s">
        <v>24</v>
      </c>
      <c r="G388" s="140" t="s">
        <v>916</v>
      </c>
      <c r="H388" s="7" t="s">
        <v>1548</v>
      </c>
      <c r="I388" s="7" t="s">
        <v>1511</v>
      </c>
      <c r="J388" s="39">
        <v>44743</v>
      </c>
      <c r="K388" s="161" t="s">
        <v>1532</v>
      </c>
      <c r="L388" s="11" t="s">
        <v>1178</v>
      </c>
    </row>
    <row r="389" spans="1:12" x14ac:dyDescent="0.25">
      <c r="A389" s="14" t="s">
        <v>1222</v>
      </c>
      <c r="B389" s="27" t="s">
        <v>1190</v>
      </c>
      <c r="C389" s="27" t="s">
        <v>393</v>
      </c>
      <c r="D389" s="15" t="s">
        <v>22</v>
      </c>
      <c r="E389" s="15">
        <v>192658</v>
      </c>
      <c r="F389" s="29" t="s">
        <v>24</v>
      </c>
      <c r="G389" s="98" t="s">
        <v>2373</v>
      </c>
      <c r="H389" s="27" t="s">
        <v>1435</v>
      </c>
      <c r="I389" s="27" t="s">
        <v>1191</v>
      </c>
      <c r="J389" s="39">
        <v>44440</v>
      </c>
      <c r="K389" s="161">
        <v>45809</v>
      </c>
      <c r="L389" s="15" t="s">
        <v>1140</v>
      </c>
    </row>
    <row r="390" spans="1:12" hidden="1" x14ac:dyDescent="0.25">
      <c r="A390" s="55" t="s">
        <v>1223</v>
      </c>
      <c r="B390" s="84" t="s">
        <v>1192</v>
      </c>
      <c r="C390" s="84" t="s">
        <v>1193</v>
      </c>
      <c r="D390" s="11" t="s">
        <v>810</v>
      </c>
      <c r="E390" s="11">
        <v>301342</v>
      </c>
      <c r="F390" s="91" t="s">
        <v>24</v>
      </c>
      <c r="G390" s="67" t="s">
        <v>2121</v>
      </c>
      <c r="H390" s="84" t="s">
        <v>1063</v>
      </c>
      <c r="I390" s="84" t="s">
        <v>1194</v>
      </c>
      <c r="J390" s="39">
        <v>44440</v>
      </c>
      <c r="K390" s="161" t="s">
        <v>1963</v>
      </c>
      <c r="L390" s="21" t="s">
        <v>1178</v>
      </c>
    </row>
    <row r="391" spans="1:12" hidden="1" x14ac:dyDescent="0.25">
      <c r="A391" s="55" t="s">
        <v>1224</v>
      </c>
      <c r="B391" s="84" t="s">
        <v>1195</v>
      </c>
      <c r="C391" s="84" t="s">
        <v>1196</v>
      </c>
      <c r="D391" s="11" t="s">
        <v>22</v>
      </c>
      <c r="E391" s="11">
        <v>304674</v>
      </c>
      <c r="F391" s="91" t="s">
        <v>24</v>
      </c>
      <c r="G391" s="82" t="s">
        <v>910</v>
      </c>
      <c r="H391" s="84" t="s">
        <v>848</v>
      </c>
      <c r="I391" s="84" t="s">
        <v>1197</v>
      </c>
      <c r="J391" s="39">
        <v>44440</v>
      </c>
      <c r="K391" s="161" t="s">
        <v>1238</v>
      </c>
      <c r="L391" s="11" t="s">
        <v>1178</v>
      </c>
    </row>
    <row r="392" spans="1:12" hidden="1" x14ac:dyDescent="0.25">
      <c r="A392" s="55" t="s">
        <v>1225</v>
      </c>
      <c r="B392" s="84" t="s">
        <v>1198</v>
      </c>
      <c r="C392" s="84" t="s">
        <v>389</v>
      </c>
      <c r="D392" s="11" t="s">
        <v>1159</v>
      </c>
      <c r="E392" s="11">
        <v>304933</v>
      </c>
      <c r="F392" s="91" t="s">
        <v>24</v>
      </c>
      <c r="G392" s="82" t="s">
        <v>910</v>
      </c>
      <c r="H392" s="84" t="s">
        <v>847</v>
      </c>
      <c r="I392" s="84" t="s">
        <v>1199</v>
      </c>
      <c r="J392" s="39">
        <v>44440</v>
      </c>
      <c r="K392" s="161" t="s">
        <v>1238</v>
      </c>
      <c r="L392" s="11" t="s">
        <v>1178</v>
      </c>
    </row>
    <row r="393" spans="1:12" hidden="1" x14ac:dyDescent="0.25">
      <c r="A393" s="14" t="s">
        <v>1226</v>
      </c>
      <c r="B393" s="27" t="s">
        <v>1200</v>
      </c>
      <c r="C393" s="27" t="s">
        <v>1201</v>
      </c>
      <c r="D393" s="15" t="s">
        <v>22</v>
      </c>
      <c r="E393" s="11">
        <v>300943</v>
      </c>
      <c r="F393" s="91" t="s">
        <v>24</v>
      </c>
      <c r="G393" s="82" t="s">
        <v>913</v>
      </c>
      <c r="H393" s="9"/>
      <c r="I393" s="84" t="s">
        <v>1202</v>
      </c>
      <c r="J393" s="39">
        <v>44440</v>
      </c>
      <c r="K393" s="161" t="s">
        <v>1432</v>
      </c>
      <c r="L393" s="11" t="s">
        <v>1178</v>
      </c>
    </row>
    <row r="394" spans="1:12" hidden="1" x14ac:dyDescent="0.25">
      <c r="A394" s="55" t="s">
        <v>1227</v>
      </c>
      <c r="B394" s="140" t="s">
        <v>1512</v>
      </c>
      <c r="C394" s="140" t="s">
        <v>501</v>
      </c>
      <c r="D394" s="21" t="s">
        <v>22</v>
      </c>
      <c r="E394" s="21">
        <v>303631</v>
      </c>
      <c r="F394" s="91" t="s">
        <v>24</v>
      </c>
      <c r="G394" s="82" t="s">
        <v>914</v>
      </c>
      <c r="H394" s="7" t="s">
        <v>1549</v>
      </c>
      <c r="I394" s="7" t="s">
        <v>1513</v>
      </c>
      <c r="J394" s="39">
        <v>44743</v>
      </c>
      <c r="K394" s="161" t="s">
        <v>1532</v>
      </c>
      <c r="L394" s="11" t="s">
        <v>1178</v>
      </c>
    </row>
    <row r="395" spans="1:12" hidden="1" x14ac:dyDescent="0.25">
      <c r="A395" s="55" t="s">
        <v>1228</v>
      </c>
      <c r="B395" s="84" t="s">
        <v>1203</v>
      </c>
      <c r="C395" s="84" t="s">
        <v>409</v>
      </c>
      <c r="D395" s="11" t="s">
        <v>22</v>
      </c>
      <c r="E395" s="11">
        <v>304775</v>
      </c>
      <c r="F395" s="91" t="s">
        <v>24</v>
      </c>
      <c r="G395" s="82" t="s">
        <v>915</v>
      </c>
      <c r="H395" s="84" t="s">
        <v>860</v>
      </c>
      <c r="I395" s="84" t="s">
        <v>1204</v>
      </c>
      <c r="J395" s="39">
        <v>44440</v>
      </c>
      <c r="K395" s="161" t="s">
        <v>1747</v>
      </c>
      <c r="L395" s="123" t="s">
        <v>1178</v>
      </c>
    </row>
    <row r="396" spans="1:12" x14ac:dyDescent="0.25">
      <c r="A396" s="14" t="s">
        <v>1229</v>
      </c>
      <c r="B396" s="27" t="s">
        <v>1205</v>
      </c>
      <c r="C396" s="27" t="s">
        <v>1206</v>
      </c>
      <c r="D396" s="15" t="s">
        <v>22</v>
      </c>
      <c r="E396" s="15">
        <v>301043</v>
      </c>
      <c r="F396" s="29" t="s">
        <v>2483</v>
      </c>
      <c r="G396" s="70" t="s">
        <v>899</v>
      </c>
      <c r="H396" s="27" t="s">
        <v>1439</v>
      </c>
      <c r="I396" s="27" t="s">
        <v>1207</v>
      </c>
      <c r="J396" s="39">
        <v>44440</v>
      </c>
      <c r="K396" s="161">
        <v>45809</v>
      </c>
      <c r="L396" s="15" t="s">
        <v>1140</v>
      </c>
    </row>
    <row r="397" spans="1:12" hidden="1" x14ac:dyDescent="0.25">
      <c r="A397" s="14" t="s">
        <v>1230</v>
      </c>
      <c r="B397" s="247" t="s">
        <v>1208</v>
      </c>
      <c r="C397" s="247" t="s">
        <v>1209</v>
      </c>
      <c r="D397" s="151" t="s">
        <v>22</v>
      </c>
      <c r="E397" s="151">
        <v>305048</v>
      </c>
      <c r="F397" s="239" t="s">
        <v>36</v>
      </c>
      <c r="G397" s="248" t="s">
        <v>904</v>
      </c>
      <c r="H397" s="99" t="s">
        <v>823</v>
      </c>
      <c r="I397" s="247" t="s">
        <v>1210</v>
      </c>
      <c r="J397" s="203">
        <v>44440</v>
      </c>
      <c r="K397" s="204" t="s">
        <v>2108</v>
      </c>
      <c r="L397" s="151" t="s">
        <v>1178</v>
      </c>
    </row>
    <row r="398" spans="1:12" x14ac:dyDescent="0.25">
      <c r="A398" s="150" t="s">
        <v>1231</v>
      </c>
      <c r="B398" s="98" t="s">
        <v>2392</v>
      </c>
      <c r="C398" s="98" t="s">
        <v>409</v>
      </c>
      <c r="D398" s="132" t="s">
        <v>22</v>
      </c>
      <c r="E398" s="132">
        <v>306006</v>
      </c>
      <c r="F398" s="132" t="s">
        <v>24</v>
      </c>
      <c r="G398" s="152" t="s">
        <v>917</v>
      </c>
      <c r="H398" s="98" t="s">
        <v>2446</v>
      </c>
      <c r="I398" s="98" t="s">
        <v>2393</v>
      </c>
      <c r="J398" s="39">
        <v>45627</v>
      </c>
      <c r="K398" s="161">
        <v>45809</v>
      </c>
      <c r="L398" s="132" t="s">
        <v>1582</v>
      </c>
    </row>
    <row r="399" spans="1:12" hidden="1" x14ac:dyDescent="0.25">
      <c r="A399" s="14" t="s">
        <v>1232</v>
      </c>
      <c r="B399" s="107" t="s">
        <v>1246</v>
      </c>
      <c r="C399" s="107" t="s">
        <v>479</v>
      </c>
      <c r="D399" s="71" t="s">
        <v>22</v>
      </c>
      <c r="E399" s="83">
        <v>304783</v>
      </c>
      <c r="F399" s="89" t="s">
        <v>25</v>
      </c>
      <c r="G399" s="136" t="s">
        <v>924</v>
      </c>
      <c r="H399" s="135" t="s">
        <v>886</v>
      </c>
      <c r="I399" s="154" t="s">
        <v>1247</v>
      </c>
      <c r="J399" s="214">
        <v>44531</v>
      </c>
      <c r="K399" s="215" t="s">
        <v>1556</v>
      </c>
      <c r="L399" s="83" t="s">
        <v>1178</v>
      </c>
    </row>
    <row r="400" spans="1:12" hidden="1" x14ac:dyDescent="0.25">
      <c r="A400" s="55" t="s">
        <v>1233</v>
      </c>
      <c r="B400" s="84" t="s">
        <v>1248</v>
      </c>
      <c r="C400" s="84" t="s">
        <v>494</v>
      </c>
      <c r="D400" s="11" t="s">
        <v>1159</v>
      </c>
      <c r="E400" s="11">
        <v>305125</v>
      </c>
      <c r="F400" s="91" t="s">
        <v>25</v>
      </c>
      <c r="G400" s="82" t="s">
        <v>925</v>
      </c>
      <c r="H400" s="84" t="s">
        <v>1443</v>
      </c>
      <c r="I400" s="84" t="s">
        <v>1249</v>
      </c>
      <c r="J400" s="39">
        <v>44531</v>
      </c>
      <c r="K400" s="161" t="s">
        <v>1175</v>
      </c>
      <c r="L400" s="11" t="s">
        <v>1178</v>
      </c>
    </row>
    <row r="401" spans="1:12" hidden="1" x14ac:dyDescent="0.25">
      <c r="A401" s="55" t="s">
        <v>1234</v>
      </c>
      <c r="B401" s="84" t="s">
        <v>1250</v>
      </c>
      <c r="C401" s="84" t="s">
        <v>616</v>
      </c>
      <c r="D401" s="11" t="s">
        <v>22</v>
      </c>
      <c r="E401" s="11">
        <v>185852</v>
      </c>
      <c r="F401" s="91" t="s">
        <v>25</v>
      </c>
      <c r="G401" s="82" t="s">
        <v>928</v>
      </c>
      <c r="H401" s="9" t="s">
        <v>895</v>
      </c>
      <c r="I401" s="84" t="s">
        <v>1251</v>
      </c>
      <c r="J401" s="39">
        <v>44531</v>
      </c>
      <c r="K401" s="161" t="s">
        <v>1175</v>
      </c>
      <c r="L401" s="11" t="s">
        <v>1178</v>
      </c>
    </row>
    <row r="402" spans="1:12" hidden="1" x14ac:dyDescent="0.25">
      <c r="A402" s="55" t="s">
        <v>1235</v>
      </c>
      <c r="B402" s="84" t="s">
        <v>1252</v>
      </c>
      <c r="C402" s="84" t="s">
        <v>415</v>
      </c>
      <c r="D402" s="11" t="s">
        <v>812</v>
      </c>
      <c r="E402" s="11">
        <v>153299</v>
      </c>
      <c r="F402" s="91" t="s">
        <v>25</v>
      </c>
      <c r="G402" s="82" t="s">
        <v>929</v>
      </c>
      <c r="H402" s="84" t="s">
        <v>930</v>
      </c>
      <c r="I402" s="84" t="s">
        <v>1253</v>
      </c>
      <c r="J402" s="39">
        <v>44531</v>
      </c>
      <c r="K402" s="161" t="s">
        <v>1175</v>
      </c>
      <c r="L402" s="11" t="s">
        <v>1178</v>
      </c>
    </row>
    <row r="403" spans="1:12" hidden="1" x14ac:dyDescent="0.25">
      <c r="A403" s="55" t="s">
        <v>1282</v>
      </c>
      <c r="B403" s="129" t="s">
        <v>1254</v>
      </c>
      <c r="C403" s="129" t="s">
        <v>1255</v>
      </c>
      <c r="D403" s="123" t="s">
        <v>22</v>
      </c>
      <c r="E403" s="123">
        <v>305134</v>
      </c>
      <c r="F403" s="130" t="s">
        <v>36</v>
      </c>
      <c r="G403" s="124" t="s">
        <v>900</v>
      </c>
      <c r="H403" s="122" t="s">
        <v>816</v>
      </c>
      <c r="I403" s="129" t="s">
        <v>1256</v>
      </c>
      <c r="J403" s="39">
        <v>44531</v>
      </c>
      <c r="K403" s="161" t="s">
        <v>1175</v>
      </c>
      <c r="L403" s="123" t="s">
        <v>1178</v>
      </c>
    </row>
    <row r="404" spans="1:12" hidden="1" x14ac:dyDescent="0.25">
      <c r="A404" s="14" t="s">
        <v>1283</v>
      </c>
      <c r="B404" s="98" t="s">
        <v>2166</v>
      </c>
      <c r="C404" s="98" t="s">
        <v>2167</v>
      </c>
      <c r="D404" s="132" t="s">
        <v>22</v>
      </c>
      <c r="E404" s="132">
        <v>305781</v>
      </c>
      <c r="F404" s="132" t="s">
        <v>1924</v>
      </c>
      <c r="G404" s="98" t="s">
        <v>1668</v>
      </c>
      <c r="H404" s="98" t="s">
        <v>2183</v>
      </c>
      <c r="I404" s="98" t="str">
        <f>VLOOKUP($E404,[2]LdapM!$B:$W,22,0)</f>
        <v>AIMY.TERRASSE@GENERALI.COM</v>
      </c>
      <c r="J404" s="39">
        <v>45444</v>
      </c>
      <c r="K404" s="161">
        <v>45627</v>
      </c>
      <c r="L404" s="15" t="s">
        <v>1178</v>
      </c>
    </row>
    <row r="405" spans="1:12" hidden="1" x14ac:dyDescent="0.25">
      <c r="A405" s="14" t="s">
        <v>1284</v>
      </c>
      <c r="B405" s="107" t="s">
        <v>1257</v>
      </c>
      <c r="C405" s="107" t="s">
        <v>1258</v>
      </c>
      <c r="D405" s="71" t="s">
        <v>29</v>
      </c>
      <c r="E405" s="71">
        <v>305082</v>
      </c>
      <c r="F405" s="29" t="s">
        <v>2483</v>
      </c>
      <c r="G405" s="184" t="s">
        <v>899</v>
      </c>
      <c r="H405" s="100" t="s">
        <v>952</v>
      </c>
      <c r="I405" s="107" t="s">
        <v>1259</v>
      </c>
      <c r="J405" s="39">
        <v>44531</v>
      </c>
      <c r="K405" s="161">
        <v>45717</v>
      </c>
      <c r="L405" s="147" t="s">
        <v>1178</v>
      </c>
    </row>
    <row r="406" spans="1:12" hidden="1" x14ac:dyDescent="0.25">
      <c r="A406" s="55" t="s">
        <v>1285</v>
      </c>
      <c r="B406" s="84" t="s">
        <v>27</v>
      </c>
      <c r="C406" s="84" t="s">
        <v>397</v>
      </c>
      <c r="D406" s="11" t="s">
        <v>22</v>
      </c>
      <c r="E406" s="11">
        <v>304717</v>
      </c>
      <c r="F406" s="91" t="s">
        <v>36</v>
      </c>
      <c r="G406" s="82" t="s">
        <v>904</v>
      </c>
      <c r="H406" s="9" t="s">
        <v>823</v>
      </c>
      <c r="I406" s="84" t="s">
        <v>1260</v>
      </c>
      <c r="J406" s="39">
        <v>44531</v>
      </c>
      <c r="K406" s="161" t="s">
        <v>1175</v>
      </c>
      <c r="L406" s="11" t="s">
        <v>1178</v>
      </c>
    </row>
    <row r="407" spans="1:12" hidden="1" x14ac:dyDescent="0.25">
      <c r="A407" s="14" t="s">
        <v>1286</v>
      </c>
      <c r="B407" s="27" t="s">
        <v>1261</v>
      </c>
      <c r="C407" s="27" t="s">
        <v>1201</v>
      </c>
      <c r="D407" s="15" t="s">
        <v>22</v>
      </c>
      <c r="E407" s="11">
        <v>302996</v>
      </c>
      <c r="F407" s="91" t="s">
        <v>36</v>
      </c>
      <c r="G407" s="82" t="s">
        <v>905</v>
      </c>
      <c r="H407" s="84" t="s">
        <v>829</v>
      </c>
      <c r="I407" s="84" t="s">
        <v>1262</v>
      </c>
      <c r="J407" s="39">
        <v>44531</v>
      </c>
      <c r="K407" s="161" t="s">
        <v>1665</v>
      </c>
      <c r="L407" s="11" t="s">
        <v>1178</v>
      </c>
    </row>
    <row r="408" spans="1:12" hidden="1" x14ac:dyDescent="0.25">
      <c r="A408" s="55" t="s">
        <v>1287</v>
      </c>
      <c r="B408" s="84" t="s">
        <v>1263</v>
      </c>
      <c r="C408" s="84" t="s">
        <v>1264</v>
      </c>
      <c r="D408" s="11" t="s">
        <v>22</v>
      </c>
      <c r="E408" s="11">
        <v>303822</v>
      </c>
      <c r="F408" s="91" t="s">
        <v>36</v>
      </c>
      <c r="G408" s="82" t="s">
        <v>907</v>
      </c>
      <c r="H408" s="84" t="s">
        <v>1440</v>
      </c>
      <c r="I408" s="84" t="s">
        <v>1265</v>
      </c>
      <c r="J408" s="39">
        <v>44531</v>
      </c>
      <c r="K408" s="161" t="s">
        <v>1175</v>
      </c>
      <c r="L408" s="11" t="s">
        <v>1178</v>
      </c>
    </row>
    <row r="409" spans="1:12" x14ac:dyDescent="0.25">
      <c r="A409" s="14" t="s">
        <v>1288</v>
      </c>
      <c r="B409" s="27" t="s">
        <v>1266</v>
      </c>
      <c r="C409" s="27" t="s">
        <v>643</v>
      </c>
      <c r="D409" s="15" t="s">
        <v>29</v>
      </c>
      <c r="E409" s="15">
        <v>304862</v>
      </c>
      <c r="F409" s="29" t="s">
        <v>2483</v>
      </c>
      <c r="G409" s="70" t="s">
        <v>1605</v>
      </c>
      <c r="H409" s="12" t="s">
        <v>832</v>
      </c>
      <c r="I409" s="27" t="s">
        <v>1267</v>
      </c>
      <c r="J409" s="39">
        <v>44531</v>
      </c>
      <c r="K409" s="161">
        <v>45901</v>
      </c>
      <c r="L409" s="15" t="s">
        <v>1140</v>
      </c>
    </row>
    <row r="410" spans="1:12" hidden="1" x14ac:dyDescent="0.25">
      <c r="A410" s="55" t="s">
        <v>1289</v>
      </c>
      <c r="B410" s="84" t="s">
        <v>1268</v>
      </c>
      <c r="C410" s="84" t="s">
        <v>1269</v>
      </c>
      <c r="D410" s="11" t="s">
        <v>22</v>
      </c>
      <c r="E410" s="11">
        <v>302441</v>
      </c>
      <c r="F410" s="91" t="s">
        <v>36</v>
      </c>
      <c r="G410" s="82" t="s">
        <v>1480</v>
      </c>
      <c r="H410" s="84" t="s">
        <v>1438</v>
      </c>
      <c r="I410" s="84" t="s">
        <v>1270</v>
      </c>
      <c r="J410" s="39">
        <v>44531</v>
      </c>
      <c r="K410" s="161" t="s">
        <v>1175</v>
      </c>
      <c r="L410" s="11" t="s">
        <v>1178</v>
      </c>
    </row>
    <row r="411" spans="1:12" hidden="1" x14ac:dyDescent="0.25">
      <c r="A411" s="55" t="s">
        <v>1290</v>
      </c>
      <c r="B411" s="84" t="s">
        <v>1271</v>
      </c>
      <c r="C411" s="84" t="s">
        <v>409</v>
      </c>
      <c r="D411" s="11" t="s">
        <v>28</v>
      </c>
      <c r="E411" s="11">
        <v>182036</v>
      </c>
      <c r="F411" s="91" t="s">
        <v>36</v>
      </c>
      <c r="G411" s="82" t="s">
        <v>1480</v>
      </c>
      <c r="H411" s="84" t="s">
        <v>1437</v>
      </c>
      <c r="I411" s="84" t="s">
        <v>1272</v>
      </c>
      <c r="J411" s="39">
        <v>44531</v>
      </c>
      <c r="K411" s="161" t="s">
        <v>1175</v>
      </c>
      <c r="L411" s="11" t="s">
        <v>1178</v>
      </c>
    </row>
    <row r="412" spans="1:12" hidden="1" x14ac:dyDescent="0.25">
      <c r="A412" s="55" t="s">
        <v>1291</v>
      </c>
      <c r="B412" s="84" t="s">
        <v>1273</v>
      </c>
      <c r="C412" s="84" t="s">
        <v>636</v>
      </c>
      <c r="D412" s="11" t="s">
        <v>1159</v>
      </c>
      <c r="E412" s="11">
        <v>305135</v>
      </c>
      <c r="F412" s="91" t="s">
        <v>36</v>
      </c>
      <c r="G412" s="82" t="s">
        <v>1479</v>
      </c>
      <c r="H412" s="9" t="s">
        <v>843</v>
      </c>
      <c r="I412" s="84" t="s">
        <v>1274</v>
      </c>
      <c r="J412" s="39">
        <v>44531</v>
      </c>
      <c r="K412" s="161" t="s">
        <v>1175</v>
      </c>
      <c r="L412" s="11" t="s">
        <v>1178</v>
      </c>
    </row>
    <row r="413" spans="1:12" hidden="1" x14ac:dyDescent="0.25">
      <c r="A413" s="14" t="s">
        <v>1292</v>
      </c>
      <c r="B413" s="27" t="s">
        <v>1275</v>
      </c>
      <c r="C413" s="27" t="s">
        <v>512</v>
      </c>
      <c r="D413" s="15" t="s">
        <v>22</v>
      </c>
      <c r="E413" s="15">
        <v>304767</v>
      </c>
      <c r="F413" s="29" t="s">
        <v>24</v>
      </c>
      <c r="G413" s="70" t="s">
        <v>1968</v>
      </c>
      <c r="H413" s="27" t="s">
        <v>2155</v>
      </c>
      <c r="I413" s="27" t="s">
        <v>1276</v>
      </c>
      <c r="J413" s="39">
        <v>44531</v>
      </c>
      <c r="K413" s="161" t="s">
        <v>2108</v>
      </c>
      <c r="L413" s="15" t="s">
        <v>1178</v>
      </c>
    </row>
    <row r="414" spans="1:12" hidden="1" x14ac:dyDescent="0.25">
      <c r="A414" s="55" t="s">
        <v>1293</v>
      </c>
      <c r="B414" s="129" t="s">
        <v>1277</v>
      </c>
      <c r="C414" s="129" t="s">
        <v>1278</v>
      </c>
      <c r="D414" s="123" t="s">
        <v>22</v>
      </c>
      <c r="E414" s="123">
        <v>305050</v>
      </c>
      <c r="F414" s="130" t="s">
        <v>24</v>
      </c>
      <c r="G414" s="124" t="s">
        <v>911</v>
      </c>
      <c r="H414" s="129" t="s">
        <v>1059</v>
      </c>
      <c r="I414" s="129" t="s">
        <v>1279</v>
      </c>
      <c r="J414" s="39">
        <v>44531</v>
      </c>
      <c r="K414" s="161" t="s">
        <v>1175</v>
      </c>
      <c r="L414" s="123" t="s">
        <v>1178</v>
      </c>
    </row>
    <row r="415" spans="1:12" hidden="1" x14ac:dyDescent="0.25">
      <c r="A415" s="165" t="s">
        <v>1294</v>
      </c>
      <c r="B415" s="249" t="s">
        <v>1737</v>
      </c>
      <c r="C415" s="249" t="s">
        <v>514</v>
      </c>
      <c r="D415" s="145" t="s">
        <v>1720</v>
      </c>
      <c r="E415" s="145">
        <v>305164</v>
      </c>
      <c r="F415" s="173" t="s">
        <v>25</v>
      </c>
      <c r="G415" s="249" t="s">
        <v>929</v>
      </c>
      <c r="H415" s="249" t="s">
        <v>896</v>
      </c>
      <c r="I415" s="174" t="s">
        <v>1738</v>
      </c>
      <c r="J415" s="250">
        <v>44986</v>
      </c>
      <c r="K415" s="251" t="s">
        <v>2056</v>
      </c>
      <c r="L415" s="123" t="s">
        <v>1178</v>
      </c>
    </row>
    <row r="416" spans="1:12" x14ac:dyDescent="0.25">
      <c r="A416" s="221" t="s">
        <v>1295</v>
      </c>
      <c r="B416" s="98" t="s">
        <v>2429</v>
      </c>
      <c r="C416" s="98" t="s">
        <v>449</v>
      </c>
      <c r="D416" s="132" t="s">
        <v>22</v>
      </c>
      <c r="E416" s="132">
        <v>306323</v>
      </c>
      <c r="F416" s="29" t="s">
        <v>2483</v>
      </c>
      <c r="G416" s="98" t="s">
        <v>906</v>
      </c>
      <c r="H416" s="98" t="s">
        <v>2447</v>
      </c>
      <c r="I416" s="98" t="s">
        <v>2394</v>
      </c>
      <c r="J416" s="39">
        <v>45627</v>
      </c>
      <c r="K416" s="161">
        <v>45809</v>
      </c>
      <c r="L416" s="132" t="s">
        <v>1582</v>
      </c>
    </row>
    <row r="417" spans="1:12" s="5" customFormat="1" hidden="1" x14ac:dyDescent="0.25">
      <c r="A417" s="14" t="s">
        <v>1296</v>
      </c>
      <c r="B417" s="152" t="s">
        <v>1514</v>
      </c>
      <c r="C417" s="152" t="s">
        <v>1515</v>
      </c>
      <c r="D417" s="147" t="s">
        <v>1159</v>
      </c>
      <c r="E417" s="26">
        <v>305260</v>
      </c>
      <c r="F417" s="89" t="s">
        <v>24</v>
      </c>
      <c r="G417" s="178" t="s">
        <v>913</v>
      </c>
      <c r="H417" s="54" t="s">
        <v>1550</v>
      </c>
      <c r="I417" s="54" t="s">
        <v>1516</v>
      </c>
      <c r="J417" s="214">
        <v>44743</v>
      </c>
      <c r="K417" s="215" t="s">
        <v>1556</v>
      </c>
      <c r="L417" s="83" t="s">
        <v>1178</v>
      </c>
    </row>
    <row r="418" spans="1:12" hidden="1" x14ac:dyDescent="0.25">
      <c r="A418" s="55" t="s">
        <v>1297</v>
      </c>
      <c r="B418" s="84" t="s">
        <v>1316</v>
      </c>
      <c r="C418" s="84" t="s">
        <v>1278</v>
      </c>
      <c r="D418" s="11" t="s">
        <v>22</v>
      </c>
      <c r="E418" s="11">
        <v>304768</v>
      </c>
      <c r="F418" s="91" t="s">
        <v>24</v>
      </c>
      <c r="G418" s="92" t="s">
        <v>913</v>
      </c>
      <c r="H418" s="9"/>
      <c r="I418" s="92" t="s">
        <v>1317</v>
      </c>
      <c r="J418" s="39">
        <v>44562</v>
      </c>
      <c r="K418" s="161" t="s">
        <v>1176</v>
      </c>
      <c r="L418" s="11" t="s">
        <v>1178</v>
      </c>
    </row>
    <row r="419" spans="1:12" hidden="1" x14ac:dyDescent="0.25">
      <c r="A419" s="55" t="s">
        <v>1298</v>
      </c>
      <c r="B419" s="84" t="s">
        <v>1318</v>
      </c>
      <c r="C419" s="84" t="s">
        <v>1319</v>
      </c>
      <c r="D419" s="11" t="s">
        <v>1159</v>
      </c>
      <c r="E419" s="11">
        <v>305090</v>
      </c>
      <c r="F419" s="91" t="s">
        <v>24</v>
      </c>
      <c r="G419" s="92" t="s">
        <v>914</v>
      </c>
      <c r="H419" s="84" t="s">
        <v>858</v>
      </c>
      <c r="I419" s="92" t="s">
        <v>1320</v>
      </c>
      <c r="J419" s="39">
        <v>44562</v>
      </c>
      <c r="K419" s="161" t="s">
        <v>1176</v>
      </c>
      <c r="L419" s="11" t="s">
        <v>1178</v>
      </c>
    </row>
    <row r="420" spans="1:12" hidden="1" x14ac:dyDescent="0.25">
      <c r="A420" s="55" t="s">
        <v>1299</v>
      </c>
      <c r="B420" s="84" t="s">
        <v>1321</v>
      </c>
      <c r="C420" s="84" t="s">
        <v>461</v>
      </c>
      <c r="D420" s="11" t="s">
        <v>22</v>
      </c>
      <c r="E420" s="11">
        <v>304930</v>
      </c>
      <c r="F420" s="91" t="s">
        <v>24</v>
      </c>
      <c r="G420" s="92" t="s">
        <v>915</v>
      </c>
      <c r="H420" s="9" t="s">
        <v>861</v>
      </c>
      <c r="I420" s="92" t="s">
        <v>1322</v>
      </c>
      <c r="J420" s="39">
        <v>44562</v>
      </c>
      <c r="K420" s="161" t="s">
        <v>1176</v>
      </c>
      <c r="L420" s="11" t="s">
        <v>1178</v>
      </c>
    </row>
    <row r="421" spans="1:12" hidden="1" x14ac:dyDescent="0.25">
      <c r="A421" s="55" t="s">
        <v>1300</v>
      </c>
      <c r="B421" s="129" t="s">
        <v>1323</v>
      </c>
      <c r="C421" s="129" t="s">
        <v>397</v>
      </c>
      <c r="D421" s="123" t="s">
        <v>810</v>
      </c>
      <c r="E421" s="123">
        <v>193526</v>
      </c>
      <c r="F421" s="130" t="s">
        <v>24</v>
      </c>
      <c r="G421" s="182" t="s">
        <v>916</v>
      </c>
      <c r="H421" s="122" t="s">
        <v>864</v>
      </c>
      <c r="I421" s="182" t="s">
        <v>1324</v>
      </c>
      <c r="J421" s="39">
        <v>44562</v>
      </c>
      <c r="K421" s="161" t="s">
        <v>1963</v>
      </c>
      <c r="L421" s="145" t="s">
        <v>1178</v>
      </c>
    </row>
    <row r="422" spans="1:12" hidden="1" x14ac:dyDescent="0.25">
      <c r="A422" s="14" t="s">
        <v>1301</v>
      </c>
      <c r="B422" s="98" t="s">
        <v>2168</v>
      </c>
      <c r="C422" s="98" t="s">
        <v>479</v>
      </c>
      <c r="D422" s="132" t="s">
        <v>22</v>
      </c>
      <c r="E422" s="132">
        <v>305696</v>
      </c>
      <c r="F422" s="132" t="s">
        <v>1924</v>
      </c>
      <c r="G422" s="98" t="s">
        <v>1668</v>
      </c>
      <c r="H422" s="98" t="s">
        <v>1474</v>
      </c>
      <c r="I422" s="98" t="str">
        <f>VLOOKUP($E422,[2]LdapM!$B:$W,22,0)</f>
        <v>ALEXANDRE.MOINEAU@GENERALI.COM</v>
      </c>
      <c r="J422" s="39">
        <v>45444</v>
      </c>
      <c r="K422" s="161">
        <v>45627</v>
      </c>
      <c r="L422" s="15" t="s">
        <v>1178</v>
      </c>
    </row>
    <row r="423" spans="1:12" x14ac:dyDescent="0.25">
      <c r="A423" s="14" t="s">
        <v>1302</v>
      </c>
      <c r="B423" s="107" t="s">
        <v>1325</v>
      </c>
      <c r="C423" s="107" t="s">
        <v>481</v>
      </c>
      <c r="D423" s="71" t="s">
        <v>1531</v>
      </c>
      <c r="E423" s="71">
        <v>302146</v>
      </c>
      <c r="F423" s="188" t="s">
        <v>24</v>
      </c>
      <c r="G423" s="209" t="s">
        <v>917</v>
      </c>
      <c r="H423" s="100" t="s">
        <v>866</v>
      </c>
      <c r="I423" s="209" t="s">
        <v>1326</v>
      </c>
      <c r="J423" s="210">
        <v>44562</v>
      </c>
      <c r="K423" s="120" t="s">
        <v>2358</v>
      </c>
      <c r="L423" s="15" t="s">
        <v>1582</v>
      </c>
    </row>
    <row r="424" spans="1:12" hidden="1" x14ac:dyDescent="0.25">
      <c r="A424" s="55" t="s">
        <v>1303</v>
      </c>
      <c r="B424" s="84" t="s">
        <v>1327</v>
      </c>
      <c r="C424" s="84" t="s">
        <v>1328</v>
      </c>
      <c r="D424" s="11" t="s">
        <v>810</v>
      </c>
      <c r="E424" s="11">
        <v>153840</v>
      </c>
      <c r="F424" s="91" t="s">
        <v>24</v>
      </c>
      <c r="G424" s="92" t="s">
        <v>918</v>
      </c>
      <c r="H424" s="84" t="s">
        <v>1434</v>
      </c>
      <c r="I424" s="92" t="s">
        <v>1329</v>
      </c>
      <c r="J424" s="93">
        <v>44562</v>
      </c>
      <c r="K424" s="77" t="s">
        <v>1176</v>
      </c>
      <c r="L424" s="11" t="s">
        <v>1178</v>
      </c>
    </row>
    <row r="425" spans="1:12" hidden="1" x14ac:dyDescent="0.25">
      <c r="A425" s="258" t="s">
        <v>1304</v>
      </c>
      <c r="B425" s="259" t="s">
        <v>2488</v>
      </c>
      <c r="C425" s="98"/>
      <c r="D425" s="94"/>
      <c r="E425" s="94"/>
      <c r="F425" s="132"/>
      <c r="G425" s="98"/>
      <c r="H425" s="98"/>
      <c r="I425" s="98"/>
      <c r="J425" s="65"/>
      <c r="K425" s="65"/>
      <c r="L425" s="94"/>
    </row>
    <row r="426" spans="1:12" hidden="1" x14ac:dyDescent="0.25">
      <c r="A426" s="14" t="s">
        <v>1305</v>
      </c>
      <c r="B426" s="27" t="s">
        <v>1330</v>
      </c>
      <c r="C426" s="27" t="s">
        <v>1331</v>
      </c>
      <c r="D426" s="15" t="s">
        <v>811</v>
      </c>
      <c r="E426" s="11">
        <v>300362</v>
      </c>
      <c r="F426" s="91" t="s">
        <v>25</v>
      </c>
      <c r="G426" s="92" t="s">
        <v>922</v>
      </c>
      <c r="H426" s="84" t="s">
        <v>1441</v>
      </c>
      <c r="I426" s="92" t="s">
        <v>1332</v>
      </c>
      <c r="J426" s="93">
        <v>44562</v>
      </c>
      <c r="K426" s="77" t="s">
        <v>1556</v>
      </c>
      <c r="L426" s="11" t="s">
        <v>1178</v>
      </c>
    </row>
    <row r="427" spans="1:12" hidden="1" x14ac:dyDescent="0.25">
      <c r="A427" s="55" t="s">
        <v>1306</v>
      </c>
      <c r="B427" s="84" t="s">
        <v>1333</v>
      </c>
      <c r="C427" s="84" t="s">
        <v>1334</v>
      </c>
      <c r="D427" s="11" t="s">
        <v>22</v>
      </c>
      <c r="E427" s="11">
        <v>304891</v>
      </c>
      <c r="F427" s="91" t="s">
        <v>25</v>
      </c>
      <c r="G427" s="92" t="s">
        <v>923</v>
      </c>
      <c r="H427" s="84" t="s">
        <v>883</v>
      </c>
      <c r="I427" s="92" t="s">
        <v>1335</v>
      </c>
      <c r="J427" s="93">
        <v>44562</v>
      </c>
      <c r="K427" s="42" t="s">
        <v>1772</v>
      </c>
      <c r="L427" s="11" t="s">
        <v>1945</v>
      </c>
    </row>
    <row r="428" spans="1:12" hidden="1" x14ac:dyDescent="0.25">
      <c r="A428" s="55" t="s">
        <v>1307</v>
      </c>
      <c r="B428" s="84" t="s">
        <v>1336</v>
      </c>
      <c r="C428" s="84" t="s">
        <v>1337</v>
      </c>
      <c r="D428" s="11" t="s">
        <v>22</v>
      </c>
      <c r="E428" s="11">
        <v>305156</v>
      </c>
      <c r="F428" s="91" t="s">
        <v>25</v>
      </c>
      <c r="G428" s="92" t="s">
        <v>924</v>
      </c>
      <c r="H428" s="9" t="s">
        <v>885</v>
      </c>
      <c r="I428" s="92" t="s">
        <v>1338</v>
      </c>
      <c r="J428" s="93">
        <v>44562</v>
      </c>
      <c r="K428" s="42" t="s">
        <v>1532</v>
      </c>
      <c r="L428" s="11" t="s">
        <v>1178</v>
      </c>
    </row>
    <row r="429" spans="1:12" x14ac:dyDescent="0.25">
      <c r="A429" s="14" t="s">
        <v>1308</v>
      </c>
      <c r="B429" s="27" t="s">
        <v>1339</v>
      </c>
      <c r="C429" s="27" t="s">
        <v>1340</v>
      </c>
      <c r="D429" s="15" t="s">
        <v>811</v>
      </c>
      <c r="E429" s="15">
        <v>193688</v>
      </c>
      <c r="F429" s="29" t="s">
        <v>2482</v>
      </c>
      <c r="G429" s="74" t="s">
        <v>925</v>
      </c>
      <c r="H429" s="12" t="s">
        <v>887</v>
      </c>
      <c r="I429" s="74" t="s">
        <v>1341</v>
      </c>
      <c r="J429" s="66">
        <v>44562</v>
      </c>
      <c r="K429" s="96" t="s">
        <v>2293</v>
      </c>
      <c r="L429" s="15" t="s">
        <v>1582</v>
      </c>
    </row>
    <row r="430" spans="1:12" x14ac:dyDescent="0.25">
      <c r="A430" s="14" t="s">
        <v>1309</v>
      </c>
      <c r="B430" s="27" t="s">
        <v>1342</v>
      </c>
      <c r="C430" s="27" t="s">
        <v>1343</v>
      </c>
      <c r="D430" s="15" t="s">
        <v>22</v>
      </c>
      <c r="E430" s="15">
        <v>193106</v>
      </c>
      <c r="F430" s="29" t="s">
        <v>2482</v>
      </c>
      <c r="G430" s="74" t="s">
        <v>926</v>
      </c>
      <c r="H430" s="12" t="s">
        <v>889</v>
      </c>
      <c r="I430" s="74" t="s">
        <v>1344</v>
      </c>
      <c r="J430" s="66">
        <v>44562</v>
      </c>
      <c r="K430" s="134" t="s">
        <v>2358</v>
      </c>
      <c r="L430" s="15" t="s">
        <v>1140</v>
      </c>
    </row>
    <row r="431" spans="1:12" hidden="1" x14ac:dyDescent="0.25">
      <c r="A431" s="213" t="s">
        <v>1310</v>
      </c>
      <c r="B431" s="154" t="s">
        <v>1345</v>
      </c>
      <c r="C431" s="154" t="s">
        <v>571</v>
      </c>
      <c r="D431" s="83" t="s">
        <v>22</v>
      </c>
      <c r="E431" s="83">
        <v>303933</v>
      </c>
      <c r="F431" s="89" t="s">
        <v>36</v>
      </c>
      <c r="G431" s="136" t="s">
        <v>899</v>
      </c>
      <c r="H431" s="154" t="s">
        <v>961</v>
      </c>
      <c r="I431" s="218" t="s">
        <v>1346</v>
      </c>
      <c r="J431" s="219">
        <v>44562</v>
      </c>
      <c r="K431" s="181" t="s">
        <v>1176</v>
      </c>
      <c r="L431" s="83" t="s">
        <v>1178</v>
      </c>
    </row>
    <row r="432" spans="1:12" hidden="1" x14ac:dyDescent="0.25">
      <c r="A432" s="55" t="s">
        <v>1364</v>
      </c>
      <c r="B432" s="84" t="s">
        <v>1347</v>
      </c>
      <c r="C432" s="84" t="s">
        <v>1348</v>
      </c>
      <c r="D432" s="11" t="s">
        <v>22</v>
      </c>
      <c r="E432" s="11">
        <v>301914</v>
      </c>
      <c r="F432" s="91" t="s">
        <v>36</v>
      </c>
      <c r="G432" s="92" t="s">
        <v>900</v>
      </c>
      <c r="H432" s="9" t="s">
        <v>816</v>
      </c>
      <c r="I432" s="92" t="s">
        <v>1349</v>
      </c>
      <c r="J432" s="93">
        <v>44562</v>
      </c>
      <c r="K432" s="77" t="s">
        <v>1176</v>
      </c>
      <c r="L432" s="11" t="s">
        <v>1178</v>
      </c>
    </row>
    <row r="433" spans="1:12" hidden="1" x14ac:dyDescent="0.25">
      <c r="A433" s="14" t="s">
        <v>1365</v>
      </c>
      <c r="B433" s="27" t="s">
        <v>1350</v>
      </c>
      <c r="C433" s="27" t="s">
        <v>628</v>
      </c>
      <c r="D433" s="15" t="s">
        <v>34</v>
      </c>
      <c r="E433" s="11">
        <v>302744</v>
      </c>
      <c r="F433" s="91" t="s">
        <v>36</v>
      </c>
      <c r="G433" s="92" t="s">
        <v>901</v>
      </c>
      <c r="H433" s="84" t="s">
        <v>969</v>
      </c>
      <c r="I433" s="92" t="s">
        <v>1351</v>
      </c>
      <c r="J433" s="93">
        <v>44562</v>
      </c>
      <c r="K433" s="42" t="s">
        <v>1470</v>
      </c>
      <c r="L433" s="11" t="s">
        <v>1476</v>
      </c>
    </row>
    <row r="434" spans="1:12" hidden="1" x14ac:dyDescent="0.25">
      <c r="A434" s="55" t="s">
        <v>1366</v>
      </c>
      <c r="B434" s="84" t="s">
        <v>1352</v>
      </c>
      <c r="C434" s="84" t="s">
        <v>1353</v>
      </c>
      <c r="D434" s="11" t="s">
        <v>22</v>
      </c>
      <c r="E434" s="11">
        <v>304812</v>
      </c>
      <c r="F434" s="91" t="s">
        <v>36</v>
      </c>
      <c r="G434" s="92" t="s">
        <v>1970</v>
      </c>
      <c r="H434" s="84" t="s">
        <v>1009</v>
      </c>
      <c r="I434" s="92" t="s">
        <v>1354</v>
      </c>
      <c r="J434" s="93">
        <v>44562</v>
      </c>
      <c r="K434" s="77" t="s">
        <v>1963</v>
      </c>
      <c r="L434" s="21" t="s">
        <v>1178</v>
      </c>
    </row>
    <row r="435" spans="1:12" hidden="1" x14ac:dyDescent="0.25">
      <c r="A435" s="14" t="s">
        <v>1367</v>
      </c>
      <c r="B435" s="27" t="s">
        <v>1355</v>
      </c>
      <c r="C435" s="27" t="s">
        <v>1356</v>
      </c>
      <c r="D435" s="15" t="s">
        <v>22</v>
      </c>
      <c r="E435" s="11">
        <v>303601</v>
      </c>
      <c r="F435" s="91" t="s">
        <v>36</v>
      </c>
      <c r="G435" s="92" t="s">
        <v>903</v>
      </c>
      <c r="H435" s="84" t="s">
        <v>1439</v>
      </c>
      <c r="I435" s="92" t="s">
        <v>1357</v>
      </c>
      <c r="J435" s="93">
        <v>44562</v>
      </c>
      <c r="K435" s="42" t="s">
        <v>1432</v>
      </c>
      <c r="L435" s="11" t="s">
        <v>1178</v>
      </c>
    </row>
    <row r="436" spans="1:12" hidden="1" x14ac:dyDescent="0.25">
      <c r="A436" s="55" t="s">
        <v>1368</v>
      </c>
      <c r="B436" s="84" t="s">
        <v>1358</v>
      </c>
      <c r="C436" s="84" t="s">
        <v>409</v>
      </c>
      <c r="D436" s="11" t="s">
        <v>811</v>
      </c>
      <c r="E436" s="11">
        <v>193779</v>
      </c>
      <c r="F436" s="91" t="s">
        <v>36</v>
      </c>
      <c r="G436" s="92" t="s">
        <v>905</v>
      </c>
      <c r="H436" s="9" t="s">
        <v>826</v>
      </c>
      <c r="I436" s="92" t="s">
        <v>1359</v>
      </c>
      <c r="J436" s="93">
        <v>44562</v>
      </c>
      <c r="K436" s="77" t="s">
        <v>1176</v>
      </c>
      <c r="L436" s="11" t="s">
        <v>1178</v>
      </c>
    </row>
    <row r="437" spans="1:12" hidden="1" x14ac:dyDescent="0.25">
      <c r="A437" s="55" t="s">
        <v>1369</v>
      </c>
      <c r="B437" s="84" t="s">
        <v>1360</v>
      </c>
      <c r="C437" s="84" t="s">
        <v>411</v>
      </c>
      <c r="D437" s="11" t="s">
        <v>812</v>
      </c>
      <c r="E437" s="11">
        <v>170288</v>
      </c>
      <c r="F437" s="91" t="s">
        <v>36</v>
      </c>
      <c r="G437" s="92" t="s">
        <v>905</v>
      </c>
      <c r="H437" s="9" t="s">
        <v>826</v>
      </c>
      <c r="I437" s="92" t="s">
        <v>1361</v>
      </c>
      <c r="J437" s="93">
        <v>44562</v>
      </c>
      <c r="K437" s="77" t="s">
        <v>1176</v>
      </c>
      <c r="L437" s="11" t="s">
        <v>1178</v>
      </c>
    </row>
    <row r="438" spans="1:12" x14ac:dyDescent="0.25">
      <c r="A438" s="14" t="s">
        <v>1370</v>
      </c>
      <c r="B438" s="27" t="s">
        <v>1362</v>
      </c>
      <c r="C438" s="27" t="s">
        <v>389</v>
      </c>
      <c r="D438" s="15" t="s">
        <v>22</v>
      </c>
      <c r="E438" s="15">
        <v>305098</v>
      </c>
      <c r="F438" s="29" t="s">
        <v>2483</v>
      </c>
      <c r="G438" s="70" t="s">
        <v>1605</v>
      </c>
      <c r="H438" s="72" t="s">
        <v>2117</v>
      </c>
      <c r="I438" s="74" t="s">
        <v>1363</v>
      </c>
      <c r="J438" s="66">
        <v>44562</v>
      </c>
      <c r="K438" s="96" t="s">
        <v>2293</v>
      </c>
      <c r="L438" s="15" t="s">
        <v>1140</v>
      </c>
    </row>
    <row r="439" spans="1:12" hidden="1" x14ac:dyDescent="0.25">
      <c r="A439" s="14" t="s">
        <v>1533</v>
      </c>
      <c r="B439" s="131" t="s">
        <v>1517</v>
      </c>
      <c r="C439" s="131" t="s">
        <v>1518</v>
      </c>
      <c r="D439" s="180" t="s">
        <v>22</v>
      </c>
      <c r="E439" s="180">
        <v>305263</v>
      </c>
      <c r="F439" s="239" t="s">
        <v>24</v>
      </c>
      <c r="G439" s="131" t="s">
        <v>917</v>
      </c>
      <c r="H439" s="252" t="s">
        <v>1551</v>
      </c>
      <c r="I439" s="252" t="s">
        <v>1519</v>
      </c>
      <c r="J439" s="156">
        <v>44743</v>
      </c>
      <c r="K439" s="148" t="s">
        <v>2108</v>
      </c>
      <c r="L439" s="151" t="s">
        <v>1178</v>
      </c>
    </row>
    <row r="440" spans="1:12" x14ac:dyDescent="0.25">
      <c r="A440" s="150" t="s">
        <v>1534</v>
      </c>
      <c r="B440" s="98" t="s">
        <v>2448</v>
      </c>
      <c r="C440" s="98" t="s">
        <v>386</v>
      </c>
      <c r="D440" s="132" t="s">
        <v>22</v>
      </c>
      <c r="E440" s="132">
        <v>305767</v>
      </c>
      <c r="F440" s="29" t="s">
        <v>2483</v>
      </c>
      <c r="G440" s="98" t="s">
        <v>904</v>
      </c>
      <c r="H440" s="98" t="s">
        <v>2449</v>
      </c>
      <c r="I440" s="98" t="s">
        <v>2395</v>
      </c>
      <c r="J440" s="39">
        <v>45627</v>
      </c>
      <c r="K440" s="161">
        <v>45809</v>
      </c>
      <c r="L440" s="132" t="s">
        <v>1582</v>
      </c>
    </row>
    <row r="441" spans="1:12" x14ac:dyDescent="0.25">
      <c r="A441" s="14" t="s">
        <v>1535</v>
      </c>
      <c r="B441" s="152" t="s">
        <v>1521</v>
      </c>
      <c r="C441" s="152" t="s">
        <v>575</v>
      </c>
      <c r="D441" s="147" t="s">
        <v>29</v>
      </c>
      <c r="E441" s="147">
        <v>305270</v>
      </c>
      <c r="F441" s="29" t="s">
        <v>2481</v>
      </c>
      <c r="G441" s="152" t="s">
        <v>903</v>
      </c>
      <c r="H441" s="146" t="s">
        <v>1553</v>
      </c>
      <c r="I441" s="146" t="s">
        <v>1522</v>
      </c>
      <c r="J441" s="149">
        <v>44743</v>
      </c>
      <c r="K441" s="120" t="s">
        <v>2358</v>
      </c>
      <c r="L441" s="71" t="s">
        <v>1140</v>
      </c>
    </row>
    <row r="442" spans="1:12" x14ac:dyDescent="0.25">
      <c r="A442" s="14" t="s">
        <v>1536</v>
      </c>
      <c r="B442" s="98" t="s">
        <v>2344</v>
      </c>
      <c r="C442" s="98" t="s">
        <v>512</v>
      </c>
      <c r="D442" s="132" t="s">
        <v>1720</v>
      </c>
      <c r="E442" s="132">
        <v>306061</v>
      </c>
      <c r="F442" s="29" t="s">
        <v>2483</v>
      </c>
      <c r="G442" s="98" t="s">
        <v>904</v>
      </c>
      <c r="H442" s="98" t="s">
        <v>1704</v>
      </c>
      <c r="I442" s="98" t="s">
        <v>2345</v>
      </c>
      <c r="J442" s="210">
        <v>45627</v>
      </c>
      <c r="K442" s="120" t="s">
        <v>2358</v>
      </c>
      <c r="L442" s="94" t="s">
        <v>1582</v>
      </c>
    </row>
    <row r="443" spans="1:12" hidden="1" x14ac:dyDescent="0.25">
      <c r="A443" s="55" t="s">
        <v>1537</v>
      </c>
      <c r="B443" s="140" t="s">
        <v>1523</v>
      </c>
      <c r="C443" s="140" t="s">
        <v>575</v>
      </c>
      <c r="D443" s="21" t="s">
        <v>22</v>
      </c>
      <c r="E443" s="21">
        <v>185185</v>
      </c>
      <c r="F443" s="91" t="s">
        <v>36</v>
      </c>
      <c r="G443" s="82" t="s">
        <v>905</v>
      </c>
      <c r="H443" s="7" t="s">
        <v>1554</v>
      </c>
      <c r="I443" s="7" t="s">
        <v>1524</v>
      </c>
      <c r="J443" s="35">
        <v>44743</v>
      </c>
      <c r="K443" s="42" t="s">
        <v>1532</v>
      </c>
      <c r="L443" s="11" t="s">
        <v>1178</v>
      </c>
    </row>
    <row r="444" spans="1:12" hidden="1" x14ac:dyDescent="0.25">
      <c r="A444" s="55" t="s">
        <v>1538</v>
      </c>
      <c r="B444" s="140" t="s">
        <v>1525</v>
      </c>
      <c r="C444" s="140" t="s">
        <v>1526</v>
      </c>
      <c r="D444" s="21" t="s">
        <v>22</v>
      </c>
      <c r="E444" s="21">
        <v>305262</v>
      </c>
      <c r="F444" s="91" t="s">
        <v>36</v>
      </c>
      <c r="G444" s="82" t="s">
        <v>2122</v>
      </c>
      <c r="H444" s="7" t="s">
        <v>1993</v>
      </c>
      <c r="I444" s="7" t="s">
        <v>1527</v>
      </c>
      <c r="J444" s="35">
        <v>44743</v>
      </c>
      <c r="K444" s="42" t="s">
        <v>1963</v>
      </c>
      <c r="L444" s="21" t="s">
        <v>1178</v>
      </c>
    </row>
    <row r="445" spans="1:12" hidden="1" x14ac:dyDescent="0.25">
      <c r="A445" s="14" t="s">
        <v>1539</v>
      </c>
      <c r="B445" s="98" t="s">
        <v>1528</v>
      </c>
      <c r="C445" s="98" t="s">
        <v>1529</v>
      </c>
      <c r="D445" s="94" t="s">
        <v>22</v>
      </c>
      <c r="E445" s="21">
        <v>305127</v>
      </c>
      <c r="F445" s="91" t="s">
        <v>36</v>
      </c>
      <c r="G445" s="140" t="s">
        <v>900</v>
      </c>
      <c r="H445" s="7" t="s">
        <v>1555</v>
      </c>
      <c r="I445" s="7" t="s">
        <v>1530</v>
      </c>
      <c r="J445" s="35">
        <v>44743</v>
      </c>
      <c r="K445" s="77" t="s">
        <v>1556</v>
      </c>
      <c r="L445" s="21" t="s">
        <v>1178</v>
      </c>
    </row>
    <row r="446" spans="1:12" hidden="1" x14ac:dyDescent="0.25">
      <c r="A446" s="139" t="s">
        <v>1588</v>
      </c>
      <c r="B446" s="97" t="s">
        <v>1569</v>
      </c>
      <c r="C446" s="97" t="s">
        <v>1570</v>
      </c>
      <c r="D446" s="94" t="s">
        <v>32</v>
      </c>
      <c r="E446" s="21">
        <v>167815</v>
      </c>
      <c r="F446" s="141" t="s">
        <v>24</v>
      </c>
      <c r="G446" s="8" t="s">
        <v>910</v>
      </c>
      <c r="H446" s="7" t="s">
        <v>1584</v>
      </c>
      <c r="I446" s="9" t="s">
        <v>1571</v>
      </c>
      <c r="J446" s="33">
        <v>44805</v>
      </c>
      <c r="K446" s="42" t="s">
        <v>1665</v>
      </c>
      <c r="L446" s="21" t="s">
        <v>1178</v>
      </c>
    </row>
    <row r="447" spans="1:12" hidden="1" x14ac:dyDescent="0.25">
      <c r="A447" s="139" t="s">
        <v>1589</v>
      </c>
      <c r="B447" s="97" t="s">
        <v>1572</v>
      </c>
      <c r="C447" s="97" t="s">
        <v>392</v>
      </c>
      <c r="D447" s="94" t="s">
        <v>22</v>
      </c>
      <c r="E447" s="21">
        <v>305306</v>
      </c>
      <c r="F447" s="141" t="s">
        <v>24</v>
      </c>
      <c r="G447" s="8" t="s">
        <v>915</v>
      </c>
      <c r="H447" s="7" t="s">
        <v>1585</v>
      </c>
      <c r="I447" s="9" t="s">
        <v>1573</v>
      </c>
      <c r="J447" s="33">
        <v>44805</v>
      </c>
      <c r="K447" s="42" t="s">
        <v>1556</v>
      </c>
      <c r="L447" s="21" t="s">
        <v>1178</v>
      </c>
    </row>
    <row r="448" spans="1:12" hidden="1" x14ac:dyDescent="0.25">
      <c r="A448" s="177" t="s">
        <v>1590</v>
      </c>
      <c r="B448" s="7" t="s">
        <v>1574</v>
      </c>
      <c r="C448" s="7" t="s">
        <v>1575</v>
      </c>
      <c r="D448" s="21" t="s">
        <v>1159</v>
      </c>
      <c r="E448" s="21">
        <v>305315</v>
      </c>
      <c r="F448" s="141" t="s">
        <v>36</v>
      </c>
      <c r="G448" s="8" t="s">
        <v>899</v>
      </c>
      <c r="H448" s="7" t="s">
        <v>1439</v>
      </c>
      <c r="I448" s="9" t="s">
        <v>1576</v>
      </c>
      <c r="J448" s="33">
        <v>44805</v>
      </c>
      <c r="K448" s="42" t="s">
        <v>1913</v>
      </c>
      <c r="L448" s="11" t="s">
        <v>1178</v>
      </c>
    </row>
    <row r="449" spans="1:12" hidden="1" x14ac:dyDescent="0.25">
      <c r="A449" s="177" t="s">
        <v>1591</v>
      </c>
      <c r="B449" s="7" t="s">
        <v>1577</v>
      </c>
      <c r="C449" s="7" t="s">
        <v>1578</v>
      </c>
      <c r="D449" s="21" t="s">
        <v>22</v>
      </c>
      <c r="E449" s="21">
        <v>305266</v>
      </c>
      <c r="F449" s="141" t="s">
        <v>36</v>
      </c>
      <c r="G449" s="8" t="s">
        <v>899</v>
      </c>
      <c r="H449" s="7" t="s">
        <v>1586</v>
      </c>
      <c r="I449" s="9" t="s">
        <v>1579</v>
      </c>
      <c r="J449" s="33">
        <v>44805</v>
      </c>
      <c r="K449" s="42" t="s">
        <v>2056</v>
      </c>
      <c r="L449" s="11" t="s">
        <v>1178</v>
      </c>
    </row>
    <row r="450" spans="1:12" hidden="1" x14ac:dyDescent="0.25">
      <c r="A450" s="220" t="s">
        <v>1592</v>
      </c>
      <c r="B450" s="54" t="s">
        <v>1580</v>
      </c>
      <c r="C450" s="54" t="s">
        <v>575</v>
      </c>
      <c r="D450" s="26" t="s">
        <v>22</v>
      </c>
      <c r="E450" s="26">
        <v>178321</v>
      </c>
      <c r="F450" s="179" t="s">
        <v>36</v>
      </c>
      <c r="G450" s="79" t="s">
        <v>905</v>
      </c>
      <c r="H450" s="54" t="s">
        <v>1587</v>
      </c>
      <c r="I450" s="135" t="s">
        <v>1581</v>
      </c>
      <c r="J450" s="90">
        <v>44805</v>
      </c>
      <c r="K450" s="138" t="s">
        <v>1843</v>
      </c>
      <c r="L450" s="179" t="s">
        <v>1945</v>
      </c>
    </row>
    <row r="451" spans="1:12" hidden="1" x14ac:dyDescent="0.25">
      <c r="A451" s="177" t="s">
        <v>1593</v>
      </c>
      <c r="B451" s="140" t="s">
        <v>1991</v>
      </c>
      <c r="C451" s="140" t="s">
        <v>577</v>
      </c>
      <c r="D451" s="21" t="s">
        <v>810</v>
      </c>
      <c r="E451" s="21">
        <v>304204</v>
      </c>
      <c r="F451" s="141" t="s">
        <v>36</v>
      </c>
      <c r="G451" s="140" t="s">
        <v>1970</v>
      </c>
      <c r="H451" s="140" t="s">
        <v>893</v>
      </c>
      <c r="I451" s="140" t="s">
        <v>1992</v>
      </c>
      <c r="J451" s="33">
        <v>45261</v>
      </c>
      <c r="K451" s="42" t="s">
        <v>2056</v>
      </c>
      <c r="L451" s="11" t="s">
        <v>1178</v>
      </c>
    </row>
    <row r="452" spans="1:12" x14ac:dyDescent="0.25">
      <c r="A452" s="43" t="s">
        <v>1607</v>
      </c>
      <c r="B452" s="152" t="s">
        <v>2104</v>
      </c>
      <c r="C452" s="152" t="s">
        <v>438</v>
      </c>
      <c r="D452" s="147" t="s">
        <v>22</v>
      </c>
      <c r="E452" s="153">
        <v>305773</v>
      </c>
      <c r="F452" s="29" t="s">
        <v>2481</v>
      </c>
      <c r="G452" s="152" t="s">
        <v>905</v>
      </c>
      <c r="H452" s="152" t="s">
        <v>2116</v>
      </c>
      <c r="I452" s="152" t="s">
        <v>2105</v>
      </c>
      <c r="J452" s="104">
        <v>45383</v>
      </c>
      <c r="K452" s="104">
        <v>45748</v>
      </c>
      <c r="L452" s="15" t="s">
        <v>1582</v>
      </c>
    </row>
    <row r="453" spans="1:12" hidden="1" x14ac:dyDescent="0.25">
      <c r="A453" s="14" t="s">
        <v>1608</v>
      </c>
      <c r="B453" s="97" t="s">
        <v>1594</v>
      </c>
      <c r="C453" s="97" t="s">
        <v>575</v>
      </c>
      <c r="D453" s="94" t="s">
        <v>811</v>
      </c>
      <c r="E453" s="21">
        <v>173329</v>
      </c>
      <c r="F453" s="141" t="s">
        <v>25</v>
      </c>
      <c r="G453" s="8" t="s">
        <v>922</v>
      </c>
      <c r="H453" s="7" t="s">
        <v>1542</v>
      </c>
      <c r="I453" s="9" t="s">
        <v>1595</v>
      </c>
      <c r="J453" s="33">
        <v>44866</v>
      </c>
      <c r="K453" s="42" t="s">
        <v>1606</v>
      </c>
      <c r="L453" s="21" t="s">
        <v>1178</v>
      </c>
    </row>
    <row r="454" spans="1:12" hidden="1" x14ac:dyDescent="0.25">
      <c r="A454" s="14" t="s">
        <v>1609</v>
      </c>
      <c r="B454" s="97" t="s">
        <v>1596</v>
      </c>
      <c r="C454" s="97" t="s">
        <v>1597</v>
      </c>
      <c r="D454" s="94" t="s">
        <v>22</v>
      </c>
      <c r="E454" s="94">
        <v>305251</v>
      </c>
      <c r="F454" s="132" t="s">
        <v>25</v>
      </c>
      <c r="G454" s="80" t="s">
        <v>1667</v>
      </c>
      <c r="H454" s="97" t="s">
        <v>2153</v>
      </c>
      <c r="I454" s="12" t="s">
        <v>1598</v>
      </c>
      <c r="J454" s="38">
        <v>44866</v>
      </c>
      <c r="K454" s="96" t="s">
        <v>2108</v>
      </c>
      <c r="L454" s="15" t="s">
        <v>1178</v>
      </c>
    </row>
    <row r="455" spans="1:12" hidden="1" x14ac:dyDescent="0.25">
      <c r="A455" s="55" t="s">
        <v>1610</v>
      </c>
      <c r="B455" s="7" t="s">
        <v>1599</v>
      </c>
      <c r="C455" s="7" t="s">
        <v>1600</v>
      </c>
      <c r="D455" s="21" t="s">
        <v>22</v>
      </c>
      <c r="E455" s="21">
        <v>305303</v>
      </c>
      <c r="F455" s="141" t="s">
        <v>25</v>
      </c>
      <c r="G455" s="8" t="s">
        <v>1667</v>
      </c>
      <c r="H455" s="143" t="s">
        <v>1736</v>
      </c>
      <c r="I455" s="9" t="s">
        <v>1601</v>
      </c>
      <c r="J455" s="33">
        <v>44866</v>
      </c>
      <c r="K455" s="42" t="s">
        <v>1913</v>
      </c>
      <c r="L455" s="11" t="s">
        <v>1178</v>
      </c>
    </row>
    <row r="456" spans="1:12" hidden="1" x14ac:dyDescent="0.25">
      <c r="A456" s="14" t="s">
        <v>1611</v>
      </c>
      <c r="B456" s="97" t="s">
        <v>1602</v>
      </c>
      <c r="C456" s="97" t="s">
        <v>1603</v>
      </c>
      <c r="D456" s="94" t="s">
        <v>810</v>
      </c>
      <c r="E456" s="94">
        <v>300644</v>
      </c>
      <c r="F456" s="132" t="s">
        <v>24</v>
      </c>
      <c r="G456" s="80" t="s">
        <v>1614</v>
      </c>
      <c r="H456" s="97" t="s">
        <v>1613</v>
      </c>
      <c r="I456" s="12" t="s">
        <v>1604</v>
      </c>
      <c r="J456" s="38">
        <v>44866</v>
      </c>
      <c r="K456" s="96" t="s">
        <v>2108</v>
      </c>
      <c r="L456" s="15" t="s">
        <v>1178</v>
      </c>
    </row>
    <row r="457" spans="1:12" hidden="1" x14ac:dyDescent="0.25">
      <c r="A457" s="14" t="s">
        <v>1612</v>
      </c>
      <c r="B457" s="98" t="s">
        <v>2106</v>
      </c>
      <c r="C457" s="98" t="s">
        <v>459</v>
      </c>
      <c r="D457" s="94" t="s">
        <v>29</v>
      </c>
      <c r="E457" s="132">
        <v>302771</v>
      </c>
      <c r="F457" s="132" t="s">
        <v>36</v>
      </c>
      <c r="G457" s="98" t="s">
        <v>907</v>
      </c>
      <c r="H457" s="98" t="s">
        <v>1708</v>
      </c>
      <c r="I457" s="98" t="s">
        <v>2107</v>
      </c>
      <c r="J457" s="39">
        <v>45383</v>
      </c>
      <c r="K457" s="161">
        <v>45566</v>
      </c>
      <c r="L457" s="15" t="s">
        <v>1178</v>
      </c>
    </row>
    <row r="458" spans="1:12" hidden="1" x14ac:dyDescent="0.25">
      <c r="A458" s="14" t="s">
        <v>1676</v>
      </c>
      <c r="B458" s="97" t="s">
        <v>1620</v>
      </c>
      <c r="C458" s="97" t="s">
        <v>413</v>
      </c>
      <c r="D458" s="94" t="s">
        <v>811</v>
      </c>
      <c r="E458" s="21">
        <v>188249</v>
      </c>
      <c r="F458" s="141" t="s">
        <v>36</v>
      </c>
      <c r="G458" s="8" t="s">
        <v>903</v>
      </c>
      <c r="H458" s="7" t="s">
        <v>843</v>
      </c>
      <c r="I458" s="9" t="s">
        <v>1621</v>
      </c>
      <c r="J458" s="33">
        <v>44927</v>
      </c>
      <c r="K458" s="42" t="s">
        <v>1665</v>
      </c>
      <c r="L458" s="21" t="s">
        <v>1178</v>
      </c>
    </row>
    <row r="459" spans="1:12" customFormat="1" x14ac:dyDescent="0.25">
      <c r="A459" s="14" t="s">
        <v>1677</v>
      </c>
      <c r="B459" s="98" t="s">
        <v>1622</v>
      </c>
      <c r="C459" s="98" t="s">
        <v>1340</v>
      </c>
      <c r="D459" s="94" t="s">
        <v>22</v>
      </c>
      <c r="E459" s="94">
        <v>188644</v>
      </c>
      <c r="F459" s="132" t="s">
        <v>24</v>
      </c>
      <c r="G459" s="98" t="s">
        <v>2226</v>
      </c>
      <c r="H459" s="98" t="s">
        <v>1969</v>
      </c>
      <c r="I459" s="98" t="s">
        <v>1623</v>
      </c>
      <c r="J459" s="38">
        <v>44927</v>
      </c>
      <c r="K459" s="96" t="s">
        <v>2358</v>
      </c>
      <c r="L459" s="94" t="s">
        <v>1140</v>
      </c>
    </row>
    <row r="460" spans="1:12" customFormat="1" hidden="1" x14ac:dyDescent="0.25">
      <c r="A460" s="55" t="s">
        <v>1678</v>
      </c>
      <c r="B460" s="140" t="s">
        <v>1624</v>
      </c>
      <c r="C460" s="140" t="s">
        <v>1410</v>
      </c>
      <c r="D460" s="21" t="s">
        <v>22</v>
      </c>
      <c r="E460" s="21">
        <v>302575</v>
      </c>
      <c r="F460" s="141" t="s">
        <v>36</v>
      </c>
      <c r="G460" s="140" t="s">
        <v>904</v>
      </c>
      <c r="H460" s="140" t="s">
        <v>1704</v>
      </c>
      <c r="I460" s="140" t="s">
        <v>1625</v>
      </c>
      <c r="J460" s="33">
        <v>44927</v>
      </c>
      <c r="K460" s="42" t="s">
        <v>2056</v>
      </c>
      <c r="L460" s="11" t="s">
        <v>1178</v>
      </c>
    </row>
    <row r="461" spans="1:12" customFormat="1" hidden="1" x14ac:dyDescent="0.25">
      <c r="A461" s="261" t="s">
        <v>1679</v>
      </c>
      <c r="B461" s="262" t="s">
        <v>2488</v>
      </c>
      <c r="C461" s="207"/>
      <c r="D461" s="147"/>
      <c r="E461" s="147"/>
      <c r="F461" s="153"/>
      <c r="G461" s="207"/>
      <c r="H461" s="207"/>
      <c r="I461" s="152"/>
      <c r="J461" s="222"/>
      <c r="K461" s="120"/>
      <c r="L461" s="15"/>
    </row>
    <row r="462" spans="1:12" customFormat="1" x14ac:dyDescent="0.25">
      <c r="A462" s="150" t="s">
        <v>1680</v>
      </c>
      <c r="B462" s="119" t="s">
        <v>1740</v>
      </c>
      <c r="C462" s="119" t="s">
        <v>1741</v>
      </c>
      <c r="D462" s="94" t="s">
        <v>1720</v>
      </c>
      <c r="E462" s="94">
        <v>305349</v>
      </c>
      <c r="F462" s="29" t="s">
        <v>2481</v>
      </c>
      <c r="G462" s="119" t="s">
        <v>905</v>
      </c>
      <c r="H462" s="119" t="s">
        <v>1753</v>
      </c>
      <c r="I462" s="98" t="s">
        <v>1742</v>
      </c>
      <c r="J462" s="133">
        <v>44986</v>
      </c>
      <c r="K462" s="96" t="s">
        <v>2358</v>
      </c>
      <c r="L462" s="15" t="s">
        <v>1582</v>
      </c>
    </row>
    <row r="463" spans="1:12" customFormat="1" hidden="1" x14ac:dyDescent="0.25">
      <c r="A463" s="14" t="s">
        <v>1681</v>
      </c>
      <c r="B463" s="152" t="s">
        <v>1628</v>
      </c>
      <c r="C463" s="152" t="s">
        <v>392</v>
      </c>
      <c r="D463" s="147" t="s">
        <v>22</v>
      </c>
      <c r="E463" s="147">
        <v>303792</v>
      </c>
      <c r="F463" s="153" t="s">
        <v>25</v>
      </c>
      <c r="G463" s="152" t="s">
        <v>926</v>
      </c>
      <c r="H463" s="152" t="s">
        <v>1543</v>
      </c>
      <c r="I463" s="152" t="s">
        <v>1629</v>
      </c>
      <c r="J463" s="104">
        <v>44927</v>
      </c>
      <c r="K463" s="120" t="s">
        <v>2180</v>
      </c>
      <c r="L463" s="15" t="s">
        <v>1178</v>
      </c>
    </row>
    <row r="464" spans="1:12" customFormat="1" hidden="1" x14ac:dyDescent="0.25">
      <c r="A464" s="14" t="s">
        <v>1682</v>
      </c>
      <c r="B464" s="98" t="s">
        <v>1630</v>
      </c>
      <c r="C464" s="98" t="s">
        <v>440</v>
      </c>
      <c r="D464" s="94" t="s">
        <v>22</v>
      </c>
      <c r="E464" s="21">
        <v>303965</v>
      </c>
      <c r="F464" s="141" t="s">
        <v>24</v>
      </c>
      <c r="G464" s="140" t="s">
        <v>914</v>
      </c>
      <c r="H464" s="140" t="s">
        <v>1705</v>
      </c>
      <c r="I464" s="140" t="s">
        <v>1631</v>
      </c>
      <c r="J464" s="33">
        <v>44927</v>
      </c>
      <c r="K464" s="42" t="s">
        <v>1665</v>
      </c>
      <c r="L464" s="21" t="s">
        <v>1178</v>
      </c>
    </row>
    <row r="465" spans="1:12" customFormat="1" hidden="1" x14ac:dyDescent="0.25">
      <c r="A465" s="55" t="s">
        <v>1683</v>
      </c>
      <c r="B465" s="140" t="s">
        <v>1632</v>
      </c>
      <c r="C465" s="140" t="s">
        <v>1633</v>
      </c>
      <c r="D465" s="21" t="s">
        <v>22</v>
      </c>
      <c r="E465" s="21">
        <v>304132</v>
      </c>
      <c r="F465" s="141" t="s">
        <v>24</v>
      </c>
      <c r="G465" s="140" t="s">
        <v>917</v>
      </c>
      <c r="H465" s="140" t="s">
        <v>865</v>
      </c>
      <c r="I465" s="140" t="s">
        <v>1634</v>
      </c>
      <c r="J465" s="33">
        <v>44927</v>
      </c>
      <c r="K465" s="42" t="s">
        <v>1772</v>
      </c>
      <c r="L465" s="11" t="s">
        <v>1178</v>
      </c>
    </row>
    <row r="466" spans="1:12" customFormat="1" hidden="1" x14ac:dyDescent="0.25">
      <c r="A466" s="14" t="s">
        <v>1684</v>
      </c>
      <c r="B466" s="131" t="s">
        <v>1635</v>
      </c>
      <c r="C466" s="131" t="s">
        <v>1636</v>
      </c>
      <c r="D466" s="180" t="s">
        <v>22</v>
      </c>
      <c r="E466" s="145">
        <v>304397</v>
      </c>
      <c r="F466" s="173" t="s">
        <v>25</v>
      </c>
      <c r="G466" s="174" t="s">
        <v>921</v>
      </c>
      <c r="H466" s="174" t="s">
        <v>1706</v>
      </c>
      <c r="I466" s="174" t="s">
        <v>1637</v>
      </c>
      <c r="J466" s="128">
        <v>44927</v>
      </c>
      <c r="K466" s="127" t="s">
        <v>1665</v>
      </c>
      <c r="L466" s="21" t="s">
        <v>1178</v>
      </c>
    </row>
    <row r="467" spans="1:12" customFormat="1" hidden="1" x14ac:dyDescent="0.25">
      <c r="A467" s="150" t="s">
        <v>1685</v>
      </c>
      <c r="B467" s="98" t="s">
        <v>1756</v>
      </c>
      <c r="C467" s="98" t="s">
        <v>458</v>
      </c>
      <c r="D467" s="94" t="s">
        <v>1720</v>
      </c>
      <c r="E467" s="94">
        <v>305346</v>
      </c>
      <c r="F467" s="29" t="s">
        <v>2483</v>
      </c>
      <c r="G467" s="98" t="s">
        <v>907</v>
      </c>
      <c r="H467" s="98" t="s">
        <v>1750</v>
      </c>
      <c r="I467" s="98" t="s">
        <v>1757</v>
      </c>
      <c r="J467" s="38">
        <v>45047</v>
      </c>
      <c r="K467" s="38">
        <v>45717</v>
      </c>
      <c r="L467" s="147" t="s">
        <v>1178</v>
      </c>
    </row>
    <row r="468" spans="1:12" customFormat="1" hidden="1" x14ac:dyDescent="0.25">
      <c r="A468" s="14" t="s">
        <v>1686</v>
      </c>
      <c r="B468" s="98" t="s">
        <v>1638</v>
      </c>
      <c r="C468" s="98" t="s">
        <v>457</v>
      </c>
      <c r="D468" s="94" t="s">
        <v>22</v>
      </c>
      <c r="E468" s="21">
        <v>304528</v>
      </c>
      <c r="F468" s="141" t="s">
        <v>25</v>
      </c>
      <c r="G468" s="140" t="s">
        <v>925</v>
      </c>
      <c r="H468" s="140" t="s">
        <v>1444</v>
      </c>
      <c r="I468" s="140" t="s">
        <v>1639</v>
      </c>
      <c r="J468" s="33">
        <v>44927</v>
      </c>
      <c r="K468" s="42" t="s">
        <v>1665</v>
      </c>
      <c r="L468" s="21" t="s">
        <v>1178</v>
      </c>
    </row>
    <row r="469" spans="1:12" customFormat="1" hidden="1" x14ac:dyDescent="0.25">
      <c r="A469" s="14" t="s">
        <v>1687</v>
      </c>
      <c r="B469" s="98" t="s">
        <v>1641</v>
      </c>
      <c r="C469" s="98" t="s">
        <v>422</v>
      </c>
      <c r="D469" s="94" t="s">
        <v>22</v>
      </c>
      <c r="E469" s="94">
        <v>305039</v>
      </c>
      <c r="F469" s="132" t="s">
        <v>36</v>
      </c>
      <c r="G469" s="98" t="s">
        <v>904</v>
      </c>
      <c r="H469" s="98" t="s">
        <v>1707</v>
      </c>
      <c r="I469" s="98" t="s">
        <v>1642</v>
      </c>
      <c r="J469" s="38">
        <v>44927</v>
      </c>
      <c r="K469" s="96" t="s">
        <v>2108</v>
      </c>
      <c r="L469" s="15" t="s">
        <v>1178</v>
      </c>
    </row>
    <row r="470" spans="1:12" customFormat="1" hidden="1" x14ac:dyDescent="0.25">
      <c r="A470" s="14" t="s">
        <v>1688</v>
      </c>
      <c r="B470" s="131" t="s">
        <v>1643</v>
      </c>
      <c r="C470" s="131" t="s">
        <v>1640</v>
      </c>
      <c r="D470" s="180" t="s">
        <v>22</v>
      </c>
      <c r="E470" s="180">
        <v>305151</v>
      </c>
      <c r="F470" s="194" t="s">
        <v>36</v>
      </c>
      <c r="G470" s="131" t="s">
        <v>907</v>
      </c>
      <c r="H470" s="131" t="s">
        <v>1708</v>
      </c>
      <c r="I470" s="131" t="s">
        <v>1644</v>
      </c>
      <c r="J470" s="205">
        <v>44927</v>
      </c>
      <c r="K470" s="148" t="s">
        <v>2108</v>
      </c>
      <c r="L470" s="15" t="s">
        <v>1178</v>
      </c>
    </row>
    <row r="471" spans="1:12" customFormat="1" x14ac:dyDescent="0.25">
      <c r="A471" s="14" t="s">
        <v>1689</v>
      </c>
      <c r="B471" s="119" t="s">
        <v>2136</v>
      </c>
      <c r="C471" s="119" t="s">
        <v>2137</v>
      </c>
      <c r="D471" s="132" t="s">
        <v>1159</v>
      </c>
      <c r="E471" s="132">
        <v>305629</v>
      </c>
      <c r="F471" s="132" t="s">
        <v>2482</v>
      </c>
      <c r="G471" s="98" t="s">
        <v>1666</v>
      </c>
      <c r="H471" s="119" t="s">
        <v>1965</v>
      </c>
      <c r="I471" s="98" t="s">
        <v>2138</v>
      </c>
      <c r="J471" s="39">
        <v>45383</v>
      </c>
      <c r="K471" s="161">
        <v>45748</v>
      </c>
      <c r="L471" s="15" t="s">
        <v>1582</v>
      </c>
    </row>
    <row r="472" spans="1:12" customFormat="1" hidden="1" x14ac:dyDescent="0.25">
      <c r="A472" s="14" t="s">
        <v>1690</v>
      </c>
      <c r="B472" s="152" t="s">
        <v>1645</v>
      </c>
      <c r="C472" s="152" t="s">
        <v>488</v>
      </c>
      <c r="D472" s="147" t="s">
        <v>22</v>
      </c>
      <c r="E472" s="26">
        <v>305209</v>
      </c>
      <c r="F472" s="179" t="s">
        <v>25</v>
      </c>
      <c r="G472" s="178" t="s">
        <v>923</v>
      </c>
      <c r="H472" s="178" t="s">
        <v>1709</v>
      </c>
      <c r="I472" s="178" t="s">
        <v>1646</v>
      </c>
      <c r="J472" s="90">
        <v>44927</v>
      </c>
      <c r="K472" s="138" t="s">
        <v>1665</v>
      </c>
      <c r="L472" s="179" t="s">
        <v>1178</v>
      </c>
    </row>
    <row r="473" spans="1:12" customFormat="1" hidden="1" x14ac:dyDescent="0.25">
      <c r="A473" s="55" t="s">
        <v>1691</v>
      </c>
      <c r="B473" s="140" t="s">
        <v>1647</v>
      </c>
      <c r="C473" s="140" t="s">
        <v>458</v>
      </c>
      <c r="D473" s="21" t="s">
        <v>22</v>
      </c>
      <c r="E473" s="21">
        <v>305237</v>
      </c>
      <c r="F473" s="141" t="s">
        <v>36</v>
      </c>
      <c r="G473" s="140" t="s">
        <v>1970</v>
      </c>
      <c r="H473" s="140" t="s">
        <v>1710</v>
      </c>
      <c r="I473" s="140" t="s">
        <v>1648</v>
      </c>
      <c r="J473" s="33">
        <v>44927</v>
      </c>
      <c r="K473" s="42" t="s">
        <v>2056</v>
      </c>
      <c r="L473" s="11" t="s">
        <v>1178</v>
      </c>
    </row>
    <row r="474" spans="1:12" customFormat="1" x14ac:dyDescent="0.25">
      <c r="A474" s="43" t="s">
        <v>1692</v>
      </c>
      <c r="B474" s="98" t="s">
        <v>2346</v>
      </c>
      <c r="C474" s="98" t="s">
        <v>2347</v>
      </c>
      <c r="D474" s="132" t="s">
        <v>1720</v>
      </c>
      <c r="E474" s="132">
        <v>305978</v>
      </c>
      <c r="F474" s="29" t="s">
        <v>2481</v>
      </c>
      <c r="G474" s="98" t="s">
        <v>903</v>
      </c>
      <c r="H474" s="98" t="s">
        <v>1868</v>
      </c>
      <c r="I474" s="98" t="s">
        <v>2348</v>
      </c>
      <c r="J474" s="133">
        <v>45627</v>
      </c>
      <c r="K474" s="96" t="s">
        <v>2358</v>
      </c>
      <c r="L474" s="94" t="s">
        <v>1582</v>
      </c>
    </row>
    <row r="475" spans="1:12" customFormat="1" hidden="1" x14ac:dyDescent="0.25">
      <c r="A475" s="14" t="s">
        <v>1693</v>
      </c>
      <c r="B475" s="98" t="s">
        <v>1649</v>
      </c>
      <c r="C475" s="98" t="s">
        <v>416</v>
      </c>
      <c r="D475" s="94" t="s">
        <v>22</v>
      </c>
      <c r="E475" s="21">
        <v>305316</v>
      </c>
      <c r="F475" s="141" t="s">
        <v>36</v>
      </c>
      <c r="G475" s="140" t="s">
        <v>1673</v>
      </c>
      <c r="H475" s="140" t="s">
        <v>1711</v>
      </c>
      <c r="I475" s="140" t="s">
        <v>1650</v>
      </c>
      <c r="J475" s="33">
        <v>44927</v>
      </c>
      <c r="K475" s="42" t="s">
        <v>1665</v>
      </c>
      <c r="L475" s="141" t="s">
        <v>1178</v>
      </c>
    </row>
    <row r="476" spans="1:12" customFormat="1" hidden="1" x14ac:dyDescent="0.25">
      <c r="A476" s="14" t="s">
        <v>1694</v>
      </c>
      <c r="B476" s="98" t="s">
        <v>1651</v>
      </c>
      <c r="C476" s="98" t="s">
        <v>1652</v>
      </c>
      <c r="D476" s="94" t="s">
        <v>22</v>
      </c>
      <c r="E476" s="94">
        <v>305324</v>
      </c>
      <c r="F476" s="132" t="s">
        <v>36</v>
      </c>
      <c r="G476" s="98" t="s">
        <v>912</v>
      </c>
      <c r="H476" s="98" t="s">
        <v>1712</v>
      </c>
      <c r="I476" s="98" t="s">
        <v>1653</v>
      </c>
      <c r="J476" s="38">
        <v>44927</v>
      </c>
      <c r="K476" s="96" t="s">
        <v>2108</v>
      </c>
      <c r="L476" s="15" t="s">
        <v>1178</v>
      </c>
    </row>
    <row r="477" spans="1:12" customFormat="1" x14ac:dyDescent="0.25">
      <c r="A477" s="14" t="s">
        <v>1695</v>
      </c>
      <c r="B477" s="98" t="s">
        <v>2220</v>
      </c>
      <c r="C477" s="98" t="s">
        <v>1193</v>
      </c>
      <c r="D477" s="94" t="s">
        <v>811</v>
      </c>
      <c r="E477" s="94"/>
      <c r="F477" s="132" t="s">
        <v>24</v>
      </c>
      <c r="G477" s="98" t="s">
        <v>916</v>
      </c>
      <c r="H477" s="98" t="s">
        <v>1918</v>
      </c>
      <c r="I477" s="201" t="s">
        <v>2221</v>
      </c>
      <c r="J477" s="38">
        <v>45536</v>
      </c>
      <c r="K477" s="96" t="s">
        <v>2222</v>
      </c>
      <c r="L477" s="15" t="s">
        <v>1140</v>
      </c>
    </row>
    <row r="478" spans="1:12" customFormat="1" x14ac:dyDescent="0.25">
      <c r="A478" s="14" t="s">
        <v>1696</v>
      </c>
      <c r="B478" s="98" t="s">
        <v>1654</v>
      </c>
      <c r="C478" s="98" t="s">
        <v>455</v>
      </c>
      <c r="D478" s="94" t="s">
        <v>29</v>
      </c>
      <c r="E478" s="94">
        <v>305355</v>
      </c>
      <c r="F478" s="29" t="s">
        <v>2483</v>
      </c>
      <c r="G478" s="98" t="s">
        <v>907</v>
      </c>
      <c r="H478" s="98" t="s">
        <v>1714</v>
      </c>
      <c r="I478" s="98" t="s">
        <v>1655</v>
      </c>
      <c r="J478" s="38">
        <v>44927</v>
      </c>
      <c r="K478" s="96" t="s">
        <v>2358</v>
      </c>
      <c r="L478" s="15" t="s">
        <v>1582</v>
      </c>
    </row>
    <row r="479" spans="1:12" customFormat="1" x14ac:dyDescent="0.25">
      <c r="A479" s="14" t="s">
        <v>1697</v>
      </c>
      <c r="B479" s="131" t="s">
        <v>1656</v>
      </c>
      <c r="C479" s="131" t="s">
        <v>1193</v>
      </c>
      <c r="D479" s="180" t="s">
        <v>29</v>
      </c>
      <c r="E479" s="180">
        <v>305367</v>
      </c>
      <c r="F479" s="29" t="s">
        <v>2481</v>
      </c>
      <c r="G479" s="131" t="s">
        <v>912</v>
      </c>
      <c r="H479" s="131" t="s">
        <v>2059</v>
      </c>
      <c r="I479" s="131" t="s">
        <v>1657</v>
      </c>
      <c r="J479" s="205">
        <v>44927</v>
      </c>
      <c r="K479" s="148" t="s">
        <v>2358</v>
      </c>
      <c r="L479" s="15" t="s">
        <v>1140</v>
      </c>
    </row>
    <row r="480" spans="1:12" customFormat="1" x14ac:dyDescent="0.25">
      <c r="A480" s="14" t="s">
        <v>1698</v>
      </c>
      <c r="B480" s="98" t="s">
        <v>2139</v>
      </c>
      <c r="C480" s="98" t="s">
        <v>560</v>
      </c>
      <c r="D480" s="132" t="s">
        <v>29</v>
      </c>
      <c r="E480" s="132">
        <v>304031</v>
      </c>
      <c r="F480" s="132" t="s">
        <v>24</v>
      </c>
      <c r="G480" s="98" t="s">
        <v>1968</v>
      </c>
      <c r="H480" s="98" t="s">
        <v>2155</v>
      </c>
      <c r="I480" s="98" t="s">
        <v>2140</v>
      </c>
      <c r="J480" s="39">
        <v>45383</v>
      </c>
      <c r="K480" s="161">
        <v>45809</v>
      </c>
      <c r="L480" s="15" t="s">
        <v>1140</v>
      </c>
    </row>
    <row r="481" spans="1:12" customFormat="1" hidden="1" x14ac:dyDescent="0.25">
      <c r="A481" s="14" t="s">
        <v>1699</v>
      </c>
      <c r="B481" s="152" t="s">
        <v>1658</v>
      </c>
      <c r="C481" s="152" t="s">
        <v>1659</v>
      </c>
      <c r="D481" s="147" t="s">
        <v>1159</v>
      </c>
      <c r="E481" s="26">
        <v>305382</v>
      </c>
      <c r="F481" s="179" t="s">
        <v>36</v>
      </c>
      <c r="G481" s="178" t="s">
        <v>1673</v>
      </c>
      <c r="H481" s="178" t="s">
        <v>961</v>
      </c>
      <c r="I481" s="178" t="s">
        <v>1660</v>
      </c>
      <c r="J481" s="90">
        <v>44927</v>
      </c>
      <c r="K481" s="138" t="s">
        <v>1665</v>
      </c>
      <c r="L481" s="179" t="s">
        <v>1178</v>
      </c>
    </row>
    <row r="482" spans="1:12" customFormat="1" hidden="1" x14ac:dyDescent="0.25">
      <c r="A482" s="150" t="s">
        <v>1700</v>
      </c>
      <c r="B482" s="119" t="s">
        <v>1743</v>
      </c>
      <c r="C482" s="119" t="s">
        <v>481</v>
      </c>
      <c r="D482" s="94" t="s">
        <v>1720</v>
      </c>
      <c r="E482" s="94">
        <v>305302</v>
      </c>
      <c r="F482" s="132" t="s">
        <v>36</v>
      </c>
      <c r="G482" s="119" t="s">
        <v>907</v>
      </c>
      <c r="H482" s="119" t="s">
        <v>1708</v>
      </c>
      <c r="I482" s="98" t="s">
        <v>1744</v>
      </c>
      <c r="J482" s="133">
        <v>44986</v>
      </c>
      <c r="K482" s="96" t="s">
        <v>2108</v>
      </c>
      <c r="L482" s="15" t="s">
        <v>1178</v>
      </c>
    </row>
    <row r="483" spans="1:12" customFormat="1" hidden="1" x14ac:dyDescent="0.25">
      <c r="A483" s="55" t="s">
        <v>1701</v>
      </c>
      <c r="B483" s="178" t="s">
        <v>1661</v>
      </c>
      <c r="C483" s="178" t="s">
        <v>494</v>
      </c>
      <c r="D483" s="26" t="s">
        <v>29</v>
      </c>
      <c r="E483" s="26">
        <v>305388</v>
      </c>
      <c r="F483" s="179" t="s">
        <v>25</v>
      </c>
      <c r="G483" s="178" t="s">
        <v>1668</v>
      </c>
      <c r="H483" s="178" t="s">
        <v>1715</v>
      </c>
      <c r="I483" s="178" t="s">
        <v>1662</v>
      </c>
      <c r="J483" s="90">
        <v>44927</v>
      </c>
      <c r="K483" s="138" t="s">
        <v>2056</v>
      </c>
      <c r="L483" s="11" t="s">
        <v>1178</v>
      </c>
    </row>
    <row r="484" spans="1:12" customFormat="1" hidden="1" x14ac:dyDescent="0.25">
      <c r="A484" s="43" t="s">
        <v>1702</v>
      </c>
      <c r="B484" s="152" t="s">
        <v>1663</v>
      </c>
      <c r="C484" s="152" t="s">
        <v>1314</v>
      </c>
      <c r="D484" s="147" t="s">
        <v>1159</v>
      </c>
      <c r="E484" s="26">
        <v>305400</v>
      </c>
      <c r="F484" s="179" t="s">
        <v>24</v>
      </c>
      <c r="G484" s="178" t="s">
        <v>918</v>
      </c>
      <c r="H484" s="178" t="s">
        <v>1716</v>
      </c>
      <c r="I484" s="178" t="s">
        <v>1664</v>
      </c>
      <c r="J484" s="90">
        <v>44927</v>
      </c>
      <c r="K484" s="138" t="s">
        <v>1665</v>
      </c>
      <c r="L484" s="179" t="s">
        <v>1178</v>
      </c>
    </row>
    <row r="485" spans="1:12" customFormat="1" x14ac:dyDescent="0.25">
      <c r="A485" s="14" t="s">
        <v>1748</v>
      </c>
      <c r="B485" s="119" t="s">
        <v>1745</v>
      </c>
      <c r="C485" s="119" t="s">
        <v>389</v>
      </c>
      <c r="D485" s="94" t="s">
        <v>810</v>
      </c>
      <c r="E485" s="94">
        <v>175714</v>
      </c>
      <c r="F485" s="29" t="s">
        <v>2481</v>
      </c>
      <c r="G485" s="119" t="s">
        <v>912</v>
      </c>
      <c r="H485" s="119" t="s">
        <v>1754</v>
      </c>
      <c r="I485" s="98" t="s">
        <v>1746</v>
      </c>
      <c r="J485" s="133">
        <v>44986</v>
      </c>
      <c r="K485" s="96" t="s">
        <v>2358</v>
      </c>
      <c r="L485" s="15" t="s">
        <v>1140</v>
      </c>
    </row>
    <row r="486" spans="1:12" customFormat="1" x14ac:dyDescent="0.25">
      <c r="A486" s="14" t="s">
        <v>1749</v>
      </c>
      <c r="B486" s="119" t="s">
        <v>2442</v>
      </c>
      <c r="C486" s="119" t="s">
        <v>389</v>
      </c>
      <c r="D486" s="132" t="s">
        <v>22</v>
      </c>
      <c r="E486" s="132">
        <v>302461</v>
      </c>
      <c r="F486" s="29" t="s">
        <v>2481</v>
      </c>
      <c r="G486" s="98" t="s">
        <v>915</v>
      </c>
      <c r="H486" s="98" t="s">
        <v>2156</v>
      </c>
      <c r="I486" s="98" t="s">
        <v>2443</v>
      </c>
      <c r="J486" s="39">
        <v>45627</v>
      </c>
      <c r="K486" s="161">
        <v>45809</v>
      </c>
      <c r="L486" s="132" t="s">
        <v>1582</v>
      </c>
    </row>
    <row r="487" spans="1:12" hidden="1" x14ac:dyDescent="0.25">
      <c r="A487" s="14" t="s">
        <v>1774</v>
      </c>
      <c r="B487" s="98" t="s">
        <v>1763</v>
      </c>
      <c r="C487" s="98" t="s">
        <v>434</v>
      </c>
      <c r="D487" s="94" t="s">
        <v>1720</v>
      </c>
      <c r="E487" s="94">
        <v>303026</v>
      </c>
      <c r="F487" s="132" t="s">
        <v>24</v>
      </c>
      <c r="G487" s="70" t="s">
        <v>1968</v>
      </c>
      <c r="H487" s="98" t="s">
        <v>1967</v>
      </c>
      <c r="I487" s="98" t="s">
        <v>1764</v>
      </c>
      <c r="J487" s="38">
        <v>45047</v>
      </c>
      <c r="K487" s="38">
        <v>45627</v>
      </c>
      <c r="L487" s="15" t="s">
        <v>1178</v>
      </c>
    </row>
    <row r="488" spans="1:12" hidden="1" x14ac:dyDescent="0.25">
      <c r="A488" s="55" t="s">
        <v>1775</v>
      </c>
      <c r="B488" s="140" t="s">
        <v>1758</v>
      </c>
      <c r="C488" s="140" t="s">
        <v>1759</v>
      </c>
      <c r="D488" s="21" t="s">
        <v>1720</v>
      </c>
      <c r="E488" s="21">
        <v>193602</v>
      </c>
      <c r="F488" s="141" t="s">
        <v>25</v>
      </c>
      <c r="G488" s="140" t="s">
        <v>921</v>
      </c>
      <c r="H488" s="140" t="s">
        <v>1706</v>
      </c>
      <c r="I488" s="140" t="s">
        <v>1760</v>
      </c>
      <c r="J488" s="33">
        <v>45047</v>
      </c>
      <c r="K488" s="33">
        <v>45474</v>
      </c>
      <c r="L488" s="123" t="s">
        <v>1178</v>
      </c>
    </row>
    <row r="489" spans="1:12" customFormat="1" hidden="1" x14ac:dyDescent="0.25">
      <c r="A489" s="55" t="s">
        <v>1805</v>
      </c>
      <c r="B489" s="140" t="s">
        <v>1798</v>
      </c>
      <c r="C489" s="140" t="s">
        <v>1799</v>
      </c>
      <c r="D489" s="21" t="s">
        <v>22</v>
      </c>
      <c r="E489" s="21">
        <v>305500</v>
      </c>
      <c r="F489" s="141" t="s">
        <v>36</v>
      </c>
      <c r="G489" s="140" t="s">
        <v>905</v>
      </c>
      <c r="H489" s="140" t="s">
        <v>1814</v>
      </c>
      <c r="I489" s="140" t="s">
        <v>1800</v>
      </c>
      <c r="J489" s="33">
        <v>45047</v>
      </c>
      <c r="K489" s="33">
        <v>45474</v>
      </c>
      <c r="L489" s="11" t="s">
        <v>1178</v>
      </c>
    </row>
    <row r="490" spans="1:12" customFormat="1" x14ac:dyDescent="0.25">
      <c r="A490" s="43" t="s">
        <v>1806</v>
      </c>
      <c r="B490" s="152" t="s">
        <v>1784</v>
      </c>
      <c r="C490" s="152" t="s">
        <v>443</v>
      </c>
      <c r="D490" s="147" t="s">
        <v>22</v>
      </c>
      <c r="E490" s="147">
        <v>305411</v>
      </c>
      <c r="F490" s="153" t="s">
        <v>24</v>
      </c>
      <c r="G490" s="184" t="s">
        <v>1968</v>
      </c>
      <c r="H490" s="98" t="s">
        <v>2360</v>
      </c>
      <c r="I490" s="152" t="s">
        <v>1785</v>
      </c>
      <c r="J490" s="104">
        <v>45047</v>
      </c>
      <c r="K490" s="104">
        <v>45778</v>
      </c>
      <c r="L490" s="15" t="s">
        <v>1140</v>
      </c>
    </row>
    <row r="491" spans="1:12" customFormat="1" hidden="1" x14ac:dyDescent="0.25">
      <c r="A491" s="55" t="s">
        <v>1807</v>
      </c>
      <c r="B491" s="140" t="s">
        <v>1781</v>
      </c>
      <c r="C491" s="140" t="s">
        <v>1782</v>
      </c>
      <c r="D491" s="21" t="s">
        <v>22</v>
      </c>
      <c r="E491" s="21">
        <v>302720</v>
      </c>
      <c r="F491" s="141" t="s">
        <v>25</v>
      </c>
      <c r="G491" s="140" t="s">
        <v>923</v>
      </c>
      <c r="H491" s="140" t="s">
        <v>1815</v>
      </c>
      <c r="I491" s="140" t="s">
        <v>1783</v>
      </c>
      <c r="J491" s="33">
        <v>45047</v>
      </c>
      <c r="K491" s="33">
        <v>45231</v>
      </c>
      <c r="L491" s="11" t="s">
        <v>1178</v>
      </c>
    </row>
    <row r="492" spans="1:12" customFormat="1" hidden="1" x14ac:dyDescent="0.25">
      <c r="A492" s="55" t="s">
        <v>1808</v>
      </c>
      <c r="B492" s="140" t="s">
        <v>1794</v>
      </c>
      <c r="C492" s="140" t="s">
        <v>616</v>
      </c>
      <c r="D492" s="21" t="s">
        <v>1159</v>
      </c>
      <c r="E492" s="21">
        <v>305401</v>
      </c>
      <c r="F492" s="141" t="s">
        <v>36</v>
      </c>
      <c r="G492" s="140" t="s">
        <v>906</v>
      </c>
      <c r="H492" s="140" t="s">
        <v>830</v>
      </c>
      <c r="I492" s="140" t="s">
        <v>1795</v>
      </c>
      <c r="J492" s="33">
        <v>45047</v>
      </c>
      <c r="K492" s="33">
        <v>45231</v>
      </c>
      <c r="L492" s="11" t="s">
        <v>1178</v>
      </c>
    </row>
    <row r="493" spans="1:12" customFormat="1" hidden="1" x14ac:dyDescent="0.25">
      <c r="A493" s="14" t="s">
        <v>1809</v>
      </c>
      <c r="B493" s="98" t="s">
        <v>1796</v>
      </c>
      <c r="C493" s="98" t="s">
        <v>459</v>
      </c>
      <c r="D493" s="94" t="s">
        <v>29</v>
      </c>
      <c r="E493" s="94">
        <v>300018</v>
      </c>
      <c r="F493" s="132" t="s">
        <v>36</v>
      </c>
      <c r="G493" s="98" t="s">
        <v>904</v>
      </c>
      <c r="H493" s="98" t="s">
        <v>1816</v>
      </c>
      <c r="I493" s="98" t="s">
        <v>1797</v>
      </c>
      <c r="J493" s="38">
        <v>45047</v>
      </c>
      <c r="K493" s="38">
        <v>45627</v>
      </c>
      <c r="L493" s="15" t="s">
        <v>1178</v>
      </c>
    </row>
    <row r="494" spans="1:12" customFormat="1" hidden="1" x14ac:dyDescent="0.25">
      <c r="A494" s="14" t="s">
        <v>1810</v>
      </c>
      <c r="B494" s="98" t="s">
        <v>1801</v>
      </c>
      <c r="C494" s="98" t="s">
        <v>1802</v>
      </c>
      <c r="D494" s="94" t="s">
        <v>29</v>
      </c>
      <c r="E494" s="94">
        <v>302886</v>
      </c>
      <c r="F494" s="132" t="s">
        <v>36</v>
      </c>
      <c r="G494" s="70" t="s">
        <v>915</v>
      </c>
      <c r="H494" s="98" t="s">
        <v>1755</v>
      </c>
      <c r="I494" s="98" t="s">
        <v>1803</v>
      </c>
      <c r="J494" s="38">
        <v>45047</v>
      </c>
      <c r="K494" s="38">
        <v>45566</v>
      </c>
      <c r="L494" s="15" t="s">
        <v>1178</v>
      </c>
    </row>
    <row r="495" spans="1:12" customFormat="1" hidden="1" x14ac:dyDescent="0.25">
      <c r="A495" s="55" t="s">
        <v>1811</v>
      </c>
      <c r="B495" s="140" t="s">
        <v>1786</v>
      </c>
      <c r="C495" s="140" t="s">
        <v>1787</v>
      </c>
      <c r="D495" s="21" t="s">
        <v>22</v>
      </c>
      <c r="E495" s="21">
        <v>305453</v>
      </c>
      <c r="F495" s="141" t="s">
        <v>24</v>
      </c>
      <c r="G495" s="140" t="s">
        <v>1818</v>
      </c>
      <c r="H495" s="140" t="s">
        <v>1817</v>
      </c>
      <c r="I495" s="140" t="s">
        <v>1788</v>
      </c>
      <c r="J495" s="33">
        <v>45047</v>
      </c>
      <c r="K495" s="33">
        <v>45474</v>
      </c>
      <c r="L495" s="11" t="s">
        <v>1178</v>
      </c>
    </row>
    <row r="496" spans="1:12" customFormat="1" hidden="1" x14ac:dyDescent="0.25">
      <c r="A496" s="213" t="s">
        <v>1812</v>
      </c>
      <c r="B496" s="178" t="s">
        <v>1791</v>
      </c>
      <c r="C496" s="178" t="s">
        <v>1792</v>
      </c>
      <c r="D496" s="26" t="s">
        <v>32</v>
      </c>
      <c r="E496" s="26">
        <v>182314</v>
      </c>
      <c r="F496" s="179" t="s">
        <v>24</v>
      </c>
      <c r="G496" s="178" t="s">
        <v>914</v>
      </c>
      <c r="H496" s="178" t="s">
        <v>1819</v>
      </c>
      <c r="I496" s="178" t="s">
        <v>1793</v>
      </c>
      <c r="J496" s="90">
        <v>45047</v>
      </c>
      <c r="K496" s="90">
        <v>45231</v>
      </c>
      <c r="L496" s="83" t="s">
        <v>1178</v>
      </c>
    </row>
    <row r="497" spans="1:12" customFormat="1" x14ac:dyDescent="0.25">
      <c r="A497" s="14" t="s">
        <v>1813</v>
      </c>
      <c r="B497" s="98" t="s">
        <v>1778</v>
      </c>
      <c r="C497" s="98" t="s">
        <v>1779</v>
      </c>
      <c r="D497" s="94" t="s">
        <v>22</v>
      </c>
      <c r="E497" s="94">
        <v>304476</v>
      </c>
      <c r="F497" s="29" t="s">
        <v>2482</v>
      </c>
      <c r="G497" s="98" t="s">
        <v>2119</v>
      </c>
      <c r="H497" s="98" t="s">
        <v>1804</v>
      </c>
      <c r="I497" s="98" t="s">
        <v>1780</v>
      </c>
      <c r="J497" s="38">
        <v>45047</v>
      </c>
      <c r="K497" s="38">
        <v>45748</v>
      </c>
      <c r="L497" s="15" t="s">
        <v>1582</v>
      </c>
    </row>
    <row r="498" spans="1:12" hidden="1" x14ac:dyDescent="0.25">
      <c r="A498" s="14" t="s">
        <v>1863</v>
      </c>
      <c r="B498" s="97" t="s">
        <v>1853</v>
      </c>
      <c r="C498" s="97" t="s">
        <v>611</v>
      </c>
      <c r="D498" s="94" t="s">
        <v>1720</v>
      </c>
      <c r="E498" s="94">
        <v>305352</v>
      </c>
      <c r="F498" s="132" t="s">
        <v>24</v>
      </c>
      <c r="G498" s="80" t="s">
        <v>919</v>
      </c>
      <c r="H498" s="97" t="s">
        <v>1547</v>
      </c>
      <c r="I498" s="12" t="s">
        <v>1854</v>
      </c>
      <c r="J498" s="38">
        <v>45108</v>
      </c>
      <c r="K498" s="38">
        <v>45566</v>
      </c>
      <c r="L498" s="15" t="s">
        <v>1178</v>
      </c>
    </row>
    <row r="499" spans="1:12" hidden="1" x14ac:dyDescent="0.25">
      <c r="A499" s="14" t="s">
        <v>1864</v>
      </c>
      <c r="B499" s="97" t="s">
        <v>1855</v>
      </c>
      <c r="C499" s="97" t="s">
        <v>1856</v>
      </c>
      <c r="D499" s="94" t="s">
        <v>1720</v>
      </c>
      <c r="E499" s="94">
        <v>305431</v>
      </c>
      <c r="F499" s="132" t="s">
        <v>36</v>
      </c>
      <c r="G499" s="80" t="s">
        <v>903</v>
      </c>
      <c r="H499" s="97" t="s">
        <v>1868</v>
      </c>
      <c r="I499" s="12" t="s">
        <v>1857</v>
      </c>
      <c r="J499" s="38">
        <v>45108</v>
      </c>
      <c r="K499" s="38">
        <v>45658</v>
      </c>
      <c r="L499" s="94" t="s">
        <v>1178</v>
      </c>
    </row>
    <row r="500" spans="1:12" x14ac:dyDescent="0.25">
      <c r="A500" s="14" t="s">
        <v>1865</v>
      </c>
      <c r="B500" s="97" t="s">
        <v>1858</v>
      </c>
      <c r="C500" s="97" t="s">
        <v>578</v>
      </c>
      <c r="D500" s="94" t="s">
        <v>1721</v>
      </c>
      <c r="E500" s="94">
        <v>305522</v>
      </c>
      <c r="F500" s="29" t="s">
        <v>2481</v>
      </c>
      <c r="G500" s="80" t="s">
        <v>905</v>
      </c>
      <c r="H500" s="97" t="s">
        <v>827</v>
      </c>
      <c r="I500" s="12" t="s">
        <v>1859</v>
      </c>
      <c r="J500" s="38">
        <v>45108</v>
      </c>
      <c r="K500" s="38">
        <v>45809</v>
      </c>
      <c r="L500" s="15" t="s">
        <v>1582</v>
      </c>
    </row>
    <row r="501" spans="1:12" hidden="1" x14ac:dyDescent="0.25">
      <c r="A501" s="14" t="s">
        <v>1866</v>
      </c>
      <c r="B501" s="97" t="s">
        <v>1860</v>
      </c>
      <c r="C501" s="97" t="s">
        <v>1739</v>
      </c>
      <c r="D501" s="94" t="s">
        <v>1822</v>
      </c>
      <c r="E501" s="94">
        <v>193690</v>
      </c>
      <c r="F501" s="141" t="s">
        <v>36</v>
      </c>
      <c r="G501" s="8" t="s">
        <v>1673</v>
      </c>
      <c r="H501" s="7" t="s">
        <v>1869</v>
      </c>
      <c r="I501" s="9" t="s">
        <v>1861</v>
      </c>
      <c r="J501" s="33">
        <v>45108</v>
      </c>
      <c r="K501" s="33">
        <v>45292</v>
      </c>
      <c r="L501" s="141" t="s">
        <v>1178</v>
      </c>
    </row>
    <row r="502" spans="1:12" customFormat="1" x14ac:dyDescent="0.25">
      <c r="A502" s="14" t="s">
        <v>1926</v>
      </c>
      <c r="B502" s="131" t="s">
        <v>1883</v>
      </c>
      <c r="C502" s="131" t="s">
        <v>1884</v>
      </c>
      <c r="D502" s="180" t="s">
        <v>1721</v>
      </c>
      <c r="E502" s="180">
        <v>304479</v>
      </c>
      <c r="F502" s="29" t="s">
        <v>2482</v>
      </c>
      <c r="G502" s="253" t="s">
        <v>2123</v>
      </c>
      <c r="H502" s="131" t="s">
        <v>1615</v>
      </c>
      <c r="I502" s="131" t="s">
        <v>1885</v>
      </c>
      <c r="J502" s="205">
        <v>45170</v>
      </c>
      <c r="K502" s="205">
        <v>45809</v>
      </c>
      <c r="L502" s="151" t="s">
        <v>1582</v>
      </c>
    </row>
    <row r="503" spans="1:12" customFormat="1" x14ac:dyDescent="0.25">
      <c r="A503" s="150" t="s">
        <v>1927</v>
      </c>
      <c r="B503" s="119" t="s">
        <v>2396</v>
      </c>
      <c r="C503" s="119" t="s">
        <v>583</v>
      </c>
      <c r="D503" s="132" t="s">
        <v>22</v>
      </c>
      <c r="E503" s="132">
        <v>305897</v>
      </c>
      <c r="F503" s="29" t="s">
        <v>2483</v>
      </c>
      <c r="G503" s="98" t="s">
        <v>907</v>
      </c>
      <c r="H503" s="98" t="s">
        <v>2450</v>
      </c>
      <c r="I503" s="98" t="s">
        <v>2397</v>
      </c>
      <c r="J503" s="39">
        <v>45627</v>
      </c>
      <c r="K503" s="161">
        <v>45809</v>
      </c>
      <c r="L503" s="132" t="s">
        <v>1582</v>
      </c>
    </row>
    <row r="504" spans="1:12" customFormat="1" hidden="1" x14ac:dyDescent="0.25">
      <c r="A504" s="14" t="s">
        <v>1928</v>
      </c>
      <c r="B504" s="207" t="s">
        <v>1203</v>
      </c>
      <c r="C504" s="207" t="s">
        <v>435</v>
      </c>
      <c r="D504" s="153" t="s">
        <v>22</v>
      </c>
      <c r="E504" s="153">
        <v>305676</v>
      </c>
      <c r="F504" s="153" t="s">
        <v>1916</v>
      </c>
      <c r="G504" s="207" t="s">
        <v>914</v>
      </c>
      <c r="H504" s="207" t="s">
        <v>1819</v>
      </c>
      <c r="I504" s="152" t="s">
        <v>2141</v>
      </c>
      <c r="J504" s="214">
        <v>45383</v>
      </c>
      <c r="K504" s="215">
        <v>45566</v>
      </c>
      <c r="L504" s="71" t="s">
        <v>1178</v>
      </c>
    </row>
    <row r="505" spans="1:12" customFormat="1" hidden="1" x14ac:dyDescent="0.25">
      <c r="A505" s="14" t="s">
        <v>1929</v>
      </c>
      <c r="B505" s="152" t="s">
        <v>1886</v>
      </c>
      <c r="C505" s="152" t="s">
        <v>643</v>
      </c>
      <c r="D505" s="147" t="s">
        <v>1720</v>
      </c>
      <c r="E505" s="147">
        <v>305218</v>
      </c>
      <c r="F505" s="153" t="s">
        <v>36</v>
      </c>
      <c r="G505" s="152" t="s">
        <v>899</v>
      </c>
      <c r="H505" s="152" t="s">
        <v>1439</v>
      </c>
      <c r="I505" s="152" t="s">
        <v>1887</v>
      </c>
      <c r="J505" s="104">
        <v>45170</v>
      </c>
      <c r="K505" s="104">
        <v>45566</v>
      </c>
      <c r="L505" s="15" t="s">
        <v>1178</v>
      </c>
    </row>
    <row r="506" spans="1:12" customFormat="1" x14ac:dyDescent="0.25">
      <c r="A506" s="14" t="s">
        <v>1930</v>
      </c>
      <c r="B506" s="98" t="s">
        <v>1888</v>
      </c>
      <c r="C506" s="98" t="s">
        <v>401</v>
      </c>
      <c r="D506" s="94" t="s">
        <v>1721</v>
      </c>
      <c r="E506" s="94">
        <v>305312</v>
      </c>
      <c r="F506" s="29" t="s">
        <v>2482</v>
      </c>
      <c r="G506" s="98" t="s">
        <v>929</v>
      </c>
      <c r="H506" s="98" t="s">
        <v>1920</v>
      </c>
      <c r="I506" s="98" t="s">
        <v>1889</v>
      </c>
      <c r="J506" s="38">
        <v>45170</v>
      </c>
      <c r="K506" s="38">
        <v>45809</v>
      </c>
      <c r="L506" s="94" t="s">
        <v>1140</v>
      </c>
    </row>
    <row r="507" spans="1:12" customFormat="1" x14ac:dyDescent="0.25">
      <c r="A507" s="14" t="s">
        <v>1931</v>
      </c>
      <c r="B507" s="98" t="s">
        <v>1890</v>
      </c>
      <c r="C507" s="98" t="s">
        <v>512</v>
      </c>
      <c r="D507" s="94" t="s">
        <v>1721</v>
      </c>
      <c r="E507" s="94">
        <v>305356</v>
      </c>
      <c r="F507" s="132" t="s">
        <v>2482</v>
      </c>
      <c r="G507" s="98" t="s">
        <v>1666</v>
      </c>
      <c r="H507" s="98" t="s">
        <v>2452</v>
      </c>
      <c r="I507" s="98" t="s">
        <v>1891</v>
      </c>
      <c r="J507" s="38">
        <v>45170</v>
      </c>
      <c r="K507" s="38">
        <v>45809</v>
      </c>
      <c r="L507" s="15" t="s">
        <v>1140</v>
      </c>
    </row>
    <row r="508" spans="1:12" customFormat="1" x14ac:dyDescent="0.25">
      <c r="A508" s="14" t="s">
        <v>1932</v>
      </c>
      <c r="B508" s="98" t="s">
        <v>1892</v>
      </c>
      <c r="C508" s="98" t="s">
        <v>401</v>
      </c>
      <c r="D508" s="94" t="s">
        <v>1720</v>
      </c>
      <c r="E508" s="94">
        <v>305363</v>
      </c>
      <c r="F508" s="132" t="s">
        <v>24</v>
      </c>
      <c r="G508" s="70" t="s">
        <v>1968</v>
      </c>
      <c r="H508" s="98" t="s">
        <v>2302</v>
      </c>
      <c r="I508" s="98" t="s">
        <v>1893</v>
      </c>
      <c r="J508" s="38">
        <v>45170</v>
      </c>
      <c r="K508" s="38">
        <v>45748</v>
      </c>
      <c r="L508" s="15" t="s">
        <v>1140</v>
      </c>
    </row>
    <row r="509" spans="1:12" customFormat="1" hidden="1" x14ac:dyDescent="0.25">
      <c r="A509" s="14" t="s">
        <v>1933</v>
      </c>
      <c r="B509" s="98" t="s">
        <v>1894</v>
      </c>
      <c r="C509" s="98" t="s">
        <v>512</v>
      </c>
      <c r="D509" s="94" t="s">
        <v>1720</v>
      </c>
      <c r="E509" s="94">
        <v>305389</v>
      </c>
      <c r="F509" s="132" t="s">
        <v>25</v>
      </c>
      <c r="G509" s="98" t="s">
        <v>926</v>
      </c>
      <c r="H509" s="98" t="s">
        <v>888</v>
      </c>
      <c r="I509" s="98" t="s">
        <v>1895</v>
      </c>
      <c r="J509" s="38">
        <v>45170</v>
      </c>
      <c r="K509" s="38">
        <v>45566</v>
      </c>
      <c r="L509" s="15" t="s">
        <v>1178</v>
      </c>
    </row>
    <row r="510" spans="1:12" customFormat="1" hidden="1" x14ac:dyDescent="0.25">
      <c r="A510" s="14" t="s">
        <v>1934</v>
      </c>
      <c r="B510" s="98" t="s">
        <v>1896</v>
      </c>
      <c r="C510" s="98" t="s">
        <v>628</v>
      </c>
      <c r="D510" s="94" t="s">
        <v>1720</v>
      </c>
      <c r="E510" s="94">
        <v>305420</v>
      </c>
      <c r="F510" s="132" t="s">
        <v>24</v>
      </c>
      <c r="G510" s="98" t="s">
        <v>918</v>
      </c>
      <c r="H510" s="98" t="s">
        <v>1921</v>
      </c>
      <c r="I510" s="98" t="s">
        <v>1897</v>
      </c>
      <c r="J510" s="38">
        <v>45170</v>
      </c>
      <c r="K510" s="38">
        <v>45658</v>
      </c>
      <c r="L510" s="94" t="s">
        <v>1178</v>
      </c>
    </row>
    <row r="511" spans="1:12" customFormat="1" hidden="1" x14ac:dyDescent="0.25">
      <c r="A511" s="14" t="s">
        <v>1935</v>
      </c>
      <c r="B511" s="119" t="s">
        <v>2142</v>
      </c>
      <c r="C511" s="119" t="s">
        <v>2143</v>
      </c>
      <c r="D511" s="132" t="s">
        <v>22</v>
      </c>
      <c r="E511" s="132">
        <v>305679</v>
      </c>
      <c r="F511" s="132" t="s">
        <v>1916</v>
      </c>
      <c r="G511" s="119" t="s">
        <v>1614</v>
      </c>
      <c r="H511" s="119" t="s">
        <v>1613</v>
      </c>
      <c r="I511" s="98" t="s">
        <v>2144</v>
      </c>
      <c r="J511" s="39">
        <v>45383</v>
      </c>
      <c r="K511" s="161">
        <v>45566</v>
      </c>
      <c r="L511" s="15" t="s">
        <v>1178</v>
      </c>
    </row>
    <row r="512" spans="1:12" customFormat="1" x14ac:dyDescent="0.25">
      <c r="A512" s="14" t="s">
        <v>1936</v>
      </c>
      <c r="B512" s="152" t="s">
        <v>1898</v>
      </c>
      <c r="C512" s="152" t="s">
        <v>401</v>
      </c>
      <c r="D512" s="147" t="s">
        <v>1720</v>
      </c>
      <c r="E512" s="147">
        <v>305456</v>
      </c>
      <c r="F512" s="29" t="s">
        <v>2482</v>
      </c>
      <c r="G512" s="152" t="s">
        <v>922</v>
      </c>
      <c r="H512" s="152" t="s">
        <v>1925</v>
      </c>
      <c r="I512" s="152" t="s">
        <v>1899</v>
      </c>
      <c r="J512" s="104">
        <v>45170</v>
      </c>
      <c r="K512" s="104">
        <v>45748</v>
      </c>
      <c r="L512" s="147" t="s">
        <v>1140</v>
      </c>
    </row>
    <row r="513" spans="1:21" customFormat="1" x14ac:dyDescent="0.25">
      <c r="A513" s="14" t="s">
        <v>1937</v>
      </c>
      <c r="B513" s="98" t="s">
        <v>1900</v>
      </c>
      <c r="C513" s="98" t="s">
        <v>1328</v>
      </c>
      <c r="D513" s="94" t="s">
        <v>1720</v>
      </c>
      <c r="E513" s="94">
        <v>305491</v>
      </c>
      <c r="F513" s="132" t="s">
        <v>24</v>
      </c>
      <c r="G513" s="95" t="s">
        <v>2369</v>
      </c>
      <c r="H513" s="98" t="s">
        <v>1584</v>
      </c>
      <c r="I513" s="98" t="s">
        <v>1901</v>
      </c>
      <c r="J513" s="38">
        <v>45170</v>
      </c>
      <c r="K513" s="38">
        <v>45748</v>
      </c>
      <c r="L513" s="132" t="s">
        <v>1582</v>
      </c>
    </row>
    <row r="514" spans="1:21" customFormat="1" hidden="1" x14ac:dyDescent="0.25">
      <c r="A514" s="55" t="s">
        <v>1938</v>
      </c>
      <c r="B514" s="140" t="s">
        <v>525</v>
      </c>
      <c r="C514" s="140" t="s">
        <v>1269</v>
      </c>
      <c r="D514" s="21" t="s">
        <v>1724</v>
      </c>
      <c r="E514" s="21">
        <v>305532</v>
      </c>
      <c r="F514" s="141" t="s">
        <v>36</v>
      </c>
      <c r="G514" s="140" t="s">
        <v>912</v>
      </c>
      <c r="H514" s="140" t="s">
        <v>1754</v>
      </c>
      <c r="I514" s="140" t="s">
        <v>1902</v>
      </c>
      <c r="J514" s="33">
        <v>45170</v>
      </c>
      <c r="K514" s="33">
        <v>45352</v>
      </c>
      <c r="L514" s="11" t="s">
        <v>1178</v>
      </c>
    </row>
    <row r="515" spans="1:21" customFormat="1" hidden="1" x14ac:dyDescent="0.25">
      <c r="A515" s="55" t="s">
        <v>1944</v>
      </c>
      <c r="B515" s="140" t="s">
        <v>1275</v>
      </c>
      <c r="C515" s="140" t="s">
        <v>1997</v>
      </c>
      <c r="D515" s="21" t="s">
        <v>22</v>
      </c>
      <c r="E515" s="21"/>
      <c r="F515" s="141" t="s">
        <v>25</v>
      </c>
      <c r="G515" s="140" t="s">
        <v>926</v>
      </c>
      <c r="H515" s="140" t="s">
        <v>1998</v>
      </c>
      <c r="I515" s="198" t="s">
        <v>1999</v>
      </c>
      <c r="J515" s="33">
        <v>45261</v>
      </c>
      <c r="K515" s="33">
        <v>45444</v>
      </c>
      <c r="L515" s="21" t="s">
        <v>1178</v>
      </c>
    </row>
    <row r="516" spans="1:21" customFormat="1" x14ac:dyDescent="0.25">
      <c r="A516" s="14" t="s">
        <v>1939</v>
      </c>
      <c r="B516" s="98" t="s">
        <v>1903</v>
      </c>
      <c r="C516" s="98" t="s">
        <v>1739</v>
      </c>
      <c r="D516" s="94" t="s">
        <v>1720</v>
      </c>
      <c r="E516" s="94">
        <v>305546</v>
      </c>
      <c r="F516" s="29" t="s">
        <v>2483</v>
      </c>
      <c r="G516" s="70" t="s">
        <v>1605</v>
      </c>
      <c r="H516" s="98" t="s">
        <v>1708</v>
      </c>
      <c r="I516" s="98" t="s">
        <v>1904</v>
      </c>
      <c r="J516" s="38">
        <v>45170</v>
      </c>
      <c r="K516" s="38">
        <v>45809</v>
      </c>
      <c r="L516" s="15" t="s">
        <v>1140</v>
      </c>
    </row>
    <row r="517" spans="1:21" customFormat="1" hidden="1" x14ac:dyDescent="0.25">
      <c r="A517" s="213" t="s">
        <v>1940</v>
      </c>
      <c r="B517" s="178" t="s">
        <v>1905</v>
      </c>
      <c r="C517" s="178" t="s">
        <v>1906</v>
      </c>
      <c r="D517" s="26" t="s">
        <v>1724</v>
      </c>
      <c r="E517" s="26">
        <v>305547</v>
      </c>
      <c r="F517" s="179" t="s">
        <v>36</v>
      </c>
      <c r="G517" s="178" t="s">
        <v>899</v>
      </c>
      <c r="H517" s="178" t="s">
        <v>1922</v>
      </c>
      <c r="I517" s="178" t="s">
        <v>1907</v>
      </c>
      <c r="J517" s="90">
        <v>45170</v>
      </c>
      <c r="K517" s="90">
        <v>45352</v>
      </c>
      <c r="L517" s="83" t="s">
        <v>1178</v>
      </c>
    </row>
    <row r="518" spans="1:21" customFormat="1" x14ac:dyDescent="0.25">
      <c r="A518" s="14" t="s">
        <v>1941</v>
      </c>
      <c r="B518" s="98" t="s">
        <v>1908</v>
      </c>
      <c r="C518" s="98" t="s">
        <v>457</v>
      </c>
      <c r="D518" s="94" t="s">
        <v>1721</v>
      </c>
      <c r="E518" s="94">
        <v>305551</v>
      </c>
      <c r="F518" s="132" t="s">
        <v>24</v>
      </c>
      <c r="G518" s="70" t="s">
        <v>1968</v>
      </c>
      <c r="H518" s="98" t="s">
        <v>852</v>
      </c>
      <c r="I518" s="98" t="s">
        <v>1909</v>
      </c>
      <c r="J518" s="38">
        <v>45170</v>
      </c>
      <c r="K518" s="38">
        <v>45748</v>
      </c>
      <c r="L518" s="15" t="s">
        <v>1582</v>
      </c>
    </row>
    <row r="519" spans="1:21" customFormat="1" x14ac:dyDescent="0.25">
      <c r="A519" s="14" t="s">
        <v>1942</v>
      </c>
      <c r="B519" s="98" t="s">
        <v>1910</v>
      </c>
      <c r="C519" s="98" t="s">
        <v>1911</v>
      </c>
      <c r="D519" s="94" t="s">
        <v>22</v>
      </c>
      <c r="E519" s="94">
        <v>305561</v>
      </c>
      <c r="F519" s="29" t="s">
        <v>2482</v>
      </c>
      <c r="G519" s="98" t="s">
        <v>1668</v>
      </c>
      <c r="H519" s="98" t="s">
        <v>2024</v>
      </c>
      <c r="I519" s="98" t="s">
        <v>1912</v>
      </c>
      <c r="J519" s="38">
        <v>45170</v>
      </c>
      <c r="K519" s="38">
        <v>45809</v>
      </c>
      <c r="L519" s="15" t="s">
        <v>1582</v>
      </c>
      <c r="M519" s="175"/>
      <c r="N519" s="175"/>
      <c r="O519" s="175"/>
      <c r="P519" s="175"/>
      <c r="Q519" s="175"/>
      <c r="R519" s="175"/>
      <c r="S519" s="175"/>
      <c r="T519" s="175"/>
      <c r="U519" s="175"/>
    </row>
    <row r="520" spans="1:21" hidden="1" x14ac:dyDescent="0.25">
      <c r="A520" s="55" t="s">
        <v>1943</v>
      </c>
      <c r="B520" s="7" t="s">
        <v>2000</v>
      </c>
      <c r="C520" s="7" t="s">
        <v>496</v>
      </c>
      <c r="D520" s="21" t="s">
        <v>22</v>
      </c>
      <c r="E520" s="21"/>
      <c r="F520" s="141" t="s">
        <v>36</v>
      </c>
      <c r="G520" s="8" t="s">
        <v>899</v>
      </c>
      <c r="H520" s="7" t="s">
        <v>1586</v>
      </c>
      <c r="I520" s="198" t="s">
        <v>2001</v>
      </c>
      <c r="J520" s="33">
        <v>45261</v>
      </c>
      <c r="K520" s="33">
        <v>45444</v>
      </c>
      <c r="L520" s="21" t="s">
        <v>1178</v>
      </c>
    </row>
    <row r="521" spans="1:21" x14ac:dyDescent="0.25">
      <c r="A521" s="14" t="s">
        <v>2002</v>
      </c>
      <c r="B521" s="97" t="s">
        <v>2004</v>
      </c>
      <c r="C521" s="97" t="s">
        <v>459</v>
      </c>
      <c r="D521" s="94" t="s">
        <v>29</v>
      </c>
      <c r="E521" s="94">
        <v>302213</v>
      </c>
      <c r="F521" s="29" t="s">
        <v>2483</v>
      </c>
      <c r="G521" s="80" t="s">
        <v>1970</v>
      </c>
      <c r="H521" s="97" t="s">
        <v>821</v>
      </c>
      <c r="I521" s="190" t="s">
        <v>2005</v>
      </c>
      <c r="J521" s="38">
        <v>45261</v>
      </c>
      <c r="K521" s="38">
        <v>45809</v>
      </c>
      <c r="L521" s="15" t="s">
        <v>1582</v>
      </c>
    </row>
    <row r="522" spans="1:21" hidden="1" x14ac:dyDescent="0.25">
      <c r="A522" s="55" t="s">
        <v>2003</v>
      </c>
      <c r="B522" s="224" t="s">
        <v>2006</v>
      </c>
      <c r="C522" s="224" t="s">
        <v>392</v>
      </c>
      <c r="D522" s="145" t="s">
        <v>22</v>
      </c>
      <c r="E522" s="145"/>
      <c r="F522" s="173" t="s">
        <v>36</v>
      </c>
      <c r="G522" s="157" t="s">
        <v>905</v>
      </c>
      <c r="H522" s="224" t="s">
        <v>1753</v>
      </c>
      <c r="I522" s="254" t="s">
        <v>2007</v>
      </c>
      <c r="J522" s="128">
        <v>45261</v>
      </c>
      <c r="K522" s="128">
        <v>45444</v>
      </c>
      <c r="L522" s="145" t="s">
        <v>1178</v>
      </c>
    </row>
    <row r="523" spans="1:21" x14ac:dyDescent="0.25">
      <c r="A523" s="150" t="s">
        <v>2008</v>
      </c>
      <c r="B523" s="119" t="s">
        <v>2398</v>
      </c>
      <c r="C523" s="119" t="s">
        <v>528</v>
      </c>
      <c r="D523" s="132" t="s">
        <v>22</v>
      </c>
      <c r="E523" s="132">
        <v>306202</v>
      </c>
      <c r="F523" s="29" t="s">
        <v>2482</v>
      </c>
      <c r="G523" s="98" t="s">
        <v>925</v>
      </c>
      <c r="H523" s="98" t="s">
        <v>2298</v>
      </c>
      <c r="I523" s="98" t="s">
        <v>2399</v>
      </c>
      <c r="J523" s="39">
        <v>45627</v>
      </c>
      <c r="K523" s="161">
        <v>45809</v>
      </c>
      <c r="L523" s="132" t="s">
        <v>1582</v>
      </c>
    </row>
    <row r="524" spans="1:21" x14ac:dyDescent="0.25">
      <c r="A524" s="14" t="s">
        <v>2009</v>
      </c>
      <c r="B524" s="146" t="s">
        <v>2223</v>
      </c>
      <c r="C524" s="146" t="s">
        <v>2224</v>
      </c>
      <c r="D524" s="147" t="s">
        <v>22</v>
      </c>
      <c r="E524" s="147"/>
      <c r="F524" s="153" t="s">
        <v>24</v>
      </c>
      <c r="G524" s="193" t="s">
        <v>2226</v>
      </c>
      <c r="H524" s="146" t="s">
        <v>1969</v>
      </c>
      <c r="I524" s="225" t="s">
        <v>2225</v>
      </c>
      <c r="J524" s="104">
        <v>45536</v>
      </c>
      <c r="K524" s="104">
        <v>45809</v>
      </c>
      <c r="L524" s="147" t="s">
        <v>1582</v>
      </c>
    </row>
    <row r="525" spans="1:21" hidden="1" x14ac:dyDescent="0.25">
      <c r="A525" s="14" t="s">
        <v>2010</v>
      </c>
      <c r="B525" s="97" t="s">
        <v>2021</v>
      </c>
      <c r="C525" s="97" t="s">
        <v>2022</v>
      </c>
      <c r="D525" s="94" t="s">
        <v>22</v>
      </c>
      <c r="E525" s="94"/>
      <c r="F525" s="29" t="s">
        <v>2483</v>
      </c>
      <c r="G525" s="80" t="s">
        <v>1667</v>
      </c>
      <c r="H525" s="97" t="s">
        <v>1414</v>
      </c>
      <c r="I525" s="229" t="s">
        <v>2043</v>
      </c>
      <c r="J525" s="38">
        <v>45261</v>
      </c>
      <c r="K525" s="38">
        <v>45717</v>
      </c>
      <c r="L525" s="147" t="s">
        <v>1178</v>
      </c>
    </row>
    <row r="526" spans="1:21" hidden="1" x14ac:dyDescent="0.25">
      <c r="A526" s="55" t="s">
        <v>2011</v>
      </c>
      <c r="B526" s="7" t="s">
        <v>2023</v>
      </c>
      <c r="C526" s="7" t="s">
        <v>616</v>
      </c>
      <c r="D526" s="21" t="s">
        <v>29</v>
      </c>
      <c r="E526" s="21"/>
      <c r="F526" s="141" t="s">
        <v>25</v>
      </c>
      <c r="G526" s="8" t="s">
        <v>1668</v>
      </c>
      <c r="H526" s="7" t="s">
        <v>2024</v>
      </c>
      <c r="I526" s="199" t="s">
        <v>2025</v>
      </c>
      <c r="J526" s="33">
        <v>45261</v>
      </c>
      <c r="K526" s="33">
        <v>45444</v>
      </c>
      <c r="L526" s="21" t="s">
        <v>1178</v>
      </c>
    </row>
    <row r="527" spans="1:21" hidden="1" x14ac:dyDescent="0.25">
      <c r="A527" s="55" t="s">
        <v>2012</v>
      </c>
      <c r="B527" s="7" t="s">
        <v>2026</v>
      </c>
      <c r="C527" s="7" t="s">
        <v>560</v>
      </c>
      <c r="D527" s="21" t="s">
        <v>1159</v>
      </c>
      <c r="E527" s="21"/>
      <c r="F527" s="141" t="s">
        <v>25</v>
      </c>
      <c r="G527" s="136" t="s">
        <v>2118</v>
      </c>
      <c r="H527" s="7" t="s">
        <v>894</v>
      </c>
      <c r="I527" s="199" t="s">
        <v>2027</v>
      </c>
      <c r="J527" s="33">
        <v>45261</v>
      </c>
      <c r="K527" s="33">
        <v>45444</v>
      </c>
      <c r="L527" s="21" t="s">
        <v>1178</v>
      </c>
    </row>
    <row r="528" spans="1:21" x14ac:dyDescent="0.25">
      <c r="A528" s="14" t="s">
        <v>2013</v>
      </c>
      <c r="B528" s="97" t="s">
        <v>2028</v>
      </c>
      <c r="C528" s="97" t="s">
        <v>401</v>
      </c>
      <c r="D528" s="94" t="s">
        <v>22</v>
      </c>
      <c r="E528" s="94"/>
      <c r="F528" s="132" t="s">
        <v>24</v>
      </c>
      <c r="G528" s="80" t="s">
        <v>1968</v>
      </c>
      <c r="H528" s="97" t="s">
        <v>851</v>
      </c>
      <c r="I528" s="229" t="s">
        <v>2035</v>
      </c>
      <c r="J528" s="38">
        <v>45261</v>
      </c>
      <c r="K528" s="38">
        <v>45809</v>
      </c>
      <c r="L528" s="94" t="s">
        <v>1582</v>
      </c>
    </row>
    <row r="529" spans="1:12" hidden="1" x14ac:dyDescent="0.25">
      <c r="A529" s="55" t="s">
        <v>2014</v>
      </c>
      <c r="B529" s="7" t="s">
        <v>2029</v>
      </c>
      <c r="C529" s="7" t="s">
        <v>1004</v>
      </c>
      <c r="D529" s="21" t="s">
        <v>22</v>
      </c>
      <c r="E529" s="21"/>
      <c r="F529" s="141" t="s">
        <v>24</v>
      </c>
      <c r="G529" s="8" t="s">
        <v>1968</v>
      </c>
      <c r="H529" s="7" t="s">
        <v>851</v>
      </c>
      <c r="I529" s="199" t="s">
        <v>2036</v>
      </c>
      <c r="J529" s="33">
        <v>45261</v>
      </c>
      <c r="K529" s="33">
        <v>45444</v>
      </c>
      <c r="L529" s="21" t="s">
        <v>1178</v>
      </c>
    </row>
    <row r="530" spans="1:12" hidden="1" x14ac:dyDescent="0.25">
      <c r="A530" s="55" t="s">
        <v>2015</v>
      </c>
      <c r="B530" s="7" t="s">
        <v>2030</v>
      </c>
      <c r="C530" s="7" t="s">
        <v>2037</v>
      </c>
      <c r="D530" s="21" t="s">
        <v>22</v>
      </c>
      <c r="E530" s="21"/>
      <c r="F530" s="141" t="s">
        <v>24</v>
      </c>
      <c r="G530" s="67" t="s">
        <v>2121</v>
      </c>
      <c r="H530" s="7" t="s">
        <v>847</v>
      </c>
      <c r="I530" s="199" t="s">
        <v>2038</v>
      </c>
      <c r="J530" s="33">
        <v>45261</v>
      </c>
      <c r="K530" s="33">
        <v>45444</v>
      </c>
      <c r="L530" s="21" t="s">
        <v>1178</v>
      </c>
    </row>
    <row r="531" spans="1:12" x14ac:dyDescent="0.25">
      <c r="A531" s="14" t="s">
        <v>2016</v>
      </c>
      <c r="B531" s="97" t="s">
        <v>2031</v>
      </c>
      <c r="C531" s="97" t="s">
        <v>606</v>
      </c>
      <c r="D531" s="94" t="s">
        <v>29</v>
      </c>
      <c r="E531" s="30">
        <v>305633</v>
      </c>
      <c r="F531" s="132" t="s">
        <v>24</v>
      </c>
      <c r="G531" s="80" t="s">
        <v>917</v>
      </c>
      <c r="H531" s="97" t="s">
        <v>872</v>
      </c>
      <c r="I531" s="190" t="s">
        <v>2039</v>
      </c>
      <c r="J531" s="38">
        <v>45261</v>
      </c>
      <c r="K531" s="38">
        <v>45809</v>
      </c>
      <c r="L531" s="94" t="s">
        <v>1582</v>
      </c>
    </row>
    <row r="532" spans="1:12" x14ac:dyDescent="0.25">
      <c r="A532" s="14" t="s">
        <v>2017</v>
      </c>
      <c r="B532" s="97" t="s">
        <v>2032</v>
      </c>
      <c r="C532" s="97" t="s">
        <v>457</v>
      </c>
      <c r="D532" s="94" t="s">
        <v>22</v>
      </c>
      <c r="E532" s="30">
        <v>305632</v>
      </c>
      <c r="F532" s="29" t="s">
        <v>2481</v>
      </c>
      <c r="G532" s="80" t="s">
        <v>903</v>
      </c>
      <c r="H532" s="80" t="s">
        <v>2228</v>
      </c>
      <c r="I532" s="229" t="s">
        <v>2044</v>
      </c>
      <c r="J532" s="38">
        <v>45261</v>
      </c>
      <c r="K532" s="38">
        <v>45809</v>
      </c>
      <c r="L532" s="94" t="s">
        <v>1140</v>
      </c>
    </row>
    <row r="533" spans="1:12" hidden="1" x14ac:dyDescent="0.25">
      <c r="A533" s="14" t="s">
        <v>2018</v>
      </c>
      <c r="B533" s="97" t="s">
        <v>2033</v>
      </c>
      <c r="C533" s="97" t="s">
        <v>2040</v>
      </c>
      <c r="D533" s="94" t="s">
        <v>22</v>
      </c>
      <c r="E533" s="94"/>
      <c r="F533" s="132" t="s">
        <v>36</v>
      </c>
      <c r="G533" s="80" t="s">
        <v>907</v>
      </c>
      <c r="H533" s="97" t="s">
        <v>832</v>
      </c>
      <c r="I533" s="190" t="s">
        <v>2041</v>
      </c>
      <c r="J533" s="38">
        <v>45261</v>
      </c>
      <c r="K533" s="38">
        <v>45566</v>
      </c>
      <c r="L533" s="15" t="s">
        <v>1178</v>
      </c>
    </row>
    <row r="534" spans="1:12" hidden="1" x14ac:dyDescent="0.25">
      <c r="A534" s="55" t="s">
        <v>2019</v>
      </c>
      <c r="B534" s="140" t="s">
        <v>2052</v>
      </c>
      <c r="C534" s="140" t="s">
        <v>2053</v>
      </c>
      <c r="D534" s="141" t="s">
        <v>1159</v>
      </c>
      <c r="E534" s="141">
        <v>305684</v>
      </c>
      <c r="F534" s="141" t="s">
        <v>24</v>
      </c>
      <c r="G534" s="195" t="s">
        <v>1968</v>
      </c>
      <c r="H534" s="140" t="s">
        <v>2062</v>
      </c>
      <c r="I534" s="140" t="str">
        <f>VLOOKUP($E534,[1]LdapM!$B:$W,22,0)</f>
        <v>JULIETTE.CHEVALIER@GENERALI.COM</v>
      </c>
      <c r="J534" s="90">
        <v>45292</v>
      </c>
      <c r="K534" s="90">
        <v>45474</v>
      </c>
      <c r="L534" s="123" t="s">
        <v>1178</v>
      </c>
    </row>
    <row r="535" spans="1:12" hidden="1" x14ac:dyDescent="0.25">
      <c r="A535" s="55" t="s">
        <v>2020</v>
      </c>
      <c r="B535" s="54" t="s">
        <v>2034</v>
      </c>
      <c r="C535" s="54" t="s">
        <v>643</v>
      </c>
      <c r="D535" s="26" t="s">
        <v>22</v>
      </c>
      <c r="E535" s="26">
        <v>304157</v>
      </c>
      <c r="F535" s="179" t="s">
        <v>36</v>
      </c>
      <c r="G535" s="82" t="s">
        <v>915</v>
      </c>
      <c r="H535" s="54" t="s">
        <v>818</v>
      </c>
      <c r="I535" s="200" t="s">
        <v>2042</v>
      </c>
      <c r="J535" s="90">
        <v>45261</v>
      </c>
      <c r="K535" s="90">
        <v>45474</v>
      </c>
      <c r="L535" s="123" t="s">
        <v>1178</v>
      </c>
    </row>
    <row r="536" spans="1:12" customFormat="1" hidden="1" x14ac:dyDescent="0.25">
      <c r="A536" s="55" t="s">
        <v>2064</v>
      </c>
      <c r="B536" s="140" t="s">
        <v>2054</v>
      </c>
      <c r="C536" s="140" t="s">
        <v>508</v>
      </c>
      <c r="D536" s="141" t="s">
        <v>1159</v>
      </c>
      <c r="E536" s="141">
        <v>305673</v>
      </c>
      <c r="F536" s="141" t="s">
        <v>24</v>
      </c>
      <c r="G536" s="195" t="s">
        <v>2123</v>
      </c>
      <c r="H536" s="140" t="s">
        <v>2063</v>
      </c>
      <c r="I536" s="140" t="str">
        <f>VLOOKUP($E536,[1]LdapM!$B:$W,22,0)</f>
        <v>STEPHANIE.GOUSSET@GENERALI.COM</v>
      </c>
      <c r="J536" s="90">
        <v>45292</v>
      </c>
      <c r="K536" s="90">
        <v>45474</v>
      </c>
      <c r="L536" s="123" t="s">
        <v>1178</v>
      </c>
    </row>
    <row r="537" spans="1:12" customFormat="1" x14ac:dyDescent="0.25">
      <c r="A537" s="14" t="s">
        <v>2065</v>
      </c>
      <c r="B537" s="98" t="s">
        <v>2055</v>
      </c>
      <c r="C537" s="98" t="s">
        <v>386</v>
      </c>
      <c r="D537" s="132" t="s">
        <v>1159</v>
      </c>
      <c r="E537" s="132">
        <v>305666</v>
      </c>
      <c r="F537" s="29" t="s">
        <v>2483</v>
      </c>
      <c r="G537" s="70" t="s">
        <v>1605</v>
      </c>
      <c r="H537" s="98" t="s">
        <v>1708</v>
      </c>
      <c r="I537" s="98" t="str">
        <f>VLOOKUP($E537,[1]LdapM!$B:$W,22,0)</f>
        <v>ARNAUD.LEDUC@GENERALI.COM</v>
      </c>
      <c r="J537" s="104">
        <v>45292</v>
      </c>
      <c r="K537" s="104">
        <v>45809</v>
      </c>
      <c r="L537" s="15" t="s">
        <v>1140</v>
      </c>
    </row>
    <row r="538" spans="1:12" customFormat="1" hidden="1" x14ac:dyDescent="0.25">
      <c r="A538" s="43" t="s">
        <v>2067</v>
      </c>
      <c r="B538" s="152" t="s">
        <v>2070</v>
      </c>
      <c r="C538" s="152" t="s">
        <v>628</v>
      </c>
      <c r="D538" s="153" t="s">
        <v>22</v>
      </c>
      <c r="E538" s="153"/>
      <c r="F538" s="153" t="s">
        <v>24</v>
      </c>
      <c r="G538" s="193" t="s">
        <v>900</v>
      </c>
      <c r="H538" s="152" t="s">
        <v>2071</v>
      </c>
      <c r="I538" s="223" t="s">
        <v>2072</v>
      </c>
      <c r="J538" s="104">
        <v>45292</v>
      </c>
      <c r="K538" s="104">
        <v>45658</v>
      </c>
      <c r="L538" s="147" t="s">
        <v>1178</v>
      </c>
    </row>
    <row r="539" spans="1:12" hidden="1" x14ac:dyDescent="0.25">
      <c r="A539" s="258" t="s">
        <v>2068</v>
      </c>
      <c r="B539" s="260" t="s">
        <v>2488</v>
      </c>
      <c r="C539" s="97"/>
      <c r="D539" s="94"/>
      <c r="E539" s="94"/>
      <c r="F539" s="132"/>
      <c r="G539" s="80"/>
      <c r="H539" s="97"/>
      <c r="I539" s="190"/>
      <c r="J539" s="104"/>
      <c r="K539" s="104"/>
      <c r="L539" s="94"/>
    </row>
    <row r="540" spans="1:12" hidden="1" x14ac:dyDescent="0.25">
      <c r="A540" s="14" t="s">
        <v>2069</v>
      </c>
      <c r="B540" s="97" t="s">
        <v>2073</v>
      </c>
      <c r="C540" s="97" t="s">
        <v>1792</v>
      </c>
      <c r="D540" s="94" t="s">
        <v>32</v>
      </c>
      <c r="E540" s="94"/>
      <c r="F540" s="132" t="s">
        <v>24</v>
      </c>
      <c r="G540" s="193" t="s">
        <v>900</v>
      </c>
      <c r="H540" s="98" t="s">
        <v>2071</v>
      </c>
      <c r="I540" s="190" t="s">
        <v>2074</v>
      </c>
      <c r="J540" s="38">
        <v>45292</v>
      </c>
      <c r="K540" s="38">
        <v>45658</v>
      </c>
      <c r="L540" s="94" t="s">
        <v>1178</v>
      </c>
    </row>
    <row r="541" spans="1:12" customFormat="1" hidden="1" x14ac:dyDescent="0.25">
      <c r="A541" s="14" t="s">
        <v>2157</v>
      </c>
      <c r="B541" s="98" t="s">
        <v>2145</v>
      </c>
      <c r="C541" s="98" t="s">
        <v>456</v>
      </c>
      <c r="D541" s="132" t="s">
        <v>22</v>
      </c>
      <c r="E541" s="132">
        <v>304715</v>
      </c>
      <c r="F541" s="132" t="s">
        <v>1540</v>
      </c>
      <c r="G541" s="98" t="s">
        <v>904</v>
      </c>
      <c r="H541" s="98" t="s">
        <v>823</v>
      </c>
      <c r="I541" s="98" t="s">
        <v>2146</v>
      </c>
      <c r="J541" s="39">
        <v>45383</v>
      </c>
      <c r="K541" s="161">
        <v>45566</v>
      </c>
      <c r="L541" s="15" t="s">
        <v>1178</v>
      </c>
    </row>
    <row r="542" spans="1:12" customFormat="1" hidden="1" x14ac:dyDescent="0.25">
      <c r="A542" s="14" t="s">
        <v>2158</v>
      </c>
      <c r="B542" s="119" t="s">
        <v>2147</v>
      </c>
      <c r="C542" s="119" t="s">
        <v>1340</v>
      </c>
      <c r="D542" s="132" t="s">
        <v>22</v>
      </c>
      <c r="E542" s="132">
        <v>305766</v>
      </c>
      <c r="F542" s="132" t="s">
        <v>1540</v>
      </c>
      <c r="G542" s="119" t="s">
        <v>907</v>
      </c>
      <c r="H542" s="119" t="s">
        <v>1713</v>
      </c>
      <c r="I542" s="98" t="s">
        <v>2148</v>
      </c>
      <c r="J542" s="39">
        <v>45383</v>
      </c>
      <c r="K542" s="161">
        <v>45627</v>
      </c>
      <c r="L542" s="15" t="s">
        <v>1178</v>
      </c>
    </row>
    <row r="543" spans="1:12" customFormat="1" x14ac:dyDescent="0.25">
      <c r="A543" s="14" t="s">
        <v>2159</v>
      </c>
      <c r="B543" s="119" t="s">
        <v>2149</v>
      </c>
      <c r="C543" s="119" t="s">
        <v>457</v>
      </c>
      <c r="D543" s="132" t="s">
        <v>813</v>
      </c>
      <c r="E543" s="132">
        <v>301753</v>
      </c>
      <c r="F543" s="29" t="s">
        <v>2481</v>
      </c>
      <c r="G543" s="119" t="s">
        <v>915</v>
      </c>
      <c r="H543" s="119" t="s">
        <v>2156</v>
      </c>
      <c r="I543" s="98" t="s">
        <v>2150</v>
      </c>
      <c r="J543" s="39">
        <v>45383</v>
      </c>
      <c r="K543" s="161">
        <v>45748</v>
      </c>
      <c r="L543" s="132" t="s">
        <v>1582</v>
      </c>
    </row>
    <row r="544" spans="1:12" customFormat="1" x14ac:dyDescent="0.25">
      <c r="A544" s="14" t="s">
        <v>2189</v>
      </c>
      <c r="B544" s="98" t="s">
        <v>2169</v>
      </c>
      <c r="C544" s="98" t="s">
        <v>2170</v>
      </c>
      <c r="D544" s="132" t="s">
        <v>29</v>
      </c>
      <c r="E544" s="132">
        <v>305832</v>
      </c>
      <c r="F544" s="132" t="s">
        <v>24</v>
      </c>
      <c r="G544" s="98" t="s">
        <v>1818</v>
      </c>
      <c r="H544" s="98" t="s">
        <v>1817</v>
      </c>
      <c r="I544" s="98" t="str">
        <f>VLOOKUP($E544,[2]LdapM!$B:$W,22,0)</f>
        <v>REBECCA.JANIN@GENERALI.COM</v>
      </c>
      <c r="J544" s="39">
        <v>45444</v>
      </c>
      <c r="K544" s="161">
        <v>45809</v>
      </c>
      <c r="L544" s="132" t="s">
        <v>1582</v>
      </c>
    </row>
    <row r="545" spans="1:12" customFormat="1" x14ac:dyDescent="0.25">
      <c r="A545" s="14" t="s">
        <v>2190</v>
      </c>
      <c r="B545" s="98" t="s">
        <v>2171</v>
      </c>
      <c r="C545" s="98" t="s">
        <v>481</v>
      </c>
      <c r="D545" s="132" t="s">
        <v>22</v>
      </c>
      <c r="E545" s="132">
        <v>305904</v>
      </c>
      <c r="F545" s="132" t="s">
        <v>24</v>
      </c>
      <c r="G545" s="98" t="s">
        <v>917</v>
      </c>
      <c r="H545" s="98" t="s">
        <v>2184</v>
      </c>
      <c r="I545" s="98" t="str">
        <f>VLOOKUP($E545,[2]LdapM!$B:$W,22,0)</f>
        <v>OLIVIER.RUFFAULT@GENERALI.COM</v>
      </c>
      <c r="J545" s="39">
        <v>45444</v>
      </c>
      <c r="K545" s="161">
        <v>45748</v>
      </c>
      <c r="L545" s="132" t="s">
        <v>1582</v>
      </c>
    </row>
    <row r="546" spans="1:12" customFormat="1" hidden="1" x14ac:dyDescent="0.25">
      <c r="A546" s="14" t="s">
        <v>2191</v>
      </c>
      <c r="B546" s="98" t="s">
        <v>2172</v>
      </c>
      <c r="C546" s="98" t="s">
        <v>1314</v>
      </c>
      <c r="D546" s="132" t="s">
        <v>22</v>
      </c>
      <c r="E546" s="132">
        <v>305541</v>
      </c>
      <c r="F546" s="132" t="s">
        <v>1916</v>
      </c>
      <c r="G546" s="98" t="s">
        <v>918</v>
      </c>
      <c r="H546" s="98" t="s">
        <v>1716</v>
      </c>
      <c r="I546" s="98" t="str">
        <f>VLOOKUP($E546,[2]LdapM!$B:$W,22,0)</f>
        <v>ELODIE.MUREZ@GENERALI.COM</v>
      </c>
      <c r="J546" s="39">
        <v>45444</v>
      </c>
      <c r="K546" s="161">
        <v>45627</v>
      </c>
      <c r="L546" s="15" t="s">
        <v>1178</v>
      </c>
    </row>
    <row r="547" spans="1:12" customFormat="1" x14ac:dyDescent="0.25">
      <c r="A547" s="14" t="s">
        <v>2192</v>
      </c>
      <c r="B547" s="98" t="s">
        <v>2173</v>
      </c>
      <c r="C547" s="98" t="s">
        <v>401</v>
      </c>
      <c r="D547" s="132" t="s">
        <v>22</v>
      </c>
      <c r="E547" s="132">
        <v>305840</v>
      </c>
      <c r="F547" s="29" t="s">
        <v>2483</v>
      </c>
      <c r="G547" s="98" t="s">
        <v>1970</v>
      </c>
      <c r="H547" s="98" t="s">
        <v>2185</v>
      </c>
      <c r="I547" s="98" t="str">
        <f>VLOOKUP($E547,[2]LdapM!$B:$W,22,0)</f>
        <v>BENJAMIN.HEIDMANN@GENERALI.COM</v>
      </c>
      <c r="J547" s="39">
        <v>45444</v>
      </c>
      <c r="K547" s="161">
        <v>45809</v>
      </c>
      <c r="L547" s="132" t="s">
        <v>1582</v>
      </c>
    </row>
    <row r="548" spans="1:12" customFormat="1" x14ac:dyDescent="0.25">
      <c r="A548" s="14" t="s">
        <v>2193</v>
      </c>
      <c r="B548" s="98" t="s">
        <v>2174</v>
      </c>
      <c r="C548" s="98" t="s">
        <v>582</v>
      </c>
      <c r="D548" s="132" t="s">
        <v>22</v>
      </c>
      <c r="E548" s="132">
        <v>305800</v>
      </c>
      <c r="F548" s="29" t="s">
        <v>2483</v>
      </c>
      <c r="G548" s="98" t="s">
        <v>906</v>
      </c>
      <c r="H548" s="98" t="s">
        <v>1777</v>
      </c>
      <c r="I548" s="98" t="str">
        <f>VLOOKUP($E548,[2]LdapM!$B:$W,22,0)</f>
        <v>CHRISTELLE.SOMMER@GENERALI.COM</v>
      </c>
      <c r="J548" s="39">
        <v>45444</v>
      </c>
      <c r="K548" s="161">
        <v>45809</v>
      </c>
      <c r="L548" s="132" t="s">
        <v>1582</v>
      </c>
    </row>
    <row r="549" spans="1:12" customFormat="1" x14ac:dyDescent="0.25">
      <c r="A549" s="14" t="s">
        <v>2194</v>
      </c>
      <c r="B549" s="98" t="s">
        <v>2175</v>
      </c>
      <c r="C549" s="98" t="s">
        <v>535</v>
      </c>
      <c r="D549" s="132" t="s">
        <v>29</v>
      </c>
      <c r="E549" s="132">
        <v>305136</v>
      </c>
      <c r="F549" s="29" t="s">
        <v>2483</v>
      </c>
      <c r="G549" s="98" t="s">
        <v>906</v>
      </c>
      <c r="H549" s="98" t="s">
        <v>1777</v>
      </c>
      <c r="I549" s="98" t="str">
        <f>VLOOKUP($E549,[2]LdapM!$B:$W,22,0)</f>
        <v>EMILIE.COTTIN@GENERALI.COM</v>
      </c>
      <c r="J549" s="39">
        <v>45444</v>
      </c>
      <c r="K549" s="161">
        <v>45809</v>
      </c>
      <c r="L549" s="15" t="s">
        <v>1140</v>
      </c>
    </row>
    <row r="550" spans="1:12" customFormat="1" x14ac:dyDescent="0.25">
      <c r="A550" s="14" t="s">
        <v>2195</v>
      </c>
      <c r="B550" s="98" t="s">
        <v>2176</v>
      </c>
      <c r="C550" s="98" t="s">
        <v>392</v>
      </c>
      <c r="D550" s="132" t="s">
        <v>2297</v>
      </c>
      <c r="E550" s="132">
        <v>305866</v>
      </c>
      <c r="F550" s="29" t="s">
        <v>2481</v>
      </c>
      <c r="G550" s="98" t="s">
        <v>2122</v>
      </c>
      <c r="H550" s="98" t="s">
        <v>2186</v>
      </c>
      <c r="I550" s="98" t="str">
        <f>VLOOKUP($E550,[2]LdapM!$B:$W,22,0)</f>
        <v>SEBASTIEN.ETIFIER@GENERALI.COM</v>
      </c>
      <c r="J550" s="39">
        <v>45444</v>
      </c>
      <c r="K550" s="161">
        <v>45748</v>
      </c>
      <c r="L550" s="132" t="s">
        <v>1582</v>
      </c>
    </row>
    <row r="551" spans="1:12" customFormat="1" x14ac:dyDescent="0.25">
      <c r="A551" s="14" t="s">
        <v>2196</v>
      </c>
      <c r="B551" s="98" t="s">
        <v>2177</v>
      </c>
      <c r="C551" s="98" t="s">
        <v>560</v>
      </c>
      <c r="D551" s="132" t="s">
        <v>22</v>
      </c>
      <c r="E551" s="132">
        <v>305870</v>
      </c>
      <c r="F551" s="29" t="s">
        <v>2481</v>
      </c>
      <c r="G551" s="98" t="s">
        <v>903</v>
      </c>
      <c r="H551" s="98" t="s">
        <v>2187</v>
      </c>
      <c r="I551" s="98" t="str">
        <f>VLOOKUP($E551,[2]LdapM!$B:$W,22,0)</f>
        <v>MATHIEU.BARVIAU@GENERALI.COM</v>
      </c>
      <c r="J551" s="39">
        <v>45444</v>
      </c>
      <c r="K551" s="161">
        <v>45809</v>
      </c>
      <c r="L551" s="15" t="s">
        <v>1582</v>
      </c>
    </row>
    <row r="552" spans="1:12" customFormat="1" hidden="1" x14ac:dyDescent="0.25">
      <c r="A552" s="14" t="s">
        <v>2197</v>
      </c>
      <c r="B552" s="98" t="s">
        <v>2178</v>
      </c>
      <c r="C552" s="98" t="s">
        <v>431</v>
      </c>
      <c r="D552" s="132" t="s">
        <v>22</v>
      </c>
      <c r="E552" s="132">
        <v>305650</v>
      </c>
      <c r="F552" s="132" t="s">
        <v>36</v>
      </c>
      <c r="G552" s="98" t="s">
        <v>907</v>
      </c>
      <c r="H552" s="98" t="s">
        <v>1776</v>
      </c>
      <c r="I552" s="98" t="str">
        <f>VLOOKUP($E552,[2]LdapM!$B:$W,22,0)</f>
        <v>KEVIN.BARATTA@GENERALI.COM</v>
      </c>
      <c r="J552" s="39">
        <v>45444</v>
      </c>
      <c r="K552" s="161">
        <v>45627</v>
      </c>
      <c r="L552" s="15" t="s">
        <v>1178</v>
      </c>
    </row>
    <row r="553" spans="1:12" customFormat="1" x14ac:dyDescent="0.25">
      <c r="A553" s="14" t="s">
        <v>2198</v>
      </c>
      <c r="B553" s="98" t="s">
        <v>2179</v>
      </c>
      <c r="C553" s="98" t="s">
        <v>1802</v>
      </c>
      <c r="D553" s="132" t="s">
        <v>22</v>
      </c>
      <c r="E553" s="132">
        <v>305588</v>
      </c>
      <c r="F553" s="29" t="s">
        <v>2481</v>
      </c>
      <c r="G553" s="98" t="s">
        <v>912</v>
      </c>
      <c r="H553" s="98" t="s">
        <v>2188</v>
      </c>
      <c r="I553" s="98" t="str">
        <f>VLOOKUP($E553,[2]LdapM!$B:$W,22,0)</f>
        <v>LOIC.STALIN@GENERALI.COM</v>
      </c>
      <c r="J553" s="39">
        <v>45444</v>
      </c>
      <c r="K553" s="161">
        <v>45748</v>
      </c>
      <c r="L553" s="132" t="s">
        <v>1582</v>
      </c>
    </row>
    <row r="554" spans="1:12" customFormat="1" x14ac:dyDescent="0.25">
      <c r="A554" s="14" t="s">
        <v>2199</v>
      </c>
      <c r="B554" s="98" t="s">
        <v>2200</v>
      </c>
      <c r="C554" s="98" t="s">
        <v>2201</v>
      </c>
      <c r="D554" s="132" t="s">
        <v>22</v>
      </c>
      <c r="E554" s="132">
        <v>305776</v>
      </c>
      <c r="F554" s="29" t="s">
        <v>2482</v>
      </c>
      <c r="G554" s="98" t="s">
        <v>2123</v>
      </c>
      <c r="H554" s="98" t="s">
        <v>2202</v>
      </c>
      <c r="I554" s="234" t="s">
        <v>2203</v>
      </c>
      <c r="J554" s="39">
        <v>45444</v>
      </c>
      <c r="K554" s="161">
        <v>45809</v>
      </c>
      <c r="L554" s="132" t="s">
        <v>1582</v>
      </c>
    </row>
    <row r="555" spans="1:12" customFormat="1" x14ac:dyDescent="0.25">
      <c r="A555" s="14" t="s">
        <v>2303</v>
      </c>
      <c r="B555" s="98" t="s">
        <v>2255</v>
      </c>
      <c r="C555" s="98" t="s">
        <v>2256</v>
      </c>
      <c r="D555" s="132" t="s">
        <v>22</v>
      </c>
      <c r="E555" s="132">
        <v>302154</v>
      </c>
      <c r="F555" s="29" t="s">
        <v>2481</v>
      </c>
      <c r="G555" s="98" t="s">
        <v>2122</v>
      </c>
      <c r="H555" s="98" t="s">
        <v>1752</v>
      </c>
      <c r="I555" s="98" t="s">
        <v>2257</v>
      </c>
      <c r="J555" s="39">
        <v>45566</v>
      </c>
      <c r="K555" s="161">
        <v>45748</v>
      </c>
      <c r="L555" s="132" t="s">
        <v>1582</v>
      </c>
    </row>
    <row r="556" spans="1:12" customFormat="1" x14ac:dyDescent="0.25">
      <c r="A556" s="14" t="s">
        <v>2304</v>
      </c>
      <c r="B556" s="98" t="s">
        <v>2234</v>
      </c>
      <c r="C556" s="98" t="s">
        <v>524</v>
      </c>
      <c r="D556" s="132" t="str">
        <f>VLOOKUP($E556,[3]LdapM!$B$2:$W$1330,9,0)</f>
        <v>CCT</v>
      </c>
      <c r="E556" s="132">
        <v>305943</v>
      </c>
      <c r="F556" s="29" t="s">
        <v>2483</v>
      </c>
      <c r="G556" s="98" t="s">
        <v>2118</v>
      </c>
      <c r="H556" s="98" t="s">
        <v>2294</v>
      </c>
      <c r="I556" s="152" t="str">
        <f>VLOOKUP($E556,[3]LdapM!$B$2:$W$1330,22,0)</f>
        <v>STEPHANE.BOURCIER@GENERALI.COM</v>
      </c>
      <c r="J556" s="39">
        <v>45566</v>
      </c>
      <c r="K556" s="161">
        <v>45809</v>
      </c>
      <c r="L556" s="132" t="s">
        <v>1582</v>
      </c>
    </row>
    <row r="557" spans="1:12" customFormat="1" x14ac:dyDescent="0.25">
      <c r="A557" s="14" t="s">
        <v>2305</v>
      </c>
      <c r="B557" s="98" t="s">
        <v>2231</v>
      </c>
      <c r="C557" s="98" t="s">
        <v>2232</v>
      </c>
      <c r="D557" s="132" t="str">
        <f>VLOOKUP($E557,[3]LdapM!$B$2:$W$1330,9,0)</f>
        <v>CCT</v>
      </c>
      <c r="E557" s="132">
        <v>305895</v>
      </c>
      <c r="F557" s="29" t="s">
        <v>2482</v>
      </c>
      <c r="G557" s="98" t="s">
        <v>923</v>
      </c>
      <c r="H557" s="98" t="s">
        <v>2182</v>
      </c>
      <c r="I557" s="98" t="str">
        <f>VLOOKUP($E557,[3]LdapM!$B$2:$W$1330,22,0)</f>
        <v>TEDDY.BRUTINEL@GENERALI.COM</v>
      </c>
      <c r="J557" s="39">
        <v>45566</v>
      </c>
      <c r="K557" s="161">
        <v>45809</v>
      </c>
      <c r="L557" s="132" t="s">
        <v>1582</v>
      </c>
    </row>
    <row r="558" spans="1:12" customFormat="1" x14ac:dyDescent="0.25">
      <c r="A558" s="14" t="s">
        <v>2306</v>
      </c>
      <c r="B558" s="98" t="s">
        <v>2238</v>
      </c>
      <c r="C558" s="98" t="s">
        <v>503</v>
      </c>
      <c r="D558" s="132" t="s">
        <v>22</v>
      </c>
      <c r="E558" s="132">
        <v>305972</v>
      </c>
      <c r="F558" s="29" t="s">
        <v>2482</v>
      </c>
      <c r="G558" s="98" t="s">
        <v>926</v>
      </c>
      <c r="H558" s="98" t="s">
        <v>1966</v>
      </c>
      <c r="I558" s="98" t="s">
        <v>2239</v>
      </c>
      <c r="J558" s="39">
        <v>45566</v>
      </c>
      <c r="K558" s="161">
        <v>45748</v>
      </c>
      <c r="L558" s="132" t="s">
        <v>1582</v>
      </c>
    </row>
    <row r="559" spans="1:12" customFormat="1" x14ac:dyDescent="0.25">
      <c r="A559" s="14" t="s">
        <v>2307</v>
      </c>
      <c r="B559" s="98" t="s">
        <v>2246</v>
      </c>
      <c r="C559" s="98" t="s">
        <v>616</v>
      </c>
      <c r="D559" s="132" t="s">
        <v>22</v>
      </c>
      <c r="E559" s="132">
        <v>305787</v>
      </c>
      <c r="F559" s="132" t="s">
        <v>24</v>
      </c>
      <c r="G559" s="98" t="s">
        <v>917</v>
      </c>
      <c r="H559" s="98" t="s">
        <v>2295</v>
      </c>
      <c r="I559" s="98" t="s">
        <v>2247</v>
      </c>
      <c r="J559" s="39">
        <v>45566</v>
      </c>
      <c r="K559" s="161">
        <v>45809</v>
      </c>
      <c r="L559" s="132" t="s">
        <v>1582</v>
      </c>
    </row>
    <row r="560" spans="1:12" customFormat="1" x14ac:dyDescent="0.25">
      <c r="A560" s="14" t="s">
        <v>2308</v>
      </c>
      <c r="B560" s="98" t="s">
        <v>2269</v>
      </c>
      <c r="C560" s="98" t="s">
        <v>2270</v>
      </c>
      <c r="D560" s="132" t="s">
        <v>22</v>
      </c>
      <c r="E560" s="132">
        <v>305712</v>
      </c>
      <c r="F560" s="132" t="s">
        <v>2482</v>
      </c>
      <c r="G560" s="98" t="s">
        <v>1666</v>
      </c>
      <c r="H560" s="98" t="s">
        <v>2296</v>
      </c>
      <c r="I560" s="98" t="s">
        <v>2271</v>
      </c>
      <c r="J560" s="39">
        <v>45566</v>
      </c>
      <c r="K560" s="161">
        <v>45748</v>
      </c>
      <c r="L560" s="132" t="s">
        <v>1582</v>
      </c>
    </row>
    <row r="561" spans="1:12" customFormat="1" x14ac:dyDescent="0.25">
      <c r="A561" s="14" t="s">
        <v>2309</v>
      </c>
      <c r="B561" s="98" t="s">
        <v>602</v>
      </c>
      <c r="C561" s="98" t="s">
        <v>601</v>
      </c>
      <c r="D561" s="132" t="s">
        <v>811</v>
      </c>
      <c r="E561" s="132">
        <v>188259</v>
      </c>
      <c r="F561" s="29" t="s">
        <v>2483</v>
      </c>
      <c r="G561" s="98" t="s">
        <v>1667</v>
      </c>
      <c r="H561" s="98" t="s">
        <v>1445</v>
      </c>
      <c r="I561" s="98" t="s">
        <v>2275</v>
      </c>
      <c r="J561" s="39">
        <v>45566</v>
      </c>
      <c r="K561" s="161">
        <v>45748</v>
      </c>
      <c r="L561" s="132" t="s">
        <v>1582</v>
      </c>
    </row>
    <row r="562" spans="1:12" customFormat="1" x14ac:dyDescent="0.25">
      <c r="A562" s="14" t="s">
        <v>2310</v>
      </c>
      <c r="B562" s="98" t="s">
        <v>2230</v>
      </c>
      <c r="C562" s="98" t="s">
        <v>459</v>
      </c>
      <c r="D562" s="132" t="str">
        <f>VLOOKUP($E562,[3]LdapM!$B$2:$W$1330,9,0)</f>
        <v>CCT</v>
      </c>
      <c r="E562" s="132">
        <v>305647</v>
      </c>
      <c r="F562" s="29" t="s">
        <v>2482</v>
      </c>
      <c r="G562" s="98" t="s">
        <v>926</v>
      </c>
      <c r="H562" s="98" t="s">
        <v>1543</v>
      </c>
      <c r="I562" s="98" t="str">
        <f>VLOOKUP($E562,[3]LdapM!$B$2:$W$1330,22,0)</f>
        <v>JULIEN.DEBARD@GENERALI.COM</v>
      </c>
      <c r="J562" s="39">
        <v>45566</v>
      </c>
      <c r="K562" s="161">
        <v>45809</v>
      </c>
      <c r="L562" s="132" t="s">
        <v>1582</v>
      </c>
    </row>
    <row r="563" spans="1:12" customFormat="1" x14ac:dyDescent="0.25">
      <c r="A563" s="14" t="s">
        <v>2311</v>
      </c>
      <c r="B563" s="98" t="s">
        <v>1872</v>
      </c>
      <c r="C563" s="98" t="s">
        <v>1873</v>
      </c>
      <c r="D563" s="132" t="s">
        <v>22</v>
      </c>
      <c r="E563" s="132">
        <v>192088</v>
      </c>
      <c r="F563" s="29" t="s">
        <v>2482</v>
      </c>
      <c r="G563" s="98" t="s">
        <v>1668</v>
      </c>
      <c r="H563" s="98" t="s">
        <v>1715</v>
      </c>
      <c r="I563" s="98" t="s">
        <v>1874</v>
      </c>
      <c r="J563" s="39">
        <v>45566</v>
      </c>
      <c r="K563" s="161">
        <v>45748</v>
      </c>
      <c r="L563" s="132" t="s">
        <v>1582</v>
      </c>
    </row>
    <row r="564" spans="1:12" customFormat="1" x14ac:dyDescent="0.25">
      <c r="A564" s="14" t="s">
        <v>2312</v>
      </c>
      <c r="B564" s="98" t="s">
        <v>2252</v>
      </c>
      <c r="C564" s="98" t="s">
        <v>2253</v>
      </c>
      <c r="D564" s="132" t="s">
        <v>22</v>
      </c>
      <c r="E564" s="132">
        <v>305746</v>
      </c>
      <c r="F564" s="29" t="s">
        <v>2483</v>
      </c>
      <c r="G564" s="98" t="s">
        <v>899</v>
      </c>
      <c r="H564" s="98" t="s">
        <v>1552</v>
      </c>
      <c r="I564" s="98" t="s">
        <v>2254</v>
      </c>
      <c r="J564" s="39">
        <v>45566</v>
      </c>
      <c r="K564" s="161">
        <v>45748</v>
      </c>
      <c r="L564" s="132" t="s">
        <v>1582</v>
      </c>
    </row>
    <row r="565" spans="1:12" customFormat="1" x14ac:dyDescent="0.25">
      <c r="A565" s="14" t="s">
        <v>2313</v>
      </c>
      <c r="B565" s="98" t="s">
        <v>1373</v>
      </c>
      <c r="C565" s="98" t="s">
        <v>1314</v>
      </c>
      <c r="D565" s="132" t="s">
        <v>28</v>
      </c>
      <c r="E565" s="132">
        <v>305489</v>
      </c>
      <c r="F565" s="29" t="s">
        <v>2481</v>
      </c>
      <c r="G565" s="98" t="s">
        <v>915</v>
      </c>
      <c r="H565" s="98" t="s">
        <v>969</v>
      </c>
      <c r="I565" s="98" t="s">
        <v>1374</v>
      </c>
      <c r="J565" s="39">
        <v>45566</v>
      </c>
      <c r="K565" s="161">
        <v>45748</v>
      </c>
      <c r="L565" s="132" t="s">
        <v>1582</v>
      </c>
    </row>
    <row r="566" spans="1:12" customFormat="1" x14ac:dyDescent="0.25">
      <c r="A566" s="14" t="s">
        <v>2314</v>
      </c>
      <c r="B566" s="98" t="s">
        <v>2272</v>
      </c>
      <c r="C566" s="98" t="s">
        <v>2273</v>
      </c>
      <c r="D566" s="132" t="s">
        <v>22</v>
      </c>
      <c r="E566" s="132">
        <v>159732</v>
      </c>
      <c r="F566" s="29" t="s">
        <v>2482</v>
      </c>
      <c r="G566" s="98" t="s">
        <v>926</v>
      </c>
      <c r="H566" s="98" t="s">
        <v>1966</v>
      </c>
      <c r="I566" s="98" t="s">
        <v>2274</v>
      </c>
      <c r="J566" s="39">
        <v>45566</v>
      </c>
      <c r="K566" s="161">
        <v>45748</v>
      </c>
      <c r="L566" s="132" t="s">
        <v>1582</v>
      </c>
    </row>
    <row r="567" spans="1:12" customFormat="1" x14ac:dyDescent="0.25">
      <c r="A567" s="14" t="s">
        <v>2315</v>
      </c>
      <c r="B567" s="98" t="s">
        <v>2284</v>
      </c>
      <c r="C567" s="98" t="s">
        <v>616</v>
      </c>
      <c r="D567" s="132" t="s">
        <v>22</v>
      </c>
      <c r="E567" s="132">
        <v>305602</v>
      </c>
      <c r="F567" s="29" t="s">
        <v>2481</v>
      </c>
      <c r="G567" s="98" t="s">
        <v>2460</v>
      </c>
      <c r="H567" s="98" t="s">
        <v>2330</v>
      </c>
      <c r="I567" s="98" t="s">
        <v>2285</v>
      </c>
      <c r="J567" s="39">
        <v>45566</v>
      </c>
      <c r="K567" s="161">
        <v>45748</v>
      </c>
      <c r="L567" s="132" t="s">
        <v>1582</v>
      </c>
    </row>
    <row r="568" spans="1:12" customFormat="1" x14ac:dyDescent="0.25">
      <c r="A568" s="14" t="s">
        <v>2316</v>
      </c>
      <c r="B568" s="98" t="s">
        <v>2235</v>
      </c>
      <c r="C568" s="98" t="s">
        <v>2236</v>
      </c>
      <c r="D568" s="132" t="s">
        <v>22</v>
      </c>
      <c r="E568" s="132">
        <v>305385</v>
      </c>
      <c r="F568" s="29" t="s">
        <v>2482</v>
      </c>
      <c r="G568" s="98" t="s">
        <v>925</v>
      </c>
      <c r="H568" s="98" t="s">
        <v>2298</v>
      </c>
      <c r="I568" s="98" t="s">
        <v>2237</v>
      </c>
      <c r="J568" s="39">
        <v>45566</v>
      </c>
      <c r="K568" s="161">
        <v>45748</v>
      </c>
      <c r="L568" s="132" t="s">
        <v>1582</v>
      </c>
    </row>
    <row r="569" spans="1:12" customFormat="1" x14ac:dyDescent="0.25">
      <c r="A569" s="14" t="s">
        <v>2317</v>
      </c>
      <c r="B569" s="98" t="s">
        <v>2244</v>
      </c>
      <c r="C569" s="98" t="s">
        <v>1636</v>
      </c>
      <c r="D569" s="132" t="s">
        <v>22</v>
      </c>
      <c r="E569" s="132">
        <v>305830</v>
      </c>
      <c r="F569" s="132" t="s">
        <v>24</v>
      </c>
      <c r="G569" s="98" t="s">
        <v>1614</v>
      </c>
      <c r="H569" s="98" t="s">
        <v>1613</v>
      </c>
      <c r="I569" s="98" t="s">
        <v>2245</v>
      </c>
      <c r="J569" s="39">
        <v>45566</v>
      </c>
      <c r="K569" s="161">
        <v>45809</v>
      </c>
      <c r="L569" s="132" t="s">
        <v>1582</v>
      </c>
    </row>
    <row r="570" spans="1:12" customFormat="1" x14ac:dyDescent="0.25">
      <c r="A570" s="14" t="s">
        <v>2318</v>
      </c>
      <c r="B570" s="98" t="s">
        <v>2250</v>
      </c>
      <c r="C570" s="98" t="s">
        <v>508</v>
      </c>
      <c r="D570" s="132" t="s">
        <v>22</v>
      </c>
      <c r="E570" s="132">
        <v>303452</v>
      </c>
      <c r="F570" s="132" t="s">
        <v>24</v>
      </c>
      <c r="G570" s="98" t="s">
        <v>2226</v>
      </c>
      <c r="H570" s="98" t="s">
        <v>2299</v>
      </c>
      <c r="I570" s="98" t="s">
        <v>2251</v>
      </c>
      <c r="J570" s="39">
        <v>45566</v>
      </c>
      <c r="K570" s="161">
        <v>45748</v>
      </c>
      <c r="L570" s="132" t="s">
        <v>1582</v>
      </c>
    </row>
    <row r="571" spans="1:12" customFormat="1" x14ac:dyDescent="0.25">
      <c r="A571" s="14" t="s">
        <v>2319</v>
      </c>
      <c r="B571" s="98" t="s">
        <v>421</v>
      </c>
      <c r="C571" s="98" t="s">
        <v>2240</v>
      </c>
      <c r="D571" s="132" t="s">
        <v>22</v>
      </c>
      <c r="E571" s="132">
        <v>305622</v>
      </c>
      <c r="F571" s="29" t="s">
        <v>2483</v>
      </c>
      <c r="G571" s="98" t="s">
        <v>2118</v>
      </c>
      <c r="H571" s="98" t="s">
        <v>2300</v>
      </c>
      <c r="I571" s="98" t="s">
        <v>2241</v>
      </c>
      <c r="J571" s="39">
        <v>45566</v>
      </c>
      <c r="K571" s="161">
        <v>45748</v>
      </c>
      <c r="L571" s="132" t="s">
        <v>1582</v>
      </c>
    </row>
    <row r="572" spans="1:12" customFormat="1" x14ac:dyDescent="0.25">
      <c r="A572" s="14" t="s">
        <v>2320</v>
      </c>
      <c r="B572" s="98" t="s">
        <v>2286</v>
      </c>
      <c r="C572" s="98" t="s">
        <v>1193</v>
      </c>
      <c r="D572" s="132" t="s">
        <v>22</v>
      </c>
      <c r="E572" s="132">
        <v>306051</v>
      </c>
      <c r="F572" s="29" t="s">
        <v>2481</v>
      </c>
      <c r="G572" s="98" t="s">
        <v>905</v>
      </c>
      <c r="H572" s="98" t="s">
        <v>1554</v>
      </c>
      <c r="I572" s="98" t="s">
        <v>2287</v>
      </c>
      <c r="J572" s="39">
        <v>45566</v>
      </c>
      <c r="K572" s="161">
        <v>45809</v>
      </c>
      <c r="L572" s="132" t="s">
        <v>1582</v>
      </c>
    </row>
    <row r="573" spans="1:12" customFormat="1" x14ac:dyDescent="0.25">
      <c r="A573" s="14" t="s">
        <v>2321</v>
      </c>
      <c r="B573" s="98" t="s">
        <v>2280</v>
      </c>
      <c r="C573" s="98" t="s">
        <v>2048</v>
      </c>
      <c r="D573" s="132" t="s">
        <v>22</v>
      </c>
      <c r="E573" s="132">
        <v>305816</v>
      </c>
      <c r="F573" s="29" t="s">
        <v>2483</v>
      </c>
      <c r="G573" s="98" t="s">
        <v>2118</v>
      </c>
      <c r="H573" s="98" t="s">
        <v>2294</v>
      </c>
      <c r="I573" s="98" t="s">
        <v>2281</v>
      </c>
      <c r="J573" s="39">
        <v>45566</v>
      </c>
      <c r="K573" s="161">
        <v>45748</v>
      </c>
      <c r="L573" s="132" t="s">
        <v>1582</v>
      </c>
    </row>
    <row r="574" spans="1:12" customFormat="1" x14ac:dyDescent="0.25">
      <c r="A574" s="14" t="s">
        <v>2322</v>
      </c>
      <c r="B574" s="131" t="s">
        <v>2229</v>
      </c>
      <c r="C574" s="131" t="s">
        <v>426</v>
      </c>
      <c r="D574" s="194" t="str">
        <f>VLOOKUP($E574,[3]LdapM!$B$2:$W$1330,9,0)</f>
        <v>CCT</v>
      </c>
      <c r="E574" s="194">
        <v>305957</v>
      </c>
      <c r="F574" s="29" t="s">
        <v>2483</v>
      </c>
      <c r="G574" s="70" t="s">
        <v>1605</v>
      </c>
      <c r="H574" s="131" t="s">
        <v>2301</v>
      </c>
      <c r="I574" s="131" t="str">
        <f>VLOOKUP($E574,[3]LdapM!$B$2:$W$1330,22,0)</f>
        <v>DAVID.MORELE@GENERALI.COM</v>
      </c>
      <c r="J574" s="203">
        <v>45566</v>
      </c>
      <c r="K574" s="204">
        <v>45809</v>
      </c>
      <c r="L574" s="194" t="s">
        <v>1582</v>
      </c>
    </row>
    <row r="575" spans="1:12" customFormat="1" x14ac:dyDescent="0.25">
      <c r="A575" s="150" t="s">
        <v>2323</v>
      </c>
      <c r="B575" s="119" t="s">
        <v>2400</v>
      </c>
      <c r="C575" s="119" t="s">
        <v>1196</v>
      </c>
      <c r="D575" s="132" t="s">
        <v>22</v>
      </c>
      <c r="E575" s="132">
        <v>300872</v>
      </c>
      <c r="F575" s="29" t="s">
        <v>2482</v>
      </c>
      <c r="G575" s="98" t="s">
        <v>2119</v>
      </c>
      <c r="H575" s="98" t="s">
        <v>1804</v>
      </c>
      <c r="I575" s="98" t="s">
        <v>2401</v>
      </c>
      <c r="J575" s="39">
        <v>45627</v>
      </c>
      <c r="K575" s="161">
        <v>45809</v>
      </c>
      <c r="L575" s="132" t="s">
        <v>1582</v>
      </c>
    </row>
    <row r="576" spans="1:12" customFormat="1" x14ac:dyDescent="0.25">
      <c r="A576" s="14" t="s">
        <v>2324</v>
      </c>
      <c r="B576" s="152" t="s">
        <v>2282</v>
      </c>
      <c r="C576" s="152" t="s">
        <v>459</v>
      </c>
      <c r="D576" s="153" t="s">
        <v>22</v>
      </c>
      <c r="E576" s="153">
        <v>305917</v>
      </c>
      <c r="F576" s="153" t="s">
        <v>24</v>
      </c>
      <c r="G576" s="152" t="s">
        <v>1818</v>
      </c>
      <c r="H576" s="152" t="s">
        <v>1817</v>
      </c>
      <c r="I576" s="152" t="s">
        <v>2283</v>
      </c>
      <c r="J576" s="214">
        <v>45566</v>
      </c>
      <c r="K576" s="215">
        <v>45748</v>
      </c>
      <c r="L576" s="153" t="s">
        <v>1582</v>
      </c>
    </row>
    <row r="577" spans="1:12" customFormat="1" x14ac:dyDescent="0.25">
      <c r="A577" s="14" t="s">
        <v>2325</v>
      </c>
      <c r="B577" s="98" t="s">
        <v>2248</v>
      </c>
      <c r="C577" s="98" t="s">
        <v>1280</v>
      </c>
      <c r="D577" s="132" t="s">
        <v>22</v>
      </c>
      <c r="E577" s="132">
        <v>305880</v>
      </c>
      <c r="F577" s="132" t="s">
        <v>24</v>
      </c>
      <c r="G577" s="98" t="s">
        <v>2226</v>
      </c>
      <c r="H577" s="98" t="s">
        <v>1996</v>
      </c>
      <c r="I577" s="98" t="s">
        <v>2249</v>
      </c>
      <c r="J577" s="39">
        <v>45566</v>
      </c>
      <c r="K577" s="161">
        <v>45748</v>
      </c>
      <c r="L577" s="132" t="s">
        <v>1582</v>
      </c>
    </row>
    <row r="578" spans="1:12" customFormat="1" x14ac:dyDescent="0.25">
      <c r="A578" s="14" t="s">
        <v>2326</v>
      </c>
      <c r="B578" s="98" t="s">
        <v>2258</v>
      </c>
      <c r="C578" s="98" t="s">
        <v>2259</v>
      </c>
      <c r="D578" s="132" t="s">
        <v>22</v>
      </c>
      <c r="E578" s="132">
        <v>305734</v>
      </c>
      <c r="F578" s="29" t="s">
        <v>2481</v>
      </c>
      <c r="G578" s="98" t="s">
        <v>905</v>
      </c>
      <c r="H578" s="98" t="s">
        <v>1554</v>
      </c>
      <c r="I578" s="98" t="s">
        <v>2260</v>
      </c>
      <c r="J578" s="39">
        <v>45566</v>
      </c>
      <c r="K578" s="161">
        <v>45809</v>
      </c>
      <c r="L578" s="132" t="s">
        <v>1582</v>
      </c>
    </row>
    <row r="579" spans="1:12" customFormat="1" x14ac:dyDescent="0.25">
      <c r="A579" s="14" t="s">
        <v>2327</v>
      </c>
      <c r="B579" s="98" t="s">
        <v>2278</v>
      </c>
      <c r="C579" s="98" t="s">
        <v>496</v>
      </c>
      <c r="D579" s="132" t="s">
        <v>22</v>
      </c>
      <c r="E579" s="132">
        <v>305806</v>
      </c>
      <c r="F579" s="29" t="s">
        <v>2483</v>
      </c>
      <c r="G579" s="98" t="s">
        <v>2118</v>
      </c>
      <c r="H579" s="98" t="s">
        <v>2300</v>
      </c>
      <c r="I579" s="98" t="s">
        <v>2279</v>
      </c>
      <c r="J579" s="39">
        <v>45566</v>
      </c>
      <c r="K579" s="161">
        <v>45748</v>
      </c>
      <c r="L579" s="132" t="s">
        <v>1582</v>
      </c>
    </row>
    <row r="580" spans="1:12" customFormat="1" x14ac:dyDescent="0.25">
      <c r="A580" s="14" t="s">
        <v>2328</v>
      </c>
      <c r="B580" s="98" t="s">
        <v>2261</v>
      </c>
      <c r="C580" s="98" t="s">
        <v>435</v>
      </c>
      <c r="D580" s="132" t="s">
        <v>22</v>
      </c>
      <c r="E580" s="132">
        <v>305935</v>
      </c>
      <c r="F580" s="29" t="s">
        <v>2483</v>
      </c>
      <c r="G580" s="70" t="s">
        <v>1605</v>
      </c>
      <c r="H580" s="98" t="s">
        <v>1708</v>
      </c>
      <c r="I580" s="98" t="s">
        <v>2262</v>
      </c>
      <c r="J580" s="39">
        <v>45566</v>
      </c>
      <c r="K580" s="161">
        <v>45809</v>
      </c>
      <c r="L580" s="132" t="s">
        <v>1582</v>
      </c>
    </row>
    <row r="581" spans="1:12" customFormat="1" x14ac:dyDescent="0.25">
      <c r="A581" s="14" t="s">
        <v>2329</v>
      </c>
      <c r="B581" s="98" t="s">
        <v>2288</v>
      </c>
      <c r="C581" s="98" t="s">
        <v>575</v>
      </c>
      <c r="D581" s="132" t="s">
        <v>22</v>
      </c>
      <c r="E581" s="132">
        <v>305850</v>
      </c>
      <c r="F581" s="29" t="s">
        <v>2481</v>
      </c>
      <c r="G581" s="98" t="s">
        <v>912</v>
      </c>
      <c r="H581" s="98" t="s">
        <v>1754</v>
      </c>
      <c r="I581" s="98" t="s">
        <v>2289</v>
      </c>
      <c r="J581" s="39">
        <v>45566</v>
      </c>
      <c r="K581" s="161">
        <v>45748</v>
      </c>
      <c r="L581" s="132" t="s">
        <v>1582</v>
      </c>
    </row>
    <row r="582" spans="1:12" customFormat="1" x14ac:dyDescent="0.25">
      <c r="A582" s="14" t="s">
        <v>2364</v>
      </c>
      <c r="B582" s="98" t="s">
        <v>2349</v>
      </c>
      <c r="C582" s="98" t="s">
        <v>416</v>
      </c>
      <c r="D582" s="132" t="s">
        <v>1720</v>
      </c>
      <c r="E582" s="132">
        <v>305482</v>
      </c>
      <c r="F582" s="29" t="s">
        <v>2481</v>
      </c>
      <c r="G582" s="98" t="s">
        <v>905</v>
      </c>
      <c r="H582" s="98" t="s">
        <v>1554</v>
      </c>
      <c r="I582" s="98" t="s">
        <v>2350</v>
      </c>
      <c r="J582" s="39">
        <v>45627</v>
      </c>
      <c r="K582" s="161">
        <v>45809</v>
      </c>
      <c r="L582" s="94" t="s">
        <v>1582</v>
      </c>
    </row>
    <row r="583" spans="1:12" customFormat="1" x14ac:dyDescent="0.25">
      <c r="A583" s="14" t="s">
        <v>2365</v>
      </c>
      <c r="B583" s="98" t="s">
        <v>566</v>
      </c>
      <c r="C583" s="98" t="s">
        <v>1787</v>
      </c>
      <c r="D583" s="132" t="s">
        <v>1720</v>
      </c>
      <c r="E583" s="132">
        <v>306023</v>
      </c>
      <c r="F583" s="29" t="s">
        <v>2482</v>
      </c>
      <c r="G583" s="98" t="s">
        <v>926</v>
      </c>
      <c r="H583" s="98" t="s">
        <v>1544</v>
      </c>
      <c r="I583" s="98" t="s">
        <v>2351</v>
      </c>
      <c r="J583" s="39">
        <v>45566</v>
      </c>
      <c r="K583" s="161">
        <v>45809</v>
      </c>
      <c r="L583" s="94" t="s">
        <v>1582</v>
      </c>
    </row>
    <row r="584" spans="1:12" customFormat="1" x14ac:dyDescent="0.25">
      <c r="A584" s="14" t="s">
        <v>2366</v>
      </c>
      <c r="B584" s="98" t="s">
        <v>2352</v>
      </c>
      <c r="C584" s="98" t="s">
        <v>484</v>
      </c>
      <c r="D584" s="132" t="s">
        <v>1821</v>
      </c>
      <c r="E584" s="132">
        <v>300499</v>
      </c>
      <c r="F584" s="29" t="s">
        <v>2481</v>
      </c>
      <c r="G584" s="98" t="s">
        <v>915</v>
      </c>
      <c r="H584" s="98" t="s">
        <v>2362</v>
      </c>
      <c r="I584" s="98" t="s">
        <v>2353</v>
      </c>
      <c r="J584" s="39">
        <v>45627</v>
      </c>
      <c r="K584" s="161">
        <v>45809</v>
      </c>
      <c r="L584" s="94" t="s">
        <v>1582</v>
      </c>
    </row>
    <row r="585" spans="1:12" customFormat="1" x14ac:dyDescent="0.25">
      <c r="A585" s="14" t="s">
        <v>2367</v>
      </c>
      <c r="B585" s="98" t="s">
        <v>2354</v>
      </c>
      <c r="C585" s="98" t="s">
        <v>405</v>
      </c>
      <c r="D585" s="132" t="s">
        <v>1720</v>
      </c>
      <c r="E585" s="132">
        <v>306081</v>
      </c>
      <c r="F585" s="29" t="s">
        <v>2481</v>
      </c>
      <c r="G585" s="98" t="s">
        <v>900</v>
      </c>
      <c r="H585" s="98" t="s">
        <v>1585</v>
      </c>
      <c r="I585" s="98" t="s">
        <v>2355</v>
      </c>
      <c r="J585" s="39">
        <v>45566</v>
      </c>
      <c r="K585" s="161">
        <v>45809</v>
      </c>
      <c r="L585" s="94" t="s">
        <v>1582</v>
      </c>
    </row>
    <row r="586" spans="1:12" customFormat="1" x14ac:dyDescent="0.25">
      <c r="A586" s="14" t="s">
        <v>2368</v>
      </c>
      <c r="B586" s="237" t="s">
        <v>2356</v>
      </c>
      <c r="C586" s="237" t="s">
        <v>409</v>
      </c>
      <c r="D586" s="132" t="s">
        <v>1720</v>
      </c>
      <c r="E586" s="255">
        <v>306012</v>
      </c>
      <c r="F586" s="29" t="s">
        <v>2481</v>
      </c>
      <c r="G586" s="98" t="s">
        <v>918</v>
      </c>
      <c r="H586" s="98" t="s">
        <v>2363</v>
      </c>
      <c r="I586" s="98" t="s">
        <v>2357</v>
      </c>
      <c r="J586" s="39">
        <v>45566</v>
      </c>
      <c r="K586" s="161">
        <v>45809</v>
      </c>
      <c r="L586" s="94" t="s">
        <v>1582</v>
      </c>
    </row>
    <row r="587" spans="1:12" customFormat="1" x14ac:dyDescent="0.25">
      <c r="A587" s="14" t="s">
        <v>2461</v>
      </c>
      <c r="B587" s="119" t="s">
        <v>2402</v>
      </c>
      <c r="C587" s="119" t="s">
        <v>2053</v>
      </c>
      <c r="D587" s="132" t="s">
        <v>22</v>
      </c>
      <c r="E587" s="132">
        <v>306226</v>
      </c>
      <c r="F587" s="29" t="s">
        <v>2482</v>
      </c>
      <c r="G587" s="98" t="s">
        <v>2119</v>
      </c>
      <c r="H587" s="98" t="s">
        <v>885</v>
      </c>
      <c r="I587" s="98" t="s">
        <v>2403</v>
      </c>
      <c r="J587" s="39">
        <v>45627</v>
      </c>
      <c r="K587" s="161">
        <v>45809</v>
      </c>
      <c r="L587" s="132" t="s">
        <v>1582</v>
      </c>
    </row>
    <row r="588" spans="1:12" customFormat="1" x14ac:dyDescent="0.25">
      <c r="A588" s="14" t="s">
        <v>2462</v>
      </c>
      <c r="B588" s="119" t="s">
        <v>2404</v>
      </c>
      <c r="C588" s="119" t="s">
        <v>2379</v>
      </c>
      <c r="D588" s="132" t="s">
        <v>22</v>
      </c>
      <c r="E588" s="132">
        <v>306032</v>
      </c>
      <c r="F588" s="29" t="s">
        <v>2483</v>
      </c>
      <c r="G588" s="98" t="s">
        <v>907</v>
      </c>
      <c r="H588" s="98" t="s">
        <v>2296</v>
      </c>
      <c r="I588" s="98" t="s">
        <v>2380</v>
      </c>
      <c r="J588" s="39">
        <v>45627</v>
      </c>
      <c r="K588" s="161">
        <v>45809</v>
      </c>
      <c r="L588" s="132" t="s">
        <v>1582</v>
      </c>
    </row>
    <row r="589" spans="1:12" customFormat="1" x14ac:dyDescent="0.25">
      <c r="A589" s="14" t="s">
        <v>2463</v>
      </c>
      <c r="B589" s="119" t="s">
        <v>2405</v>
      </c>
      <c r="C589" s="119" t="s">
        <v>512</v>
      </c>
      <c r="D589" s="132" t="s">
        <v>22</v>
      </c>
      <c r="E589" s="132">
        <v>306198</v>
      </c>
      <c r="F589" s="29" t="s">
        <v>2482</v>
      </c>
      <c r="G589" s="98" t="s">
        <v>922</v>
      </c>
      <c r="H589" s="98" t="s">
        <v>1925</v>
      </c>
      <c r="I589" s="98" t="s">
        <v>2406</v>
      </c>
      <c r="J589" s="39">
        <v>45627</v>
      </c>
      <c r="K589" s="161">
        <v>45809</v>
      </c>
      <c r="L589" s="132" t="s">
        <v>1582</v>
      </c>
    </row>
    <row r="590" spans="1:12" customFormat="1" x14ac:dyDescent="0.25">
      <c r="A590" s="14" t="s">
        <v>2464</v>
      </c>
      <c r="B590" s="119" t="s">
        <v>2407</v>
      </c>
      <c r="C590" s="119" t="s">
        <v>427</v>
      </c>
      <c r="D590" s="132" t="s">
        <v>22</v>
      </c>
      <c r="E590" s="132">
        <v>306184</v>
      </c>
      <c r="F590" s="29" t="s">
        <v>2482</v>
      </c>
      <c r="G590" s="98" t="s">
        <v>926</v>
      </c>
      <c r="H590" s="98" t="s">
        <v>1966</v>
      </c>
      <c r="I590" s="98" t="s">
        <v>2408</v>
      </c>
      <c r="J590" s="39">
        <v>45627</v>
      </c>
      <c r="K590" s="161">
        <v>45809</v>
      </c>
      <c r="L590" s="132" t="s">
        <v>1582</v>
      </c>
    </row>
    <row r="591" spans="1:12" customFormat="1" x14ac:dyDescent="0.25">
      <c r="A591" s="14" t="s">
        <v>2465</v>
      </c>
      <c r="B591" s="119" t="s">
        <v>2409</v>
      </c>
      <c r="C591" s="119" t="s">
        <v>512</v>
      </c>
      <c r="D591" s="132" t="s">
        <v>1159</v>
      </c>
      <c r="E591" s="132">
        <v>306391</v>
      </c>
      <c r="F591" s="29" t="s">
        <v>2482</v>
      </c>
      <c r="G591" s="98" t="s">
        <v>926</v>
      </c>
      <c r="H591" s="98" t="s">
        <v>1543</v>
      </c>
      <c r="I591" s="98" t="s">
        <v>2410</v>
      </c>
      <c r="J591" s="39">
        <v>45627</v>
      </c>
      <c r="K591" s="161">
        <v>45809</v>
      </c>
      <c r="L591" s="132" t="s">
        <v>1582</v>
      </c>
    </row>
    <row r="592" spans="1:12" customFormat="1" x14ac:dyDescent="0.25">
      <c r="A592" s="14" t="s">
        <v>2466</v>
      </c>
      <c r="B592" s="119" t="s">
        <v>2411</v>
      </c>
      <c r="C592" s="119" t="s">
        <v>440</v>
      </c>
      <c r="D592" s="132" t="s">
        <v>28</v>
      </c>
      <c r="E592" s="132">
        <v>303904</v>
      </c>
      <c r="F592" s="29" t="s">
        <v>2483</v>
      </c>
      <c r="G592" s="98" t="s">
        <v>1667</v>
      </c>
      <c r="H592" s="98" t="s">
        <v>2057</v>
      </c>
      <c r="I592" s="98" t="s">
        <v>2412</v>
      </c>
      <c r="J592" s="39">
        <v>45627</v>
      </c>
      <c r="K592" s="161">
        <v>45809</v>
      </c>
      <c r="L592" s="132" t="s">
        <v>1582</v>
      </c>
    </row>
    <row r="593" spans="1:12" customFormat="1" x14ac:dyDescent="0.25">
      <c r="A593" s="14" t="s">
        <v>2467</v>
      </c>
      <c r="B593" s="119" t="s">
        <v>2413</v>
      </c>
      <c r="C593" s="119" t="s">
        <v>1188</v>
      </c>
      <c r="D593" s="132" t="s">
        <v>22</v>
      </c>
      <c r="E593" s="132">
        <v>305812</v>
      </c>
      <c r="F593" s="29" t="s">
        <v>2483</v>
      </c>
      <c r="G593" s="98" t="s">
        <v>1667</v>
      </c>
      <c r="H593" s="98" t="s">
        <v>2453</v>
      </c>
      <c r="I593" s="98" t="s">
        <v>2414</v>
      </c>
      <c r="J593" s="39">
        <v>45627</v>
      </c>
      <c r="K593" s="161">
        <v>45809</v>
      </c>
      <c r="L593" s="132" t="s">
        <v>1582</v>
      </c>
    </row>
    <row r="594" spans="1:12" customFormat="1" x14ac:dyDescent="0.25">
      <c r="A594" s="14" t="s">
        <v>2468</v>
      </c>
      <c r="B594" s="119" t="s">
        <v>2415</v>
      </c>
      <c r="C594" s="119" t="s">
        <v>512</v>
      </c>
      <c r="D594" s="132" t="s">
        <v>22</v>
      </c>
      <c r="E594" s="132">
        <v>305998</v>
      </c>
      <c r="F594" s="29" t="s">
        <v>2482</v>
      </c>
      <c r="G594" s="98" t="s">
        <v>1668</v>
      </c>
      <c r="H594" s="98" t="s">
        <v>1715</v>
      </c>
      <c r="I594" s="98" t="s">
        <v>2416</v>
      </c>
      <c r="J594" s="39">
        <v>45627</v>
      </c>
      <c r="K594" s="161">
        <v>45809</v>
      </c>
      <c r="L594" s="132" t="s">
        <v>1582</v>
      </c>
    </row>
    <row r="595" spans="1:12" customFormat="1" x14ac:dyDescent="0.25">
      <c r="A595" s="14" t="s">
        <v>2469</v>
      </c>
      <c r="B595" s="119" t="s">
        <v>2417</v>
      </c>
      <c r="C595" s="119" t="s">
        <v>462</v>
      </c>
      <c r="D595" s="132" t="s">
        <v>22</v>
      </c>
      <c r="E595" s="132">
        <v>306337</v>
      </c>
      <c r="F595" s="29" t="s">
        <v>2482</v>
      </c>
      <c r="G595" s="98" t="s">
        <v>1668</v>
      </c>
      <c r="H595" s="98" t="s">
        <v>2183</v>
      </c>
      <c r="I595" s="98" t="s">
        <v>2418</v>
      </c>
      <c r="J595" s="39">
        <v>45627</v>
      </c>
      <c r="K595" s="161">
        <v>45809</v>
      </c>
      <c r="L595" s="132" t="s">
        <v>1582</v>
      </c>
    </row>
    <row r="596" spans="1:12" customFormat="1" x14ac:dyDescent="0.25">
      <c r="A596" s="14" t="s">
        <v>2470</v>
      </c>
      <c r="B596" s="119" t="s">
        <v>2419</v>
      </c>
      <c r="C596" s="119" t="s">
        <v>2420</v>
      </c>
      <c r="D596" s="132" t="s">
        <v>22</v>
      </c>
      <c r="E596" s="132">
        <v>305699</v>
      </c>
      <c r="F596" s="132" t="s">
        <v>24</v>
      </c>
      <c r="G596" s="98" t="s">
        <v>2373</v>
      </c>
      <c r="H596" s="98" t="s">
        <v>1547</v>
      </c>
      <c r="I596" s="98" t="s">
        <v>2421</v>
      </c>
      <c r="J596" s="39">
        <v>45627</v>
      </c>
      <c r="K596" s="161">
        <v>45809</v>
      </c>
      <c r="L596" s="132" t="s">
        <v>1582</v>
      </c>
    </row>
    <row r="597" spans="1:12" customFormat="1" x14ac:dyDescent="0.25">
      <c r="A597" s="14" t="s">
        <v>2471</v>
      </c>
      <c r="B597" s="119" t="s">
        <v>388</v>
      </c>
      <c r="C597" s="119" t="s">
        <v>449</v>
      </c>
      <c r="D597" s="132" t="s">
        <v>1159</v>
      </c>
      <c r="E597" s="132">
        <v>306351</v>
      </c>
      <c r="F597" s="132" t="s">
        <v>24</v>
      </c>
      <c r="G597" s="98" t="s">
        <v>2369</v>
      </c>
      <c r="H597" s="98" t="s">
        <v>2454</v>
      </c>
      <c r="I597" s="98" t="s">
        <v>2422</v>
      </c>
      <c r="J597" s="39">
        <v>45627</v>
      </c>
      <c r="K597" s="161">
        <v>45809</v>
      </c>
      <c r="L597" s="132" t="s">
        <v>1582</v>
      </c>
    </row>
    <row r="598" spans="1:12" customFormat="1" x14ac:dyDescent="0.25">
      <c r="A598" s="14" t="s">
        <v>2472</v>
      </c>
      <c r="B598" s="119" t="s">
        <v>2423</v>
      </c>
      <c r="C598" s="119" t="s">
        <v>427</v>
      </c>
      <c r="D598" s="132" t="s">
        <v>1159</v>
      </c>
      <c r="E598" s="132">
        <v>306377</v>
      </c>
      <c r="F598" s="132" t="s">
        <v>24</v>
      </c>
      <c r="G598" s="98" t="s">
        <v>1818</v>
      </c>
      <c r="H598" s="98" t="s">
        <v>2455</v>
      </c>
      <c r="I598" s="98" t="s">
        <v>2424</v>
      </c>
      <c r="J598" s="39">
        <v>45627</v>
      </c>
      <c r="K598" s="161">
        <v>45809</v>
      </c>
      <c r="L598" s="132" t="s">
        <v>1582</v>
      </c>
    </row>
    <row r="599" spans="1:12" customFormat="1" x14ac:dyDescent="0.25">
      <c r="A599" s="14" t="s">
        <v>2473</v>
      </c>
      <c r="B599" s="119" t="s">
        <v>2425</v>
      </c>
      <c r="C599" s="119" t="s">
        <v>2270</v>
      </c>
      <c r="D599" s="132" t="s">
        <v>22</v>
      </c>
      <c r="E599" s="132">
        <v>305569</v>
      </c>
      <c r="F599" s="132" t="s">
        <v>24</v>
      </c>
      <c r="G599" s="98" t="s">
        <v>914</v>
      </c>
      <c r="H599" s="98" t="s">
        <v>2456</v>
      </c>
      <c r="I599" s="98" t="s">
        <v>2426</v>
      </c>
      <c r="J599" s="39">
        <v>45627</v>
      </c>
      <c r="K599" s="161">
        <v>45809</v>
      </c>
      <c r="L599" s="132" t="s">
        <v>1582</v>
      </c>
    </row>
    <row r="600" spans="1:12" customFormat="1" x14ac:dyDescent="0.25">
      <c r="A600" s="14" t="s">
        <v>2474</v>
      </c>
      <c r="B600" s="119" t="s">
        <v>2427</v>
      </c>
      <c r="C600" s="119" t="s">
        <v>421</v>
      </c>
      <c r="D600" s="132" t="s">
        <v>22</v>
      </c>
      <c r="E600" s="132">
        <v>305899</v>
      </c>
      <c r="F600" s="29" t="s">
        <v>2483</v>
      </c>
      <c r="G600" s="98" t="s">
        <v>899</v>
      </c>
      <c r="H600" s="98" t="s">
        <v>1922</v>
      </c>
      <c r="I600" s="98" t="s">
        <v>2428</v>
      </c>
      <c r="J600" s="39">
        <v>45627</v>
      </c>
      <c r="K600" s="161">
        <v>45809</v>
      </c>
      <c r="L600" s="132" t="s">
        <v>1582</v>
      </c>
    </row>
    <row r="601" spans="1:12" customFormat="1" x14ac:dyDescent="0.25">
      <c r="A601" s="14" t="s">
        <v>2475</v>
      </c>
      <c r="B601" s="119" t="s">
        <v>572</v>
      </c>
      <c r="C601" s="119" t="s">
        <v>2430</v>
      </c>
      <c r="D601" s="132" t="s">
        <v>22</v>
      </c>
      <c r="E601" s="132">
        <v>305984</v>
      </c>
      <c r="F601" s="29" t="s">
        <v>2481</v>
      </c>
      <c r="G601" s="98" t="s">
        <v>2122</v>
      </c>
      <c r="H601" s="98" t="s">
        <v>2457</v>
      </c>
      <c r="I601" s="98" t="s">
        <v>2431</v>
      </c>
      <c r="J601" s="39">
        <v>45627</v>
      </c>
      <c r="K601" s="161">
        <v>45809</v>
      </c>
      <c r="L601" s="132" t="s">
        <v>1582</v>
      </c>
    </row>
    <row r="602" spans="1:12" customFormat="1" x14ac:dyDescent="0.25">
      <c r="A602" s="14" t="s">
        <v>2476</v>
      </c>
      <c r="B602" s="119" t="s">
        <v>2432</v>
      </c>
      <c r="C602" s="119" t="s">
        <v>431</v>
      </c>
      <c r="D602" s="132" t="s">
        <v>22</v>
      </c>
      <c r="E602" s="132">
        <v>305933</v>
      </c>
      <c r="F602" s="29" t="s">
        <v>2483</v>
      </c>
      <c r="G602" s="98" t="s">
        <v>904</v>
      </c>
      <c r="H602" s="98" t="s">
        <v>2115</v>
      </c>
      <c r="I602" s="98" t="s">
        <v>2433</v>
      </c>
      <c r="J602" s="39">
        <v>45627</v>
      </c>
      <c r="K602" s="161">
        <v>45809</v>
      </c>
      <c r="L602" s="132" t="s">
        <v>1582</v>
      </c>
    </row>
    <row r="603" spans="1:12" customFormat="1" x14ac:dyDescent="0.25">
      <c r="A603" s="14" t="s">
        <v>2477</v>
      </c>
      <c r="B603" s="119" t="s">
        <v>2434</v>
      </c>
      <c r="C603" s="119" t="s">
        <v>1520</v>
      </c>
      <c r="D603" s="132" t="s">
        <v>22</v>
      </c>
      <c r="E603" s="132">
        <v>305846</v>
      </c>
      <c r="F603" s="29" t="s">
        <v>2481</v>
      </c>
      <c r="G603" s="98" t="s">
        <v>2460</v>
      </c>
      <c r="H603" s="98" t="s">
        <v>2459</v>
      </c>
      <c r="I603" s="98" t="s">
        <v>2435</v>
      </c>
      <c r="J603" s="39">
        <v>45627</v>
      </c>
      <c r="K603" s="161">
        <v>45809</v>
      </c>
      <c r="L603" s="132" t="s">
        <v>1582</v>
      </c>
    </row>
    <row r="604" spans="1:12" customFormat="1" x14ac:dyDescent="0.25">
      <c r="A604" s="14" t="s">
        <v>2478</v>
      </c>
      <c r="B604" s="119" t="s">
        <v>2436</v>
      </c>
      <c r="C604" s="119" t="s">
        <v>479</v>
      </c>
      <c r="D604" s="132" t="s">
        <v>22</v>
      </c>
      <c r="E604" s="132">
        <v>305990</v>
      </c>
      <c r="F604" s="29" t="s">
        <v>2481</v>
      </c>
      <c r="G604" s="98" t="s">
        <v>903</v>
      </c>
      <c r="H604" s="98" t="s">
        <v>1868</v>
      </c>
      <c r="I604" s="98" t="s">
        <v>2437</v>
      </c>
      <c r="J604" s="39">
        <v>45627</v>
      </c>
      <c r="K604" s="161">
        <v>45809</v>
      </c>
      <c r="L604" s="132" t="s">
        <v>1582</v>
      </c>
    </row>
    <row r="605" spans="1:12" x14ac:dyDescent="0.25">
      <c r="J605" s="6"/>
    </row>
  </sheetData>
  <autoFilter ref="A4:AZ604" xr:uid="{316D4504-BD33-43A0-B117-AA34CE94C1F7}">
    <filterColumn colId="11">
      <filters>
        <filter val="actif"/>
      </filters>
    </filterColumn>
    <sortState xmlns:xlrd2="http://schemas.microsoft.com/office/spreadsheetml/2017/richdata2" ref="A6:AZ497">
      <sortCondition ref="A4:A497"/>
    </sortState>
  </autoFilter>
  <mergeCells count="10"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10" type="noConversion"/>
  <hyperlinks>
    <hyperlink ref="I13" r:id="rId1" xr:uid="{00000000-0004-0000-0000-000001000000}"/>
    <hyperlink ref="I15" r:id="rId2" xr:uid="{00000000-0004-0000-0000-000003000000}"/>
    <hyperlink ref="I16" r:id="rId3" xr:uid="{00000000-0004-0000-0000-000004000000}"/>
    <hyperlink ref="I17" r:id="rId4" xr:uid="{00000000-0004-0000-0000-000005000000}"/>
    <hyperlink ref="I19" r:id="rId5" xr:uid="{00000000-0004-0000-0000-000007000000}"/>
    <hyperlink ref="I20" r:id="rId6" xr:uid="{00000000-0004-0000-0000-000008000000}"/>
    <hyperlink ref="I286" r:id="rId7" xr:uid="{8DAB4E9F-9444-405F-B8EA-8A0B6C8FC5E0}"/>
    <hyperlink ref="I14" r:id="rId8" display="DYLAN.HERVE@GENERALI.COM" xr:uid="{8480FCF9-38C1-4547-85CC-C3D068E163A2}"/>
    <hyperlink ref="I59" r:id="rId9" xr:uid="{8E98C5AF-5360-4060-A194-9AB06AC3CF55}"/>
    <hyperlink ref="I137" r:id="rId10" xr:uid="{3B8822D6-ECE5-45B0-9B04-C7B75C906870}"/>
    <hyperlink ref="I515" r:id="rId11" xr:uid="{FF18D00D-1721-44BB-AAD8-D18B1E75FE8C}"/>
    <hyperlink ref="I520" r:id="rId12" xr:uid="{DA8D34FF-C4CF-4648-BFAB-B19847ABF9EA}"/>
    <hyperlink ref="I521" r:id="rId13" xr:uid="{C92E0E38-3CCE-4EB3-993C-2AB2B393D67E}"/>
    <hyperlink ref="I522" r:id="rId14" xr:uid="{DE37B663-5A6A-4067-ABC3-994D410983CD}"/>
    <hyperlink ref="I525" r:id="rId15" xr:uid="{C4E0AF8B-1AC5-4093-A55F-3CE5A055D0B3}"/>
    <hyperlink ref="I526" r:id="rId16" xr:uid="{6AA5EB89-A923-43FA-9138-6608A36B5A1F}"/>
    <hyperlink ref="I527" r:id="rId17" xr:uid="{558D2ECC-9A1D-459D-B554-F4DC79B673AC}"/>
    <hyperlink ref="I528" r:id="rId18" xr:uid="{FC7F9B85-AF3C-4756-AD97-F667474D8F05}"/>
    <hyperlink ref="I529" r:id="rId19" xr:uid="{7910047B-E527-4FBD-B193-DEFF761717E3}"/>
    <hyperlink ref="I530" r:id="rId20" xr:uid="{304822A5-3113-4706-A3F2-D113720AC5A4}"/>
    <hyperlink ref="I531" r:id="rId21" xr:uid="{892B9D23-6621-41D5-9435-025B98294271}"/>
    <hyperlink ref="I532" r:id="rId22" xr:uid="{A91A6FD3-CBFB-4FC4-91A3-96E0E494AC08}"/>
    <hyperlink ref="I533" r:id="rId23" xr:uid="{C718A485-2A09-4DDB-9B9A-F5A1D656715F}"/>
    <hyperlink ref="I535" r:id="rId24" xr:uid="{A39E02B0-6F41-4E7B-BC6B-A6461919A9C0}"/>
    <hyperlink ref="I538" r:id="rId25" xr:uid="{FF9A8447-F0C3-4589-B10A-0C3E59E4FBCD}"/>
    <hyperlink ref="I540" r:id="rId26" xr:uid="{42BE9E34-E700-4A0A-80D6-1E36484D416A}"/>
    <hyperlink ref="I55" r:id="rId27" xr:uid="{CAC6BD7D-5E1B-42E0-9CC1-7D07754791CF}"/>
    <hyperlink ref="I554" r:id="rId28" display="mailto:MARIA.CABANEL@GENERALI.COM" xr:uid="{E3FEDA7B-4F23-4EA7-9D8B-1E8673948B13}"/>
    <hyperlink ref="I172" r:id="rId29" xr:uid="{D3CF83D2-3441-40D4-9FBD-8995C237D9B7}"/>
    <hyperlink ref="I187" r:id="rId30" xr:uid="{4EBEE2F4-2CE3-482E-A018-DF3A2406F2E9}"/>
    <hyperlink ref="I248" r:id="rId31" xr:uid="{F612AB5F-0DF6-4681-A3B5-8614BB0F6E15}"/>
    <hyperlink ref="I341" r:id="rId32" xr:uid="{CFC27F61-6FCA-4F49-959B-D3B44FB64656}"/>
    <hyperlink ref="I359" r:id="rId33" xr:uid="{3B697541-38DD-40BD-9AE9-9F210C2C0ED4}"/>
    <hyperlink ref="I360" r:id="rId34" xr:uid="{7DE16D56-29D1-441B-A468-EB205F78C2D0}"/>
    <hyperlink ref="I369" r:id="rId35" xr:uid="{9CAA879E-01DE-4EA5-B339-45ECC52FAC71}"/>
    <hyperlink ref="I477" r:id="rId36" xr:uid="{DB08F3C2-E52E-480D-8A53-539321C1A837}"/>
    <hyperlink ref="I524" r:id="rId37" xr:uid="{3AC15D6E-4CBF-4784-AD55-46AB1A41D2B6}"/>
    <hyperlink ref="I586" r:id="rId38" xr:uid="{7AFA0A29-0F07-4913-99DB-39031464FA6F}"/>
    <hyperlink ref="I263" r:id="rId39" xr:uid="{A84F90B7-86A4-498F-BD02-22E81932EC12}"/>
    <hyperlink ref="I258" r:id="rId40" xr:uid="{64D69045-4E45-4E3A-A14B-07A3E8CA3B9F}"/>
  </hyperlinks>
  <printOptions horizontalCentered="1"/>
  <pageMargins left="0" right="0" top="0" bottom="0" header="0.31496062992125984" footer="0.31496062992125984"/>
  <pageSetup paperSize="9" scale="42" orientation="landscape" horizontalDpi="300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1F05-6B8D-4A5B-86F6-5B7AA81A0A79}">
  <dimension ref="B2:L30"/>
  <sheetViews>
    <sheetView zoomScale="80" zoomScaleNormal="80" workbookViewId="0">
      <selection activeCell="E25" sqref="E25"/>
    </sheetView>
  </sheetViews>
  <sheetFormatPr baseColWidth="10" defaultRowHeight="15" x14ac:dyDescent="0.25"/>
  <cols>
    <col min="1" max="1" width="3.140625" customWidth="1"/>
    <col min="2" max="2" width="27.7109375" customWidth="1"/>
    <col min="3" max="3" width="13.42578125" customWidth="1"/>
    <col min="4" max="4" width="6.7109375" customWidth="1"/>
    <col min="5" max="5" width="27.7109375" customWidth="1"/>
    <col min="6" max="6" width="15.28515625" customWidth="1"/>
    <col min="7" max="7" width="7.5703125" customWidth="1"/>
    <col min="8" max="8" width="26.7109375" customWidth="1"/>
    <col min="9" max="9" width="13.42578125" customWidth="1"/>
    <col min="10" max="10" width="7.42578125" customWidth="1"/>
    <col min="11" max="11" width="26.85546875" customWidth="1"/>
    <col min="12" max="12" width="13.42578125" customWidth="1"/>
  </cols>
  <sheetData>
    <row r="2" spans="2:12" ht="18.75" x14ac:dyDescent="0.3">
      <c r="B2" s="278" t="s">
        <v>1158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5" spans="2:12" s="48" customFormat="1" ht="18.75" x14ac:dyDescent="0.3">
      <c r="B5" s="281" t="s">
        <v>1404</v>
      </c>
      <c r="C5" s="281"/>
      <c r="E5" s="282" t="s">
        <v>2484</v>
      </c>
      <c r="F5" s="282"/>
      <c r="H5" s="283" t="s">
        <v>2485</v>
      </c>
      <c r="I5" s="283"/>
      <c r="K5" s="277" t="s">
        <v>2486</v>
      </c>
      <c r="L5" s="277"/>
    </row>
    <row r="6" spans="2:12" ht="15.75" thickBot="1" x14ac:dyDescent="0.3">
      <c r="B6" s="17"/>
      <c r="C6" s="17"/>
    </row>
    <row r="7" spans="2:12" s="19" customFormat="1" ht="37.5" x14ac:dyDescent="0.25">
      <c r="B7" s="50" t="s">
        <v>17</v>
      </c>
      <c r="C7" s="51" t="s">
        <v>1151</v>
      </c>
      <c r="D7" s="52"/>
      <c r="E7" s="50" t="s">
        <v>17</v>
      </c>
      <c r="F7" s="51" t="s">
        <v>1151</v>
      </c>
      <c r="G7" s="52"/>
      <c r="H7" s="50" t="s">
        <v>17</v>
      </c>
      <c r="I7" s="51" t="s">
        <v>1151</v>
      </c>
      <c r="K7" s="50" t="s">
        <v>17</v>
      </c>
      <c r="L7" s="51" t="s">
        <v>1151</v>
      </c>
    </row>
    <row r="8" spans="2:12" s="48" customFormat="1" ht="18.75" x14ac:dyDescent="0.3">
      <c r="B8" s="49" t="s">
        <v>2227</v>
      </c>
      <c r="C8" s="85">
        <f>COUNTIFS(LAUREATS!G12:G604,"CORVELLEC BERENGERE",LAUREATS!L12:L604,"actif")</f>
        <v>7</v>
      </c>
      <c r="E8" s="49" t="s">
        <v>2371</v>
      </c>
      <c r="F8" s="85">
        <f>COUNTIFS(LAUREATS!G18:G604,"BOURE DAVID",LAUREATS!L18:L604,"actif")</f>
        <v>3</v>
      </c>
      <c r="G8" s="85"/>
      <c r="H8" s="49" t="s">
        <v>1670</v>
      </c>
      <c r="I8" s="118">
        <f>COUNTIFS(LAUREATS!$G$10:$G$604,"CHIKLI BAPTISTE",LAUREATS!$L$10:$L$604,"actif")</f>
        <v>9</v>
      </c>
      <c r="K8" s="49" t="s">
        <v>1150</v>
      </c>
      <c r="L8" s="85">
        <f>COUNTIFS(LAUREATS!$G$10:$G$604,"MARTINELLI FREDERIC",LAUREATS!$L$10:$L$604,"actif")</f>
        <v>5</v>
      </c>
    </row>
    <row r="9" spans="2:12" s="48" customFormat="1" ht="18.75" x14ac:dyDescent="0.3">
      <c r="B9" s="49" t="s">
        <v>2370</v>
      </c>
      <c r="C9" s="85">
        <f>COUNTIFS(LAUREATS!G13:G604,"QUIROSA FLAVIEN",LAUREATS!L13:L604,"actif")</f>
        <v>4</v>
      </c>
      <c r="E9" s="49" t="s">
        <v>2125</v>
      </c>
      <c r="F9" s="85">
        <f>COUNTIFS(LAUREATS!$G$10:$G$604,"JULLION DAPHNEE",LAUREATS!$L$10:$L$604,"actif")</f>
        <v>8</v>
      </c>
      <c r="H9" s="49" t="s">
        <v>2124</v>
      </c>
      <c r="I9" s="85">
        <f>COUNTIFS(LAUREATS!G16:G604,"THIEBAUD JONATHAN",LAUREATS!L16:L604,"actif")</f>
        <v>5</v>
      </c>
      <c r="K9" s="49" t="s">
        <v>1483</v>
      </c>
      <c r="L9" s="85">
        <f>COUNTIFS(LAUREATS!$G$10:$G$604,"MORTIER PIERRICK",LAUREATS!$L$10:$L$604,"actif")</f>
        <v>5</v>
      </c>
    </row>
    <row r="10" spans="2:12" s="48" customFormat="1" ht="18.75" x14ac:dyDescent="0.3">
      <c r="B10" s="49" t="s">
        <v>1975</v>
      </c>
      <c r="C10" s="85">
        <f>COUNTIFS(LAUREATS!G8:G604,"LIOPE GUILLAUME",LAUREATS!L8:L604,"actif")</f>
        <v>9</v>
      </c>
      <c r="E10" s="49" t="s">
        <v>1142</v>
      </c>
      <c r="F10" s="85">
        <f>COUNTIFS(LAUREATS!$G$10:$G$604,"HENNICOTTE JONATHAN",LAUREATS!$L$10:$L$604,"actif")</f>
        <v>6</v>
      </c>
      <c r="H10" s="49" t="s">
        <v>1152</v>
      </c>
      <c r="I10" s="85">
        <f>COUNTIFS(LAUREATS!$G$10:$G$604,"CLEMENT CHRISTOPHE",LAUREATS!$L$10:$L$604,"actif")</f>
        <v>10</v>
      </c>
      <c r="K10" s="49" t="s">
        <v>1669</v>
      </c>
      <c r="L10" s="85">
        <f>COUNTIFS(LAUREATS!$G$10:$G$604,"THIALLET Nicolas",LAUREATS!$L$10:$L$604,"actif")</f>
        <v>5</v>
      </c>
    </row>
    <row r="11" spans="2:12" s="48" customFormat="1" ht="18.75" x14ac:dyDescent="0.3">
      <c r="B11" s="49" t="s">
        <v>1616</v>
      </c>
      <c r="C11" s="85">
        <f>COUNTIFS(LAUREATS!G15:G604,"GUIHARD JOHANN",LAUREATS!L15:L604,"actif")</f>
        <v>9</v>
      </c>
      <c r="E11" s="49" t="s">
        <v>1145</v>
      </c>
      <c r="F11" s="85">
        <f>COUNTIFS(LAUREATS!G21:G604,"TEISSIER JEROME",LAUREATS!L21:L604,"actif")</f>
        <v>3</v>
      </c>
      <c r="H11" s="49" t="s">
        <v>1153</v>
      </c>
      <c r="I11" s="85">
        <f>COUNTIFS(LAUREATS!$G$10:$G$604,"FRACASSETTI FABIO",LAUREATS!$L$10:$L$604,"actif")</f>
        <v>10</v>
      </c>
      <c r="K11" s="49" t="s">
        <v>2487</v>
      </c>
      <c r="L11" s="85">
        <f>COUNTIFS(LAUREATS!$G$10:$G$604,"OD SEINE ET MARNE - YONNE",LAUREATS!$L$10:$L$604,"actif")</f>
        <v>9</v>
      </c>
    </row>
    <row r="12" spans="2:12" s="48" customFormat="1" ht="18.75" x14ac:dyDescent="0.3">
      <c r="B12" s="49" t="s">
        <v>1141</v>
      </c>
      <c r="C12" s="85">
        <f>COUNTIFS(LAUREATS!G17:G604,"HARY MARYAN",LAUREATS!L17:L604,"actif")</f>
        <v>2</v>
      </c>
      <c r="E12" s="49" t="s">
        <v>1147</v>
      </c>
      <c r="F12" s="85">
        <f>COUNTIFS(LAUREATS!$G$10:$G$604,"FASQUEL WILLY",LAUREATS!$L$10:$L$604,"actif")</f>
        <v>10</v>
      </c>
      <c r="H12" s="49" t="s">
        <v>2120</v>
      </c>
      <c r="I12" s="85">
        <f>COUNTIFS(LAUREATS!$G$10:$G$604,"KARIGER JULIEN",LAUREATS!$L$10:$L$604,"actif")</f>
        <v>7</v>
      </c>
      <c r="K12" s="49" t="s">
        <v>1146</v>
      </c>
      <c r="L12" s="85">
        <f>COUNTIFS(LAUREATS!$G$10:$G$604,"BACQUET GREGORY",LAUREATS!$L$10:$L$604,"actif")</f>
        <v>3</v>
      </c>
    </row>
    <row r="13" spans="2:12" s="48" customFormat="1" ht="18.75" x14ac:dyDescent="0.3">
      <c r="B13" s="49" t="s">
        <v>1143</v>
      </c>
      <c r="C13" s="85">
        <f>COUNTIFS(LAUREATS!G19:G604,"LECOQ PABLO",LAUREATS!L19:L604,"actif")</f>
        <v>7</v>
      </c>
      <c r="E13" s="49" t="s">
        <v>1149</v>
      </c>
      <c r="F13" s="85">
        <f>COUNTIFS(LAUREATS!$G$10:$G$604,"GERONIMI BERNARD",LAUREATS!$L$10:$L$604,"actif")</f>
        <v>10</v>
      </c>
      <c r="H13" s="49" t="s">
        <v>1154</v>
      </c>
      <c r="I13" s="85">
        <f>COUNTIFS(LAUREATS!$G$10:$G$604,"KERLOC H SYLVAIN",LAUREATS!$L$10:$L$604,"actif")</f>
        <v>6</v>
      </c>
      <c r="K13" s="49" t="s">
        <v>1148</v>
      </c>
      <c r="L13" s="85">
        <f>COUNTIFS(LAUREATS!$G$10:$G$604,"GATHELIER SYLVAIN",LAUREATS!$L$10:$L$604,"actif")</f>
        <v>7</v>
      </c>
    </row>
    <row r="14" spans="2:12" s="48" customFormat="1" ht="18.75" x14ac:dyDescent="0.3">
      <c r="B14" s="49" t="s">
        <v>1144</v>
      </c>
      <c r="C14" s="85">
        <f>COUNTIFS(LAUREATS!G20:G604,"PLANCON SEBASTIEN",LAUREATS!L20:L604,"actif")</f>
        <v>8</v>
      </c>
      <c r="E14" s="49" t="s">
        <v>1675</v>
      </c>
      <c r="F14" s="85">
        <f>COUNTIFS(LAUREATS!$G$10:$G$604,"COTE SEBASTIEN",LAUREATS!$L$10:$L$604,"actif")</f>
        <v>5</v>
      </c>
      <c r="H14" s="49" t="s">
        <v>1155</v>
      </c>
      <c r="I14" s="85">
        <f>COUNTIFS(LAUREATS!$G$10:$G$604,"LEVEQUE NICOLAS",LAUREATS!$L$10:$L$604,"actif")</f>
        <v>12</v>
      </c>
      <c r="K14" s="49" t="s">
        <v>1973</v>
      </c>
      <c r="L14" s="85">
        <f>COUNTIFS(LAUREATS!$G$10:$G$604,"LAURA PIERRE FRANCOIS",LAUREATS!$L$10:$L$604,"actif")</f>
        <v>6</v>
      </c>
    </row>
    <row r="15" spans="2:12" s="48" customFormat="1" ht="18.75" x14ac:dyDescent="0.3">
      <c r="B15" s="49" t="s">
        <v>2374</v>
      </c>
      <c r="C15" s="85">
        <f>COUNTIFS(LAUREATS!G22:G604,"LAUZANAS GUILLAUME",LAUREATS!L22:L604,"actif")</f>
        <v>6</v>
      </c>
      <c r="E15" s="49" t="s">
        <v>1673</v>
      </c>
      <c r="F15" s="85">
        <f>COUNTIFS(LAUREATS!$G$10:$G$604,"PHILIPPE NICOLAS",LAUREATS!$L$10:$L$604,"actif")</f>
        <v>4</v>
      </c>
      <c r="H15" s="49" t="s">
        <v>1671</v>
      </c>
      <c r="I15" s="85">
        <f>COUNTIFS(LAUREATS!$G$10:$G$604,"LEGGER FABRIZIA",LAUREATS!$L$10:$L$604,"actif")</f>
        <v>10</v>
      </c>
      <c r="K15" s="49" t="s">
        <v>2118</v>
      </c>
      <c r="L15" s="85">
        <f>COUNTIFS(LAUREATS!$G$10:$G$604,"TRAGEL SAMUEL",LAUREATS!$L$10:$L$604,"actif")</f>
        <v>8</v>
      </c>
    </row>
    <row r="16" spans="2:12" s="48" customFormat="1" ht="18.75" x14ac:dyDescent="0.3">
      <c r="B16" s="49" t="s">
        <v>2372</v>
      </c>
      <c r="C16" s="85">
        <f>COUNTIFS(LAUREATS!G24:G604,"DEVILLIER AURELIE",LAUREATS!L24:L604,"actif")</f>
        <v>3</v>
      </c>
      <c r="E16" s="49"/>
      <c r="F16" s="85"/>
      <c r="H16" s="49" t="s">
        <v>1156</v>
      </c>
      <c r="I16" s="85">
        <f>COUNTIFS(LAUREATS!$G$10:$G$604,"ZENOU FRANCK",LAUREATS!$L$10:$L$604,"actif")</f>
        <v>7</v>
      </c>
      <c r="K16" s="49"/>
      <c r="L16" s="85"/>
    </row>
    <row r="17" spans="2:12" s="48" customFormat="1" ht="19.5" thickBot="1" x14ac:dyDescent="0.35">
      <c r="B17" s="44" t="s">
        <v>1157</v>
      </c>
      <c r="C17" s="45">
        <f>SUM(C8:C16)</f>
        <v>55</v>
      </c>
      <c r="E17" s="46" t="s">
        <v>1157</v>
      </c>
      <c r="F17" s="47">
        <f>SUM(F8:F16)</f>
        <v>49</v>
      </c>
      <c r="H17" s="46" t="s">
        <v>1157</v>
      </c>
      <c r="I17" s="47">
        <f>SUM(I8:I16)</f>
        <v>76</v>
      </c>
      <c r="K17" s="46" t="s">
        <v>1157</v>
      </c>
      <c r="L17" s="47">
        <f>SUM(L8:L16)</f>
        <v>48</v>
      </c>
    </row>
    <row r="18" spans="2:12" s="48" customFormat="1" ht="18.75" x14ac:dyDescent="0.3">
      <c r="L18" s="257"/>
    </row>
    <row r="19" spans="2:12" ht="23.25" x14ac:dyDescent="0.35">
      <c r="B19" s="279">
        <f>C17+F17+I17+L17</f>
        <v>228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</row>
    <row r="20" spans="2:12" ht="23.25" x14ac:dyDescent="0.35">
      <c r="B20" s="86"/>
      <c r="C20" s="87"/>
      <c r="D20" s="87"/>
      <c r="E20" s="87"/>
      <c r="F20" s="87"/>
      <c r="G20" s="87"/>
      <c r="H20" s="87"/>
      <c r="I20" s="87"/>
    </row>
    <row r="21" spans="2:12" ht="15.75" x14ac:dyDescent="0.25">
      <c r="D21" s="159"/>
      <c r="E21" s="159"/>
      <c r="F21" s="117"/>
      <c r="G21" s="117"/>
    </row>
    <row r="22" spans="2:12" ht="15.75" x14ac:dyDescent="0.25">
      <c r="D22" s="116" t="s">
        <v>1473</v>
      </c>
      <c r="E22" s="280"/>
      <c r="F22" s="280"/>
      <c r="G22" s="117"/>
    </row>
    <row r="23" spans="2:12" ht="15.75" x14ac:dyDescent="0.25">
      <c r="D23" s="116"/>
      <c r="E23" s="206" t="s">
        <v>2479</v>
      </c>
      <c r="F23" s="206"/>
      <c r="G23" s="117"/>
    </row>
    <row r="24" spans="2:12" ht="15.75" x14ac:dyDescent="0.25">
      <c r="C24" s="78"/>
      <c r="D24" s="116"/>
      <c r="E24" s="116" t="s">
        <v>2480</v>
      </c>
      <c r="F24" s="117"/>
      <c r="G24" s="117"/>
    </row>
    <row r="25" spans="2:12" ht="15.75" x14ac:dyDescent="0.25">
      <c r="D25" s="116">
        <v>15</v>
      </c>
      <c r="E25" s="116" t="s">
        <v>2489</v>
      </c>
      <c r="F25" s="121"/>
      <c r="G25" s="117"/>
    </row>
    <row r="26" spans="2:12" ht="14.45" customHeight="1" x14ac:dyDescent="0.25">
      <c r="D26" s="116"/>
      <c r="E26" s="116"/>
      <c r="F26" s="115"/>
      <c r="G26" s="115"/>
      <c r="H26" s="115"/>
    </row>
    <row r="27" spans="2:12" ht="15.75" x14ac:dyDescent="0.25">
      <c r="D27" s="117"/>
      <c r="G27" s="115"/>
      <c r="H27" s="115"/>
    </row>
    <row r="30" spans="2:12" ht="21" x14ac:dyDescent="0.35">
      <c r="G30" s="88"/>
    </row>
  </sheetData>
  <mergeCells count="7">
    <mergeCell ref="K5:L5"/>
    <mergeCell ref="B2:L2"/>
    <mergeCell ref="B19:L19"/>
    <mergeCell ref="E22:F22"/>
    <mergeCell ref="B5:C5"/>
    <mergeCell ref="E5:F5"/>
    <mergeCell ref="H5:I5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LAUREATS</vt:lpstr>
      <vt:lpstr>RED LIONS PAR OD</vt:lpstr>
      <vt:lpstr>LAUREATS!Zone_d_impression</vt:lpstr>
    </vt:vector>
  </TitlesOfParts>
  <Company>GROUPE GENERALI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RESENDE Isabel</dc:creator>
  <cp:lastModifiedBy>CLEMENT Nathalie</cp:lastModifiedBy>
  <cp:lastPrinted>2025-01-31T13:32:54Z</cp:lastPrinted>
  <dcterms:created xsi:type="dcterms:W3CDTF">2020-07-16T13:25:39Z</dcterms:created>
  <dcterms:modified xsi:type="dcterms:W3CDTF">2025-02-28T08:50:25Z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5bf4bb52-9e9d-4296-940a-59002820a53c_Enabled">
    <vt:lpwstr>true</vt:lpwstr>
  </property>
  <property fmtid="{D5CDD505-2E9C-101B-9397-08002B2CF9AE}" pid="4" name="MSIP_Label_5bf4bb52-9e9d-4296-940a-59002820a53c_SetDate">
    <vt:lpwstr>2022-11-18T12:06:57Z</vt:lpwstr>
  </property>
  <property fmtid="{D5CDD505-2E9C-101B-9397-08002B2CF9AE}" pid="5" name="MSIP_Label_5bf4bb52-9e9d-4296-940a-59002820a53c_Method">
    <vt:lpwstr>Standard</vt:lpwstr>
  </property>
  <property fmtid="{D5CDD505-2E9C-101B-9397-08002B2CF9AE}" pid="6" name="MSIP_Label_5bf4bb52-9e9d-4296-940a-59002820a53c_Name">
    <vt:lpwstr>5bf4bb52-9e9d-4296-940a-59002820a53c</vt:lpwstr>
  </property>
  <property fmtid="{D5CDD505-2E9C-101B-9397-08002B2CF9AE}" pid="7" name="MSIP_Label_5bf4bb52-9e9d-4296-940a-59002820a53c_SiteId">
    <vt:lpwstr>cbeb3ecc-6f45-4183-b5a8-088140deae5d</vt:lpwstr>
  </property>
  <property fmtid="{D5CDD505-2E9C-101B-9397-08002B2CF9AE}" pid="8" name="MSIP_Label_5bf4bb52-9e9d-4296-940a-59002820a53c_ActionId">
    <vt:lpwstr>c15a9f13-4b56-44ad-9744-da25104f8c09</vt:lpwstr>
  </property>
  <property fmtid="{D5CDD505-2E9C-101B-9397-08002B2CF9AE}" pid="9" name="MSIP_Label_5bf4bb52-9e9d-4296-940a-59002820a53c_ContentBits">
    <vt:lpwstr>0</vt:lpwstr>
  </property>
</Properties>
</file>