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_Eric_LEMERCIER\Reds_Lions\Maj pour envoi mise en ligne\"/>
    </mc:Choice>
  </mc:AlternateContent>
  <xr:revisionPtr revIDLastSave="0" documentId="8_{9F210C9C-FD91-4FCC-99CC-CF1594076484}" xr6:coauthVersionLast="44" xr6:coauthVersionMax="44" xr10:uidLastSave="{00000000-0000-0000-0000-000000000000}"/>
  <bookViews>
    <workbookView xWindow="25080" yWindow="-165" windowWidth="25440" windowHeight="15390" xr2:uid="{00000000-000D-0000-FFFF-FFFF00000000}"/>
  </bookViews>
  <sheets>
    <sheet name="LAUREATS" sheetId="1" r:id="rId1"/>
    <sheet name="RED LIONS PAR OD" sheetId="10" r:id="rId2"/>
  </sheets>
  <definedNames>
    <definedName name="_xlnm._FilterDatabase" localSheetId="0" hidden="1">LAUREATS!$A$4:$BD$535</definedName>
    <definedName name="_xlnm.Print_Area" localSheetId="0">LAUREATS!$A$2:$L$354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1" l="1"/>
  <c r="F17" i="10" l="1"/>
  <c r="F10" i="10"/>
  <c r="I18" i="10"/>
  <c r="I17" i="10"/>
  <c r="I16" i="10"/>
  <c r="I15" i="10"/>
  <c r="I14" i="10"/>
  <c r="I13" i="10"/>
  <c r="I12" i="10"/>
  <c r="I11" i="10"/>
  <c r="I10" i="10"/>
  <c r="I9" i="10"/>
  <c r="I8" i="10"/>
  <c r="F18" i="10"/>
  <c r="F16" i="10"/>
  <c r="F15" i="10"/>
  <c r="F14" i="10"/>
  <c r="F13" i="10"/>
  <c r="F12" i="10"/>
  <c r="F11" i="10"/>
  <c r="F9" i="10"/>
  <c r="F8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20" i="10" l="1"/>
  <c r="F20" i="10"/>
  <c r="I20" i="10" l="1"/>
  <c r="B22" i="10" s="1"/>
</calcChain>
</file>

<file path=xl/sharedStrings.xml><?xml version="1.0" encoding="utf-8"?>
<sst xmlns="http://schemas.openxmlformats.org/spreadsheetml/2006/main" count="5176" uniqueCount="2253">
  <si>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</si>
  <si>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</si>
  <si>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</si>
  <si>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</si>
  <si>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</si>
  <si>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</si>
  <si>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</si>
  <si>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</si>
  <si>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</si>
  <si>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</si>
  <si>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</si>
  <si>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</si>
  <si>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</si>
  <si>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</si>
  <si>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</si>
  <si>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</si>
  <si>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</si>
  <si>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OD</t>
  </si>
  <si>
    <t>REGION</t>
  </si>
  <si>
    <t>NOM</t>
  </si>
  <si>
    <t>PRENOM</t>
  </si>
  <si>
    <t>FONCTION</t>
  </si>
  <si>
    <t>CCT</t>
  </si>
  <si>
    <t>FOLIO</t>
  </si>
  <si>
    <t>GO</t>
  </si>
  <si>
    <t>GE</t>
  </si>
  <si>
    <t>De LA CHAPELLE</t>
  </si>
  <si>
    <t>MAYER</t>
  </si>
  <si>
    <t>CCM.E</t>
  </si>
  <si>
    <t>CCTM</t>
  </si>
  <si>
    <t>BODRANT</t>
  </si>
  <si>
    <t>GARREAU</t>
  </si>
  <si>
    <t>CCT.S</t>
  </si>
  <si>
    <t>HEQUET</t>
  </si>
  <si>
    <t>CCEIM</t>
  </si>
  <si>
    <t>MACHA</t>
  </si>
  <si>
    <t>IFNE</t>
  </si>
  <si>
    <t>thibaud.delachapelle@generali.com</t>
  </si>
  <si>
    <t>nicolas.mayer@generali.com</t>
  </si>
  <si>
    <t>jerome.bodrant@generali.com</t>
  </si>
  <si>
    <t>aurelien.garreau@generali.com</t>
  </si>
  <si>
    <t>david.hequet@generali.com</t>
  </si>
  <si>
    <t>Mails</t>
  </si>
  <si>
    <t>OC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</si>
  <si>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</si>
  <si>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</si>
  <si>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</si>
  <si>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</si>
  <si>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</si>
  <si>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</si>
  <si>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</si>
  <si>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</si>
  <si>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</si>
  <si>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</si>
  <si>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</si>
  <si>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</si>
  <si>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</si>
  <si>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</si>
  <si>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</si>
  <si>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</si>
  <si>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</si>
  <si>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</si>
  <si>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</si>
  <si>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</si>
  <si>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</si>
  <si>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</si>
  <si>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</si>
  <si>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</si>
  <si>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</si>
  <si>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</si>
  <si>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</si>
  <si>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</si>
  <si>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</si>
  <si>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</si>
  <si>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</si>
  <si>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</si>
  <si>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</si>
  <si>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BARON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</si>
  <si>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</si>
  <si>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</si>
  <si>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</si>
  <si>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</si>
  <si>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</si>
  <si>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</si>
  <si>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</si>
  <si>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</si>
  <si>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</si>
  <si>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</si>
  <si>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</si>
  <si>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</si>
  <si>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</si>
  <si>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</si>
  <si>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</si>
  <si>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</si>
  <si>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</si>
  <si>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</si>
  <si>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</si>
  <si>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</si>
  <si>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</si>
  <si>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</si>
  <si>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</si>
  <si>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</si>
  <si>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</si>
  <si>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</si>
  <si>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</si>
  <si>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</si>
  <si>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</si>
  <si>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</si>
  <si>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</si>
  <si>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</si>
  <si>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</si>
  <si>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</si>
  <si>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</si>
  <si>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</si>
  <si>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</si>
  <si>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</si>
  <si>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</si>
  <si>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</si>
  <si>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</si>
  <si>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</si>
  <si>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</si>
  <si>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</si>
  <si>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</si>
  <si>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</si>
  <si>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</si>
  <si>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</si>
  <si>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</si>
  <si>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</si>
  <si>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</si>
  <si>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</si>
  <si>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</si>
  <si>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</si>
  <si>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</si>
  <si>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</si>
  <si>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</si>
  <si>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</si>
  <si>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</si>
  <si>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</si>
  <si>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</si>
  <si>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</si>
  <si>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</si>
  <si>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</si>
  <si>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</si>
  <si>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</si>
  <si>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</si>
  <si>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</si>
  <si>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</si>
  <si>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</si>
  <si>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</si>
  <si>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</si>
  <si>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</si>
  <si>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</si>
  <si>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</si>
  <si>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</si>
  <si>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</si>
  <si>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</si>
  <si>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</si>
  <si>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</si>
  <si>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</si>
  <si>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</si>
  <si>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</si>
  <si>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</si>
  <si>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</si>
  <si>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</si>
  <si>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</si>
  <si>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</si>
  <si>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</si>
  <si>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</si>
  <si>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</si>
  <si>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</si>
  <si>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</si>
  <si>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</si>
  <si>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</si>
  <si>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</si>
  <si>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</si>
  <si>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</si>
  <si>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</si>
  <si>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</si>
  <si>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</si>
  <si>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</si>
  <si>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</si>
  <si>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</si>
  <si>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</si>
  <si>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</si>
  <si>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</si>
  <si>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</si>
  <si>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</si>
  <si>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</si>
  <si>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</si>
  <si>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</si>
  <si>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</si>
  <si>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</si>
  <si>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</si>
  <si>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</si>
  <si>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</si>
  <si>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</si>
  <si>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</si>
  <si>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</si>
  <si>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</si>
  <si>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</si>
  <si>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</si>
  <si>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</si>
  <si>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</si>
  <si>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</si>
  <si>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</si>
  <si>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</si>
  <si>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</si>
  <si>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</si>
  <si>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</si>
  <si>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</si>
  <si>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</si>
  <si>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</si>
  <si>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</si>
  <si>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</si>
  <si>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</si>
  <si>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</si>
  <si>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</si>
  <si>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</si>
  <si>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</si>
  <si>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</si>
  <si>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</si>
  <si>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</si>
  <si>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</si>
  <si>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</si>
  <si>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</si>
  <si>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</si>
  <si>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</si>
  <si>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</si>
  <si>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</si>
  <si>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</si>
  <si>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</si>
  <si>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</si>
  <si>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</si>
  <si>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</si>
  <si>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</si>
  <si>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</si>
  <si>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</si>
  <si>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</si>
  <si>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</si>
  <si>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</si>
  <si>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</si>
  <si>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</si>
  <si>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</si>
  <si>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</si>
  <si>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</si>
  <si>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</si>
  <si>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</si>
  <si>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</si>
  <si>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</si>
  <si>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</si>
  <si>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</si>
  <si>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</si>
  <si>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</si>
  <si>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</si>
  <si>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</si>
  <si>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</si>
  <si>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</si>
  <si>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</si>
  <si>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</si>
  <si>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</si>
  <si>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</si>
  <si>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</si>
  <si>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</si>
  <si>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</si>
  <si>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</si>
  <si>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</si>
  <si>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</si>
  <si>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</si>
  <si>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</si>
  <si>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</si>
  <si>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</si>
  <si>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</si>
  <si>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</si>
  <si>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</si>
  <si>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</si>
  <si>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</si>
  <si>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</si>
  <si>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</si>
  <si>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</si>
  <si>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</si>
  <si>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</si>
  <si>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</si>
  <si>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</si>
  <si>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</si>
  <si>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</si>
  <si>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</si>
  <si>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</si>
  <si>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</si>
  <si>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</si>
  <si>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</si>
  <si>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</si>
  <si>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</si>
  <si>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</si>
  <si>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</si>
  <si>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</si>
  <si>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</si>
  <si>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</si>
  <si>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</si>
  <si>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</si>
  <si>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</si>
  <si>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</si>
  <si>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</si>
  <si>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</si>
  <si>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</si>
  <si>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</si>
  <si>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</si>
  <si>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</si>
  <si>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</si>
  <si>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</si>
  <si>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</si>
  <si>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</si>
  <si>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</si>
  <si>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</si>
  <si>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</si>
  <si>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</si>
  <si>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</si>
  <si>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</si>
  <si>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</si>
  <si>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</si>
  <si>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</si>
  <si>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</si>
  <si>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</si>
  <si>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</si>
  <si>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</si>
  <si>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</si>
  <si>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</si>
  <si>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</si>
  <si>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</si>
  <si>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</si>
  <si>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</si>
  <si>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</si>
  <si>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</si>
  <si>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</si>
  <si>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</si>
  <si>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</si>
  <si>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</si>
  <si>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</si>
  <si>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</si>
  <si>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</si>
  <si>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</si>
  <si>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</si>
  <si>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</si>
  <si>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</si>
  <si>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</si>
  <si>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</si>
  <si>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</si>
  <si>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</si>
  <si>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</si>
  <si>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</si>
  <si>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</si>
  <si>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</si>
  <si>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</si>
  <si>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</si>
  <si>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</si>
  <si>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</si>
  <si>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</si>
  <si>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</si>
  <si>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</si>
  <si>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</si>
  <si>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</si>
  <si>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</si>
  <si>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</si>
  <si>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</si>
  <si>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</si>
  <si>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</si>
  <si>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</si>
  <si>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</si>
  <si>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</si>
  <si>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</si>
  <si>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</si>
  <si>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</si>
  <si>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</si>
  <si>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</si>
  <si>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</si>
  <si>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</si>
  <si>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</si>
  <si>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</si>
  <si>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</si>
  <si>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</si>
  <si>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</si>
  <si>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</si>
  <si>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</si>
  <si>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</si>
  <si>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</si>
  <si>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</si>
  <si>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378</t>
  </si>
  <si>
    <t>383</t>
  </si>
  <si>
    <t>ARNAUD</t>
  </si>
  <si>
    <t>ERIC</t>
  </si>
  <si>
    <t>MERLE</t>
  </si>
  <si>
    <t>FREDERIC</t>
  </si>
  <si>
    <t>DUFOUR</t>
  </si>
  <si>
    <t>ALEXIS</t>
  </si>
  <si>
    <t>SEBASTIEN</t>
  </si>
  <si>
    <t>FABIEN</t>
  </si>
  <si>
    <t>JANKIEWICZ</t>
  </si>
  <si>
    <t>FLORENCE</t>
  </si>
  <si>
    <t>HOUILLON</t>
  </si>
  <si>
    <t>CHRISTOPHE</t>
  </si>
  <si>
    <t>BOURGEOIS</t>
  </si>
  <si>
    <t>JEROME</t>
  </si>
  <si>
    <t>CADIN</t>
  </si>
  <si>
    <t>BENJAMIN</t>
  </si>
  <si>
    <t>TAUZIN</t>
  </si>
  <si>
    <t>FRANCK</t>
  </si>
  <si>
    <t>MISTRAL</t>
  </si>
  <si>
    <t>SANDRINE</t>
  </si>
  <si>
    <t>LIETARD</t>
  </si>
  <si>
    <t>ALVINE MAUD</t>
  </si>
  <si>
    <t>NOUNGUI</t>
  </si>
  <si>
    <t>NICOLAS</t>
  </si>
  <si>
    <t>OLMO</t>
  </si>
  <si>
    <t>PATRICE</t>
  </si>
  <si>
    <t>KLIMENKO</t>
  </si>
  <si>
    <t>THIERRY</t>
  </si>
  <si>
    <t>CLOTTERIOU</t>
  </si>
  <si>
    <t>FRANCOIS</t>
  </si>
  <si>
    <t>ALAIN</t>
  </si>
  <si>
    <t>DOSSMANN</t>
  </si>
  <si>
    <t>ANGELIQUE</t>
  </si>
  <si>
    <t>BURCKARD</t>
  </si>
  <si>
    <t>AYSEL</t>
  </si>
  <si>
    <t>BAL</t>
  </si>
  <si>
    <t>SYLVIA</t>
  </si>
  <si>
    <t>GRABAREK</t>
  </si>
  <si>
    <t>GUILLAUME</t>
  </si>
  <si>
    <t>KIENNEMANN</t>
  </si>
  <si>
    <t>CALOGERO</t>
  </si>
  <si>
    <t>LANA</t>
  </si>
  <si>
    <t>SONIA</t>
  </si>
  <si>
    <t>ROSARIO</t>
  </si>
  <si>
    <t>LATINO</t>
  </si>
  <si>
    <t>DIDIER</t>
  </si>
  <si>
    <t>DAVID</t>
  </si>
  <si>
    <t>AURELIEN</t>
  </si>
  <si>
    <t>DEVIE</t>
  </si>
  <si>
    <t>ZYEDE</t>
  </si>
  <si>
    <t>BEN-ISMAIL</t>
  </si>
  <si>
    <t>KEVIN</t>
  </si>
  <si>
    <t>SABINE</t>
  </si>
  <si>
    <t>GALLIEN</t>
  </si>
  <si>
    <t>WALTER</t>
  </si>
  <si>
    <t>NATHALIE</t>
  </si>
  <si>
    <t>HRAMAN</t>
  </si>
  <si>
    <t>KATIA</t>
  </si>
  <si>
    <t>HAMANT</t>
  </si>
  <si>
    <t>BERTRAND</t>
  </si>
  <si>
    <t>THEISEN</t>
  </si>
  <si>
    <t>BASTIEN</t>
  </si>
  <si>
    <t>VIRGINIE</t>
  </si>
  <si>
    <t>PICHON</t>
  </si>
  <si>
    <t>LARGEAU</t>
  </si>
  <si>
    <t>NOEMIE</t>
  </si>
  <si>
    <t>THERET</t>
  </si>
  <si>
    <t>HERVE</t>
  </si>
  <si>
    <t>SAGNIER</t>
  </si>
  <si>
    <t>DANABARLENE</t>
  </si>
  <si>
    <t>PONNEN</t>
  </si>
  <si>
    <t>VINCENT</t>
  </si>
  <si>
    <t>TENEUR</t>
  </si>
  <si>
    <t>MARION</t>
  </si>
  <si>
    <t>LAPOUGE</t>
  </si>
  <si>
    <t>JEAN BAPTISTE</t>
  </si>
  <si>
    <t>GANDOSSI</t>
  </si>
  <si>
    <t>SAMUEL</t>
  </si>
  <si>
    <t>THI THUY ANH</t>
  </si>
  <si>
    <t>DUONG</t>
  </si>
  <si>
    <t>BAPTISTE</t>
  </si>
  <si>
    <t>THOMAS</t>
  </si>
  <si>
    <t>PAULINE</t>
  </si>
  <si>
    <t>AMMARI VAZ</t>
  </si>
  <si>
    <t>JULIEN</t>
  </si>
  <si>
    <t>AMICEL</t>
  </si>
  <si>
    <t>CHRISTOPHER</t>
  </si>
  <si>
    <t>BRICE</t>
  </si>
  <si>
    <t>DENEUX</t>
  </si>
  <si>
    <t>AZZOPARDI</t>
  </si>
  <si>
    <t>PAULIN</t>
  </si>
  <si>
    <t>NJIKI NYA</t>
  </si>
  <si>
    <t>STEEVE</t>
  </si>
  <si>
    <t>KOUAME</t>
  </si>
  <si>
    <t>JEAN LOUIS</t>
  </si>
  <si>
    <t>BRUHIN</t>
  </si>
  <si>
    <t>LIONEL</t>
  </si>
  <si>
    <t>GURREA</t>
  </si>
  <si>
    <t>JORGE</t>
  </si>
  <si>
    <t>MAIA</t>
  </si>
  <si>
    <t>SABRINA</t>
  </si>
  <si>
    <t>GONZALEZ</t>
  </si>
  <si>
    <t>WILLIAM</t>
  </si>
  <si>
    <t>STIBLER</t>
  </si>
  <si>
    <t>HINDA</t>
  </si>
  <si>
    <t>TOGANDE</t>
  </si>
  <si>
    <t>ALEXANDRE</t>
  </si>
  <si>
    <t>RIVIER</t>
  </si>
  <si>
    <t>OLIVIER</t>
  </si>
  <si>
    <t>CANTREL</t>
  </si>
  <si>
    <t>ROUSSEL</t>
  </si>
  <si>
    <t>MICKAEL</t>
  </si>
  <si>
    <t>LEBLANC</t>
  </si>
  <si>
    <t>ANNE LAURE</t>
  </si>
  <si>
    <t>GOULLEY</t>
  </si>
  <si>
    <t>MAXIME</t>
  </si>
  <si>
    <t>DELEPIERRE</t>
  </si>
  <si>
    <t>CHARLES</t>
  </si>
  <si>
    <t>MURPHY</t>
  </si>
  <si>
    <t>MONCHEAUX</t>
  </si>
  <si>
    <t>BEUTIN</t>
  </si>
  <si>
    <t>MICHAEL</t>
  </si>
  <si>
    <t>LOOTEN</t>
  </si>
  <si>
    <t>BALAKRISHNA</t>
  </si>
  <si>
    <t>EMMANUEL</t>
  </si>
  <si>
    <t>GERNEZ</t>
  </si>
  <si>
    <t>HUBRECHT</t>
  </si>
  <si>
    <t>YANN</t>
  </si>
  <si>
    <t>DELADOEUILLE</t>
  </si>
  <si>
    <t>GABRIEL</t>
  </si>
  <si>
    <t>FORTE</t>
  </si>
  <si>
    <t>ANTOINE</t>
  </si>
  <si>
    <t>MAMOURI</t>
  </si>
  <si>
    <t>MARIE NOELLE</t>
  </si>
  <si>
    <t>POUPARD</t>
  </si>
  <si>
    <t>MALCAVAT</t>
  </si>
  <si>
    <t>STEPHANIE</t>
  </si>
  <si>
    <t>VIRIOT</t>
  </si>
  <si>
    <t>PATRICIA THUY</t>
  </si>
  <si>
    <t>BOUCHET-NGUYEN</t>
  </si>
  <si>
    <t>ANTHONY</t>
  </si>
  <si>
    <t>HUCHET</t>
  </si>
  <si>
    <t>MEILLAN</t>
  </si>
  <si>
    <t>CEDRIC</t>
  </si>
  <si>
    <t>GRENETIER</t>
  </si>
  <si>
    <t>JACKY</t>
  </si>
  <si>
    <t>CAILLAUD</t>
  </si>
  <si>
    <t>PHILIPPE</t>
  </si>
  <si>
    <t>GUILLARD</t>
  </si>
  <si>
    <t>BESNIER</t>
  </si>
  <si>
    <t>JONATHAN</t>
  </si>
  <si>
    <t>VANVLANDEREN</t>
  </si>
  <si>
    <t>LAINE</t>
  </si>
  <si>
    <t>NOIRAULT</t>
  </si>
  <si>
    <t>STEPHANE</t>
  </si>
  <si>
    <t>LOPEZ</t>
  </si>
  <si>
    <t>NOANN</t>
  </si>
  <si>
    <t>FOURNIER</t>
  </si>
  <si>
    <t>GAEL</t>
  </si>
  <si>
    <t>GUIBERT</t>
  </si>
  <si>
    <t>BLY</t>
  </si>
  <si>
    <t>GREGORY</t>
  </si>
  <si>
    <t>KLEIN</t>
  </si>
  <si>
    <t>PIERRE</t>
  </si>
  <si>
    <t>BRENNER BOJARA</t>
  </si>
  <si>
    <t>EMILIE</t>
  </si>
  <si>
    <t>HARMONIE</t>
  </si>
  <si>
    <t>DESCAMPS</t>
  </si>
  <si>
    <t>JULIA</t>
  </si>
  <si>
    <t>DEULLIN</t>
  </si>
  <si>
    <t>BENOIT</t>
  </si>
  <si>
    <t>MASCHIETTO</t>
  </si>
  <si>
    <t>MARJOLAINE</t>
  </si>
  <si>
    <t>LIZOTTE</t>
  </si>
  <si>
    <t>LOUGE</t>
  </si>
  <si>
    <t>GAELLE</t>
  </si>
  <si>
    <t>BRUN</t>
  </si>
  <si>
    <t>SORHOUET</t>
  </si>
  <si>
    <t>GALLUS</t>
  </si>
  <si>
    <t>JEAN-FRANCOIS</t>
  </si>
  <si>
    <t>HIREL</t>
  </si>
  <si>
    <t>KLEINA</t>
  </si>
  <si>
    <t>TONY</t>
  </si>
  <si>
    <t>ZULIAN</t>
  </si>
  <si>
    <t>MARINE</t>
  </si>
  <si>
    <t>MIGNOT</t>
  </si>
  <si>
    <t>FRANCOIS XAVIER</t>
  </si>
  <si>
    <t>RENOUX</t>
  </si>
  <si>
    <t>JORDAN</t>
  </si>
  <si>
    <t>BRICARD</t>
  </si>
  <si>
    <t>JUSTINE</t>
  </si>
  <si>
    <t>DUSSART</t>
  </si>
  <si>
    <t>MATHIEU</t>
  </si>
  <si>
    <t>DANTEC</t>
  </si>
  <si>
    <t>DOUDARD</t>
  </si>
  <si>
    <t>GIBOIRE</t>
  </si>
  <si>
    <t>BIARD</t>
  </si>
  <si>
    <t>GAILLARD</t>
  </si>
  <si>
    <t>DURAND</t>
  </si>
  <si>
    <t>FLORENT</t>
  </si>
  <si>
    <t>PRAT</t>
  </si>
  <si>
    <t>FRANK</t>
  </si>
  <si>
    <t>LEROUX</t>
  </si>
  <si>
    <t>BRUNO</t>
  </si>
  <si>
    <t>BERTON</t>
  </si>
  <si>
    <t>ERWAN</t>
  </si>
  <si>
    <t>FINAN</t>
  </si>
  <si>
    <t>LAURENT</t>
  </si>
  <si>
    <t>BUROT</t>
  </si>
  <si>
    <t>MARTIN</t>
  </si>
  <si>
    <t>YOANN</t>
  </si>
  <si>
    <t>LE GARREC</t>
  </si>
  <si>
    <t>LEHUEDE</t>
  </si>
  <si>
    <t>LE GAL</t>
  </si>
  <si>
    <t>ALVES</t>
  </si>
  <si>
    <t>SANTERRE</t>
  </si>
  <si>
    <t>MANUEL</t>
  </si>
  <si>
    <t>MARIN</t>
  </si>
  <si>
    <t>DI TOLA</t>
  </si>
  <si>
    <t>GILLES</t>
  </si>
  <si>
    <t>PERROT</t>
  </si>
  <si>
    <t>REMI</t>
  </si>
  <si>
    <t>HENRY</t>
  </si>
  <si>
    <t>PULCINA</t>
  </si>
  <si>
    <t>MARQUETTI</t>
  </si>
  <si>
    <t>CAROLINE</t>
  </si>
  <si>
    <t>BOTELLA</t>
  </si>
  <si>
    <t>GAETAN</t>
  </si>
  <si>
    <t>CLARISSE</t>
  </si>
  <si>
    <t>CHAY</t>
  </si>
  <si>
    <t>BIRSEL</t>
  </si>
  <si>
    <t>AGGOUN</t>
  </si>
  <si>
    <t>MORTIER</t>
  </si>
  <si>
    <t>JEAN-PHILIPPE</t>
  </si>
  <si>
    <t>TALON</t>
  </si>
  <si>
    <t>RONZON</t>
  </si>
  <si>
    <t>MARQUAT</t>
  </si>
  <si>
    <t>CATHERINE</t>
  </si>
  <si>
    <t>DANAIA</t>
  </si>
  <si>
    <t>MICHEL</t>
  </si>
  <si>
    <t>JUNET</t>
  </si>
  <si>
    <t>GOUDET</t>
  </si>
  <si>
    <t>CHARLET</t>
  </si>
  <si>
    <t>CHEVALIER</t>
  </si>
  <si>
    <t>KARINE</t>
  </si>
  <si>
    <t>VERONIQUE</t>
  </si>
  <si>
    <t>RICAUD</t>
  </si>
  <si>
    <t>JORIS</t>
  </si>
  <si>
    <t>MARCHAND</t>
  </si>
  <si>
    <t>THIBAUT</t>
  </si>
  <si>
    <t>ARNEODO</t>
  </si>
  <si>
    <t>ALBERTINI</t>
  </si>
  <si>
    <t>MYLY</t>
  </si>
  <si>
    <t>MARZI</t>
  </si>
  <si>
    <t>SEVERINE</t>
  </si>
  <si>
    <t>PIETTE</t>
  </si>
  <si>
    <t>SIMONI</t>
  </si>
  <si>
    <t>JOSYANE</t>
  </si>
  <si>
    <t>ZECCHINI</t>
  </si>
  <si>
    <t>DONNADIEU</t>
  </si>
  <si>
    <t>PONSADA</t>
  </si>
  <si>
    <t>ROZLAINE</t>
  </si>
  <si>
    <t>BOUTI</t>
  </si>
  <si>
    <t>CHARLOTTE</t>
  </si>
  <si>
    <t>ANNICK</t>
  </si>
  <si>
    <t>MURZEREAU</t>
  </si>
  <si>
    <t>VALERIE</t>
  </si>
  <si>
    <t>GANGEMI</t>
  </si>
  <si>
    <t>SADOWSKI</t>
  </si>
  <si>
    <t>DOMENICO</t>
  </si>
  <si>
    <t>TARRICONE</t>
  </si>
  <si>
    <t>CHAPEL</t>
  </si>
  <si>
    <t>FOUILLOUSE</t>
  </si>
  <si>
    <t>DENIS</t>
  </si>
  <si>
    <t>MORGAN</t>
  </si>
  <si>
    <t>GOYET</t>
  </si>
  <si>
    <t>CHARLY</t>
  </si>
  <si>
    <t>RIVAUD</t>
  </si>
  <si>
    <t>LAETITIA</t>
  </si>
  <si>
    <t>CONVERTINI</t>
  </si>
  <si>
    <t>HUGUET</t>
  </si>
  <si>
    <t>FLORIAN</t>
  </si>
  <si>
    <t>BARLES</t>
  </si>
  <si>
    <t>ROMAIN</t>
  </si>
  <si>
    <t>DEROT</t>
  </si>
  <si>
    <t>RICHARD</t>
  </si>
  <si>
    <t>CAUCHY</t>
  </si>
  <si>
    <t>VALENTINI</t>
  </si>
  <si>
    <t>HUSS</t>
  </si>
  <si>
    <t>BENEDICTE</t>
  </si>
  <si>
    <t>MANARANCHE</t>
  </si>
  <si>
    <t>MACHET</t>
  </si>
  <si>
    <t>COUTURIER</t>
  </si>
  <si>
    <t>CORDIER</t>
  </si>
  <si>
    <t>HAABY</t>
  </si>
  <si>
    <t>EVELYNE</t>
  </si>
  <si>
    <t>MILLET</t>
  </si>
  <si>
    <t>LINE</t>
  </si>
  <si>
    <t>AUBERTIN</t>
  </si>
  <si>
    <t>OPHELIE</t>
  </si>
  <si>
    <t>SCHMERBER</t>
  </si>
  <si>
    <t>DRIOUT</t>
  </si>
  <si>
    <t>BARBARESI</t>
  </si>
  <si>
    <t>THOURAULT</t>
  </si>
  <si>
    <t>LAURE</t>
  </si>
  <si>
    <t>SAINTIGNAN</t>
  </si>
  <si>
    <t>YOLINE</t>
  </si>
  <si>
    <t>APPEL</t>
  </si>
  <si>
    <t xml:space="preserve">ERIC.MERLE@GENERALI.COM                           </t>
  </si>
  <si>
    <t xml:space="preserve">FREDERIC.DUFOUR@GENERALI.COM                      </t>
  </si>
  <si>
    <t xml:space="preserve">FABIEN.JANKIEWICZ@GENERALI.COM                    </t>
  </si>
  <si>
    <t xml:space="preserve">FLORENCE.HOUILLON@GENERALI.COM                    </t>
  </si>
  <si>
    <t xml:space="preserve">CHRISTOPHE.BOURGEOIS@GENERALI.COM                 </t>
  </si>
  <si>
    <t xml:space="preserve">JEROME.CADIN@GENERALI.COM                         </t>
  </si>
  <si>
    <t xml:space="preserve">BENJAMIN.TAUZIN@GENERALI.COM                      </t>
  </si>
  <si>
    <t xml:space="preserve">FRANCK.MISTRAL@GENERALI.COM                       </t>
  </si>
  <si>
    <t xml:space="preserve">SANDRINE.LIETARD@GENERALI.COM                     </t>
  </si>
  <si>
    <t xml:space="preserve">ALVINEMAUD.NOUNGUI@GENERALI.COM                   </t>
  </si>
  <si>
    <t xml:space="preserve">NICOLAS.OLMO@GENERALI.COM                         </t>
  </si>
  <si>
    <t xml:space="preserve">PATRICE.KLIMENKO@GENERALI.COM                     </t>
  </si>
  <si>
    <t xml:space="preserve">THIERRY.CLOTTERIOU@GENERALI.COM                   </t>
  </si>
  <si>
    <t xml:space="preserve">ALAIN.DOSSMANN@GENERALI.COM                       </t>
  </si>
  <si>
    <t xml:space="preserve">ANGELIQUE.BURCKARD@GENERALI.COM                   </t>
  </si>
  <si>
    <t xml:space="preserve">AYSEL.BAL@GENERALI.COM                            </t>
  </si>
  <si>
    <t xml:space="preserve">SYLVIA.GRABAREK@GENERALI.COM                      </t>
  </si>
  <si>
    <t xml:space="preserve">GUILLAUME.KIENNEMANN@GENERALI.COM                 </t>
  </si>
  <si>
    <t xml:space="preserve">CALOGERO.LANA@GENERALI.COM                        </t>
  </si>
  <si>
    <t xml:space="preserve">SONIA.REICHERT@GENERALI.COM                       </t>
  </si>
  <si>
    <t xml:space="preserve">ROSARIO.LATINO@GENERALI.COM                       </t>
  </si>
  <si>
    <t xml:space="preserve">AURELIEN.DEVIE@GENERALI.COM                       </t>
  </si>
  <si>
    <t xml:space="preserve">ZYEDE.BEN-ISMAIL@GENERALI.COM                     </t>
  </si>
  <si>
    <t xml:space="preserve">SABINE.GALLIEN@GENERALI.COM                       </t>
  </si>
  <si>
    <t xml:space="preserve">ARNAUD.WALTER@GENERALI.COM                        </t>
  </si>
  <si>
    <t xml:space="preserve">NATHALIE.HRAMAN@GENERALI.COM                      </t>
  </si>
  <si>
    <t xml:space="preserve">KATIA.HAMANT@GENERALI.COM                         </t>
  </si>
  <si>
    <t xml:space="preserve">BERTRAND.THEISEN@GENERALI.COM                     </t>
  </si>
  <si>
    <t xml:space="preserve">VIRGINIE.PICHON@GENERALI.COM                      </t>
  </si>
  <si>
    <t xml:space="preserve">SEBASTIEN.LARGEAU@GENERALI.COM                    </t>
  </si>
  <si>
    <t xml:space="preserve">NOEMIE.THERET@GENERALI.COM                        </t>
  </si>
  <si>
    <t xml:space="preserve">HERVE.SAGNIER@GENERALI.COM                        </t>
  </si>
  <si>
    <t xml:space="preserve">DANABARLENE.PONNEN@GENERALI.COM                   </t>
  </si>
  <si>
    <t xml:space="preserve">VINCENT.TENEUR@GENERALI.COM                       </t>
  </si>
  <si>
    <t xml:space="preserve">KEVIN.LAPOUGE@GENERALI.COM                        </t>
  </si>
  <si>
    <t xml:space="preserve">JEANBAPTISTE.GANDOSSI@GENERALI.COM                </t>
  </si>
  <si>
    <t xml:space="preserve">THITHUYANH.DUONG@GENERALI.COM                     </t>
  </si>
  <si>
    <t xml:space="preserve">PAULINE.AMMARIVAZ@GENERALI.COM                    </t>
  </si>
  <si>
    <t xml:space="preserve">JULIEN.AMICEL@GENERALI.COM                        </t>
  </si>
  <si>
    <t xml:space="preserve">BRICE.DENEUX@GENERALI.COM                         </t>
  </si>
  <si>
    <t xml:space="preserve">BRICE.AZZOPARDI@GENERALI.COM                      </t>
  </si>
  <si>
    <t xml:space="preserve">PAULIN.NJIKINYA@GENERALI.COM                      </t>
  </si>
  <si>
    <t xml:space="preserve">STEEVE.KOUAME@GENERALI.COM                        </t>
  </si>
  <si>
    <t xml:space="preserve">JEANLOUIS.BRUHIN@GENERALI.COM                     </t>
  </si>
  <si>
    <t xml:space="preserve">LIONEL.GURREA@GENERALI.COM                        </t>
  </si>
  <si>
    <t xml:space="preserve">JORGE.MAIA@GENERALI.COM                           </t>
  </si>
  <si>
    <t xml:space="preserve">SABRINA.GONZALEZ@GENERALI.COM                     </t>
  </si>
  <si>
    <t xml:space="preserve">WILLIAM.STIBLER@GENERALI.COM                      </t>
  </si>
  <si>
    <t xml:space="preserve">HINDA.TOGANDE@GENERALI.COM                        </t>
  </si>
  <si>
    <t xml:space="preserve">ALEXANDRE.RIVIER@GENERALI.COM                     </t>
  </si>
  <si>
    <t xml:space="preserve">OLIVIER.CANTREL@GENERALI.COM                      </t>
  </si>
  <si>
    <t xml:space="preserve">SYLVIA.ROUSSEL@GENERALI.COM                       </t>
  </si>
  <si>
    <t xml:space="preserve">MICKAEL.LEBLANC@GENERALI.COM                      </t>
  </si>
  <si>
    <t xml:space="preserve">ANNELAURE.GOULLEY@GENERALI.COM                    </t>
  </si>
  <si>
    <t xml:space="preserve">MAXIME.DELEPIERRE@GENERALI.COM                    </t>
  </si>
  <si>
    <t xml:space="preserve">MURPHY.MONCHEAUX@GENERALI.COM                     </t>
  </si>
  <si>
    <t xml:space="preserve">CHRISTOPHE.BEUTIN@GENERALI.COM                    </t>
  </si>
  <si>
    <t xml:space="preserve">MICHAEL.LOOTEN@GENERALI.COM                       </t>
  </si>
  <si>
    <t xml:space="preserve">BALAKRISHNA.PONNEN@GENERALI.COM                   </t>
  </si>
  <si>
    <t xml:space="preserve">EMMANUEL.GERNEZ@GENERALI.COM                      </t>
  </si>
  <si>
    <t xml:space="preserve">ARNAUD.HUBRECHT@GENERALI.COM                      </t>
  </si>
  <si>
    <t xml:space="preserve">YANN.DELADOEUILLE@GENERALI.COM                    </t>
  </si>
  <si>
    <t xml:space="preserve">GABRIEL.FORTE@GENERALI.COM                        </t>
  </si>
  <si>
    <t xml:space="preserve">ANTOINE.MAMOURI@GENERALI.COM                      </t>
  </si>
  <si>
    <t xml:space="preserve">MARIENOELLE.POUPARD@GENERALI.COM                  </t>
  </si>
  <si>
    <t xml:space="preserve">GUILLAUME.MALCAVAT@GENERALI.COM                   </t>
  </si>
  <si>
    <t xml:space="preserve">STEPHANIE.VIRIOT@GENERALI.COM                     </t>
  </si>
  <si>
    <t xml:space="preserve">PATRICIATHUY.BOUCHET-NGUYEN@GENERALI.COM          </t>
  </si>
  <si>
    <t xml:space="preserve">ANTHONY.HUCHET@GENERALI.COM                       </t>
  </si>
  <si>
    <t xml:space="preserve">BERTRAND.MEILLAN@GENERALI.COM                     </t>
  </si>
  <si>
    <t xml:space="preserve">CEDRIC.GRENETIER@GENERALI.COM                     </t>
  </si>
  <si>
    <t xml:space="preserve">JACKY.CAILLAUD@GENERALI.COM                       </t>
  </si>
  <si>
    <t xml:space="preserve">PHILIPPE.GUILLARD@GENERALI.COM                    </t>
  </si>
  <si>
    <t xml:space="preserve">ANTHONY.BESNIER@GENERALI.COM                      </t>
  </si>
  <si>
    <t xml:space="preserve">JONATHAN.VANVLANDEREN@GENERALI.COM                </t>
  </si>
  <si>
    <t xml:space="preserve">FRANCK.LAINE@GENERALI.COM                         </t>
  </si>
  <si>
    <t xml:space="preserve">LIONEL.NOIRAULT@GENERALI.COM                      </t>
  </si>
  <si>
    <t xml:space="preserve">NOANN.FOURNIER@GENERALI.COM                       </t>
  </si>
  <si>
    <t xml:space="preserve">GAEL.GUIBERT@GENERALI.COM                         </t>
  </si>
  <si>
    <t xml:space="preserve">OLIVIER.BLY@GENERALI.COM                          </t>
  </si>
  <si>
    <t xml:space="preserve">GREGORY.KLEIN@GENERALI.COM                        </t>
  </si>
  <si>
    <t xml:space="preserve">GUILLAUME.BRENNERBOJARA@GENERALI.COM              </t>
  </si>
  <si>
    <t xml:space="preserve">HARMONIE.DESCAMPS@GENERALI.COM                    </t>
  </si>
  <si>
    <t xml:space="preserve">JULIA.DEULLIN@GENERALI.COM                        </t>
  </si>
  <si>
    <t xml:space="preserve">GUILLAUME.MASCHIETTO@GENERALI.COM                 </t>
  </si>
  <si>
    <t xml:space="preserve">MARJOLAINE.LIZOTTE@GENERALI.COM                   </t>
  </si>
  <si>
    <t xml:space="preserve">LIONEL.LOUGE@GENERALI.COM                         </t>
  </si>
  <si>
    <t xml:space="preserve">GAELLE.BRUN@GENERALI.COM                          </t>
  </si>
  <si>
    <t xml:space="preserve">STEPHANE.SORHOUET@GENERALI.COM                    </t>
  </si>
  <si>
    <t xml:space="preserve">ALEXANDRE.GALLUS@GENERALI.COM                     </t>
  </si>
  <si>
    <t xml:space="preserve">JEAN-FRANCOIS.HIREL@GENERALI.COM                  </t>
  </si>
  <si>
    <t xml:space="preserve">DIDIER.KLEINA@GENERALI.COM                        </t>
  </si>
  <si>
    <t xml:space="preserve">TONY.ZULIAN@GENERALI.COM                          </t>
  </si>
  <si>
    <t xml:space="preserve">MARINE.MIGNOT@GENERALI.COM                        </t>
  </si>
  <si>
    <t xml:space="preserve">FRANCOISXAVIER.RENOUX@GENERALI.COM                </t>
  </si>
  <si>
    <t xml:space="preserve">JORDAN.BRICARD@GENERALI.COM                       </t>
  </si>
  <si>
    <t xml:space="preserve">JUSTINE.DUSSART@GENERALI.COM                      </t>
  </si>
  <si>
    <t xml:space="preserve">MATHIEU.DANTEC@GENERALI.COM                       </t>
  </si>
  <si>
    <t xml:space="preserve">MICHAEL.DOUDARD@GENERALI.COM                      </t>
  </si>
  <si>
    <t xml:space="preserve">NATHALIE.GIBOIRE@GENERALI.COM                     </t>
  </si>
  <si>
    <t xml:space="preserve">JONATHAN.BIARD@GENERALI.COM                       </t>
  </si>
  <si>
    <t xml:space="preserve">NICOLAS.GAILLARD@GENERALI.COM                     </t>
  </si>
  <si>
    <t xml:space="preserve">KEVIN.DURAND@GENERALI.COM                         </t>
  </si>
  <si>
    <t xml:space="preserve">FLORENT.PRAT@GENERALI.COM                         </t>
  </si>
  <si>
    <t xml:space="preserve">FRANK.LEROUX@GENERALI.COM                         </t>
  </si>
  <si>
    <t xml:space="preserve">VINCENT.BERTON@GENERALI.COM                       </t>
  </si>
  <si>
    <t xml:space="preserve">ERWAN.BARON@GENERALI.COM                          </t>
  </si>
  <si>
    <t xml:space="preserve">ALEXANDRE.FOURNIER@GENERALI.COM                   </t>
  </si>
  <si>
    <t xml:space="preserve">THIERRY.FINAN@GENERALI.COM                        </t>
  </si>
  <si>
    <t xml:space="preserve">LAURENT.BUROT@GENERALI.COM                        </t>
  </si>
  <si>
    <t xml:space="preserve">YOANN.LEGARREC@GENERALI.COM                       </t>
  </si>
  <si>
    <t xml:space="preserve">BERTRAND.LEHUEDE@GENERALI.COM                     </t>
  </si>
  <si>
    <t xml:space="preserve">LAURENT.LEGAL@GENERALI.COM                        </t>
  </si>
  <si>
    <t xml:space="preserve">JEROME.HERVE@GENERALI.COM                         </t>
  </si>
  <si>
    <t xml:space="preserve">NICOLAS.ALVES@GENERALI.COM                        </t>
  </si>
  <si>
    <t xml:space="preserve">CHRISTOPHE.SANTERRE@GENERALI.COM                  </t>
  </si>
  <si>
    <t xml:space="preserve">MANUEL.MARIN@GENERALI.COM                         </t>
  </si>
  <si>
    <t xml:space="preserve">MICKAEL.DITOLA@GENERALI.COM                       </t>
  </si>
  <si>
    <t xml:space="preserve">GILLES.PERROT@GENERALI.COM                        </t>
  </si>
  <si>
    <t xml:space="preserve">CHRISTOPHE.MARTIN@GENERALI.COM                    </t>
  </si>
  <si>
    <t xml:space="preserve">REMI.HENRY@GENERALI.COM                           </t>
  </si>
  <si>
    <t xml:space="preserve">WILLIAM.PULCINA@GENERALI.COM                      </t>
  </si>
  <si>
    <t xml:space="preserve">CAROLINE.BOTELLA@GENERALI.COM                     </t>
  </si>
  <si>
    <t xml:space="preserve">CLARISSE.CHAY@GENERALI.COM                        </t>
  </si>
  <si>
    <t xml:space="preserve">BIRSEL.AGGOUN@GENERALI.COM                        </t>
  </si>
  <si>
    <t xml:space="preserve">VINCENT.MORTIER@GENERALI.COM                      </t>
  </si>
  <si>
    <t xml:space="preserve">JEAN-PHILIPPE.TALON@GENERALI.COM                  </t>
  </si>
  <si>
    <t xml:space="preserve">THOMAS.MARQUAT@GENERALI.COM                       </t>
  </si>
  <si>
    <t xml:space="preserve">CATHERINE.DANAIA@GENERALI.COM                     </t>
  </si>
  <si>
    <t xml:space="preserve">MICHEL.JUNET@GENERALI.COM                         </t>
  </si>
  <si>
    <t xml:space="preserve">OLIVIER.RONZON@GENERALI.COM                       </t>
  </si>
  <si>
    <t xml:space="preserve">FABIEN.GOUDET@GENERALI.COM                        </t>
  </si>
  <si>
    <t xml:space="preserve">FABIEN.CHARLET@GENERALI.COM                       </t>
  </si>
  <si>
    <t xml:space="preserve">BASTIEN.CHEVALIER@GENERALI.COM                    </t>
  </si>
  <si>
    <t xml:space="preserve">KARINE.MARQUETTI@GENERALI.COM                     </t>
  </si>
  <si>
    <t xml:space="preserve">VERONIQUE.RICAUD@GENERALI.COM                     </t>
  </si>
  <si>
    <t xml:space="preserve">JORIS.MARCHAND@GENERALI.COM                       </t>
  </si>
  <si>
    <t xml:space="preserve">THIBAUT.ARNEODO@GENERALI.COM                      </t>
  </si>
  <si>
    <t xml:space="preserve">PIERRE.ALBERTINI@GENERALI.COM                     </t>
  </si>
  <si>
    <t xml:space="preserve">THIERRY.MARZI@GENERALI.COM                        </t>
  </si>
  <si>
    <t xml:space="preserve">SEBASTIEN.PIETTE@GENERALI.COM                     </t>
  </si>
  <si>
    <t xml:space="preserve">JULIEN.SIMONI@GENERALI.COM                        </t>
  </si>
  <si>
    <t xml:space="preserve">JOSYANE.ZECCHINI@GENERALI.COM                     </t>
  </si>
  <si>
    <t xml:space="preserve">LIONEL.DONNADIEU@GENERALI.COM                     </t>
  </si>
  <si>
    <t xml:space="preserve">CAROLINE.PONSADA@GENERALI.COM                     </t>
  </si>
  <si>
    <t xml:space="preserve">ROZLAINE.BOUTI@GENERALI.COM                       </t>
  </si>
  <si>
    <t xml:space="preserve">CHARLOTTE.KLEIN@GENERALI.COM                      </t>
  </si>
  <si>
    <t xml:space="preserve">ANNICK.MURZEREAU@GENERALI.COM                     </t>
  </si>
  <si>
    <t xml:space="preserve">VALERIE.GANGEMI@GENERALI.COM                      </t>
  </si>
  <si>
    <t xml:space="preserve">DAVID.SADOWSKI@GENERALI.COM                       </t>
  </si>
  <si>
    <t xml:space="preserve">DOMENICO.TARRICONE@GENERALI.COM                   </t>
  </si>
  <si>
    <t xml:space="preserve">SEBASTIEN.CHAPEL@GENERALI.COM                     </t>
  </si>
  <si>
    <t xml:space="preserve">PHILIPPE.FOUILLOUSE@GENERALI.COM                  </t>
  </si>
  <si>
    <t xml:space="preserve">CHRISTOPHE.DENIS@GENERALI.COM                     </t>
  </si>
  <si>
    <t xml:space="preserve">MORGAN.GOYET@GENERALI.COM                         </t>
  </si>
  <si>
    <t xml:space="preserve">CHARLY.RIVAUD@GENERALI.COM                        </t>
  </si>
  <si>
    <t xml:space="preserve">LAETITIA.CONVERTINI@GENERALI.COM                  </t>
  </si>
  <si>
    <t xml:space="preserve">CHRISTOPHE.HUGUET@GENERALI.COM                    </t>
  </si>
  <si>
    <t xml:space="preserve">FLORIAN.BARLES@GENERALI.COM                       </t>
  </si>
  <si>
    <t xml:space="preserve">ROMAIN.DEROT@GENERALI.COM                         </t>
  </si>
  <si>
    <t xml:space="preserve">RICHARD.CAUCHY@GENERALI.COM                       </t>
  </si>
  <si>
    <t xml:space="preserve">JULIEN.VALENTINI@GENERALI.COM                     </t>
  </si>
  <si>
    <t xml:space="preserve">OLIVIER.HUSS@GENERALI.COM                         </t>
  </si>
  <si>
    <t xml:space="preserve">BENEDICTE.MANARANCHE@GENERALI.COM                 </t>
  </si>
  <si>
    <t xml:space="preserve">ERIC.MACHET@GENERALI.COM                          </t>
  </si>
  <si>
    <t xml:space="preserve">JEROME.COUTURIER@GENERALI.COM                     </t>
  </si>
  <si>
    <t xml:space="preserve">FABIEN.CORDIER@GENERALI.COM                       </t>
  </si>
  <si>
    <t xml:space="preserve">BENOIT.HAABY@GENERALI.COM                         </t>
  </si>
  <si>
    <t xml:space="preserve">EVELYNE.MILLET@GENERALI.COM                       </t>
  </si>
  <si>
    <t xml:space="preserve">LINE.AUBERTIN@GENERALI.COM                        </t>
  </si>
  <si>
    <t xml:space="preserve">OPHELIE.SCHMERBER@GENERALI.COM                    </t>
  </si>
  <si>
    <t xml:space="preserve">GAETAN.DRIOUT@GENERALI.COM                        </t>
  </si>
  <si>
    <t xml:space="preserve">JONATHAN.BARBARESI@GENERALI.COM                   </t>
  </si>
  <si>
    <t xml:space="preserve">SANDRINE.THOURAULT@GENERALI.COM                   </t>
  </si>
  <si>
    <t xml:space="preserve">LAURE.SAINTIGNAN@GENERALI.COM                     </t>
  </si>
  <si>
    <t xml:space="preserve">YOLINE.APPEL@GENERALI.COM                         </t>
  </si>
  <si>
    <t>IE</t>
  </si>
  <si>
    <t>CC.E</t>
  </si>
  <si>
    <t>CCEI</t>
  </si>
  <si>
    <t>CCTM.S</t>
  </si>
  <si>
    <t>FARIDA EL BENNOURI</t>
  </si>
  <si>
    <t>DAVID VAUTHEROT</t>
  </si>
  <si>
    <t>MAROUANE KHOULIFI</t>
  </si>
  <si>
    <t>ARTHUR FAVIER DU PERRON</t>
  </si>
  <si>
    <t>FREDERIC CARUELLE</t>
  </si>
  <si>
    <t>ANTHONY ZAPPARATA</t>
  </si>
  <si>
    <t>CENDRINE MAGRE</t>
  </si>
  <si>
    <t>ANNABELLE TRAPPLER</t>
  </si>
  <si>
    <t>STEPHANIE BUCHLER</t>
  </si>
  <si>
    <t>GEOFFREY BIEBER</t>
  </si>
  <si>
    <t>DANIEL DEMOULIN</t>
  </si>
  <si>
    <t>ALEXIS HOEGY</t>
  </si>
  <si>
    <t>ANTOINE SROKA</t>
  </si>
  <si>
    <t>JONATHAN OUKKAL</t>
  </si>
  <si>
    <t>ALEXANDRE DELEMOTTE</t>
  </si>
  <si>
    <t>AURORE WICART</t>
  </si>
  <si>
    <t>CHRISTIAN TALON</t>
  </si>
  <si>
    <t>PHILIPPE CREPEL</t>
  </si>
  <si>
    <t>FRANCK BABISKI</t>
  </si>
  <si>
    <t>NICOLAS PERRIN</t>
  </si>
  <si>
    <t>PATRICK HABAY</t>
  </si>
  <si>
    <t>JEREMY QUERVILLE</t>
  </si>
  <si>
    <t>PACO PORTELLI</t>
  </si>
  <si>
    <t>ABDELHAKIM AOUF</t>
  </si>
  <si>
    <t>SEBASTIEN CAVELIER</t>
  </si>
  <si>
    <t>YASSIN MOUYER</t>
  </si>
  <si>
    <t>FREDERIC DUMAIS</t>
  </si>
  <si>
    <t>SEBASTIEN BOUTTEMAND</t>
  </si>
  <si>
    <t>BENJAMIN CAPPON</t>
  </si>
  <si>
    <t>JOURDAN PRINCE</t>
  </si>
  <si>
    <t>FRANCK DEBUT</t>
  </si>
  <si>
    <t>ALEXANDRE MARIAGE</t>
  </si>
  <si>
    <t>ROMAIN ERNOULT</t>
  </si>
  <si>
    <t>RICHARD PITON</t>
  </si>
  <si>
    <t>JULIEN CUSSONNEAU</t>
  </si>
  <si>
    <t>VINCENT MORISSEAU</t>
  </si>
  <si>
    <t>STEVIE SALOME</t>
  </si>
  <si>
    <t>GUILLAUME LIOPE</t>
  </si>
  <si>
    <t>ANTOINE HUSSON</t>
  </si>
  <si>
    <t>OLIVIER DEJUCQ</t>
  </si>
  <si>
    <t>JULIEN CAPPON</t>
  </si>
  <si>
    <t>ERICK THEROND</t>
  </si>
  <si>
    <t>TO BLANC</t>
  </si>
  <si>
    <t>JEROME BESSOUS</t>
  </si>
  <si>
    <t>PATRICE GOUSPY</t>
  </si>
  <si>
    <t>BRUNO LATAPY</t>
  </si>
  <si>
    <t>JEAN-MICHEL VIGNERES</t>
  </si>
  <si>
    <t>MANUEL BOYER</t>
  </si>
  <si>
    <t>FLORENT FOURNIGAULT</t>
  </si>
  <si>
    <t>DAVID OLICARD</t>
  </si>
  <si>
    <t>JOHANN GUIHARD</t>
  </si>
  <si>
    <t>VINCENT LEFEBVRE</t>
  </si>
  <si>
    <t>STEPHANE GESTIN</t>
  </si>
  <si>
    <t>GERMAIN GENDRON</t>
  </si>
  <si>
    <t>DAVID RIQUE</t>
  </si>
  <si>
    <t>JOFFREY SCHIEBEL</t>
  </si>
  <si>
    <t>SEBASTIEN FOSSEY</t>
  </si>
  <si>
    <t>STEPHANE KUHN</t>
  </si>
  <si>
    <t>FREDERIC AUREART</t>
  </si>
  <si>
    <t>ROMAIN CHAUVET</t>
  </si>
  <si>
    <t>ANTHONY AMIOT</t>
  </si>
  <si>
    <t>CYRILLE VEYRET</t>
  </si>
  <si>
    <t>STEPHANE VIRET</t>
  </si>
  <si>
    <t>KEVIN LUSIGNET</t>
  </si>
  <si>
    <t>KEVIN POURPRIX</t>
  </si>
  <si>
    <t>MANUNU JACKY NTAZAMBI</t>
  </si>
  <si>
    <t>AURELIEN BARROCHE</t>
  </si>
  <si>
    <t>LAURENT BERGER</t>
  </si>
  <si>
    <t>NICOLAS CORNETTE</t>
  </si>
  <si>
    <t>FABRICE GUILLAMET</t>
  </si>
  <si>
    <t>JEAN-FRANCOIS LANTERI</t>
  </si>
  <si>
    <t>GUILLAUME ALBERT</t>
  </si>
  <si>
    <t>LOIC REVOL</t>
  </si>
  <si>
    <t>SEBASTIEN FOURGERON</t>
  </si>
  <si>
    <t>GIUSEPPE CARBONE</t>
  </si>
  <si>
    <t>CEDRIC GALEOTTI</t>
  </si>
  <si>
    <t>CHRISTOPHE FOUILLOUSE</t>
  </si>
  <si>
    <t>JOHANN CLEMENT</t>
  </si>
  <si>
    <t>ERIC DEROT</t>
  </si>
  <si>
    <t>LUDIVINE GASTALDI LE LAMER</t>
  </si>
  <si>
    <t>FRANCK CIZERON</t>
  </si>
  <si>
    <t>GARANCE FRISSON</t>
  </si>
  <si>
    <t>ACHILLE RODET</t>
  </si>
  <si>
    <t>LARA BALTAZAR</t>
  </si>
  <si>
    <t>OLIVIER NARDIN</t>
  </si>
  <si>
    <t>ANTOINE FERRERO</t>
  </si>
  <si>
    <t>JEAN-PHILIPPE GUERIN</t>
  </si>
  <si>
    <t>LAURENT COT</t>
  </si>
  <si>
    <t>BACQUET GREGORY</t>
  </si>
  <si>
    <t>BOURE DAVID</t>
  </si>
  <si>
    <t>BULAN RICHARD</t>
  </si>
  <si>
    <t>DALLEM NICOLAS</t>
  </si>
  <si>
    <t>FASQUEL WILLY</t>
  </si>
  <si>
    <t>GATHELIER SYLVAIN</t>
  </si>
  <si>
    <t>GERONIMI BERNARD</t>
  </si>
  <si>
    <t>MARTINELLI FREDERIC</t>
  </si>
  <si>
    <t>MORTIER PIERRICK</t>
  </si>
  <si>
    <t>SARDIN RODOLPHE</t>
  </si>
  <si>
    <t>ANNE STEPHANIE</t>
  </si>
  <si>
    <t>APONTE VINCENT</t>
  </si>
  <si>
    <t>CHEMIN MATHIEU</t>
  </si>
  <si>
    <t>COTE SEBASTIEN</t>
  </si>
  <si>
    <t>FARGUES JULIEN</t>
  </si>
  <si>
    <t>HARY MARYAN</t>
  </si>
  <si>
    <t>HENNICOTTE JONATHAN</t>
  </si>
  <si>
    <t>LECOQ PABLO</t>
  </si>
  <si>
    <t>PLANCON SEBASTIEN</t>
  </si>
  <si>
    <t>TEISSIER JEROME</t>
  </si>
  <si>
    <t>TRANCHAND JEAN-MARC</t>
  </si>
  <si>
    <t>VIDOGUE SEBASTIEN</t>
  </si>
  <si>
    <t>CARPANETTO JEROME</t>
  </si>
  <si>
    <t>CLEMENT CHRISTOPHE</t>
  </si>
  <si>
    <t>FRACASSETTI FABIO</t>
  </si>
  <si>
    <t>GRANDEL NICOLAS</t>
  </si>
  <si>
    <t>KERLOC H SYLVAIN</t>
  </si>
  <si>
    <t>LEVEQUE NICOLAS</t>
  </si>
  <si>
    <t>MARQUETTI DENIS</t>
  </si>
  <si>
    <t>MEUNIER STEPHANE</t>
  </si>
  <si>
    <t>ZENOU FRANCK</t>
  </si>
  <si>
    <t>PHILIPPE BOURGAIN</t>
  </si>
  <si>
    <t>ANTOINE CHENE</t>
  </si>
  <si>
    <t>BRAU-NOGUE</t>
  </si>
  <si>
    <t>JEAN-PASCAL</t>
  </si>
  <si>
    <t xml:space="preserve">JEAN-PASCAL.BRAU-NOGUE@GENERALI.COM               </t>
  </si>
  <si>
    <t>THIBAUD</t>
  </si>
  <si>
    <t>david.macha@generali.com</t>
  </si>
  <si>
    <t>MEHDI</t>
  </si>
  <si>
    <t>LAMANT</t>
  </si>
  <si>
    <t>DANIEL MONNIER</t>
  </si>
  <si>
    <t xml:space="preserve">MEHDI.LAMANT@GENERALI.COM                         </t>
  </si>
  <si>
    <t>HEREL</t>
  </si>
  <si>
    <t>MAXENCE</t>
  </si>
  <si>
    <t>MAXENCE.HEREL@GENERALI.COM</t>
  </si>
  <si>
    <t>SESE</t>
  </si>
  <si>
    <t xml:space="preserve">MICKAEL.SESE@GENERALI.COM                         </t>
  </si>
  <si>
    <t xml:space="preserve">DIDIER                                       </t>
  </si>
  <si>
    <t xml:space="preserve">IE                </t>
  </si>
  <si>
    <t xml:space="preserve">NICOLA                                       </t>
  </si>
  <si>
    <t xml:space="preserve">DAMIEN                                       </t>
  </si>
  <si>
    <t xml:space="preserve">CCT               </t>
  </si>
  <si>
    <t xml:space="preserve">VATEL                                        </t>
  </si>
  <si>
    <t xml:space="preserve">SANDRINE                                     </t>
  </si>
  <si>
    <t>JULIEN RAVEL</t>
  </si>
  <si>
    <t xml:space="preserve">BREZIN                                       </t>
  </si>
  <si>
    <t xml:space="preserve">DANIEL                                       </t>
  </si>
  <si>
    <t xml:space="preserve">GROSS                                        </t>
  </si>
  <si>
    <t xml:space="preserve">REGINE                                       </t>
  </si>
  <si>
    <t xml:space="preserve">CC.E              </t>
  </si>
  <si>
    <t xml:space="preserve">CCTM              </t>
  </si>
  <si>
    <t xml:space="preserve">RUF                                          </t>
  </si>
  <si>
    <t xml:space="preserve">SYLVAIN                                      </t>
  </si>
  <si>
    <t xml:space="preserve">CCA               </t>
  </si>
  <si>
    <t xml:space="preserve">LENARD                                       </t>
  </si>
  <si>
    <t xml:space="preserve">JEREMIE                                      </t>
  </si>
  <si>
    <t>SEBASTIEN VANUXEM</t>
  </si>
  <si>
    <t xml:space="preserve">PAPIN                                        </t>
  </si>
  <si>
    <t xml:space="preserve">TRAISNEL                                     </t>
  </si>
  <si>
    <t xml:space="preserve">CAMILLE                                      </t>
  </si>
  <si>
    <t xml:space="preserve">VIRGINIE                                     </t>
  </si>
  <si>
    <t xml:space="preserve">CCM.E             </t>
  </si>
  <si>
    <t xml:space="preserve">COUSTENOBLE                                  </t>
  </si>
  <si>
    <t xml:space="preserve">LESLY                                        </t>
  </si>
  <si>
    <t xml:space="preserve">LEU                                          </t>
  </si>
  <si>
    <t xml:space="preserve">GREGORY                                      </t>
  </si>
  <si>
    <t>MAGALIE FEVRIER</t>
  </si>
  <si>
    <t xml:space="preserve">MILLE                                        </t>
  </si>
  <si>
    <t xml:space="preserve">MATHIEU                                      </t>
  </si>
  <si>
    <t xml:space="preserve">PHILIPPE                                     </t>
  </si>
  <si>
    <t xml:space="preserve">GOURRONC                                     </t>
  </si>
  <si>
    <t xml:space="preserve">SEBASTIEN                                    </t>
  </si>
  <si>
    <t xml:space="preserve">CEDRIC                                       </t>
  </si>
  <si>
    <t xml:space="preserve">COCAULT                                      </t>
  </si>
  <si>
    <t xml:space="preserve">JONATHAN                                     </t>
  </si>
  <si>
    <t xml:space="preserve">GUERCHE                                      </t>
  </si>
  <si>
    <t xml:space="preserve">JULIEN                                       </t>
  </si>
  <si>
    <t xml:space="preserve">GUILLAUME                                    </t>
  </si>
  <si>
    <t xml:space="preserve">VINCENT                                      </t>
  </si>
  <si>
    <t xml:space="preserve">ALEXANDRE                                    </t>
  </si>
  <si>
    <t xml:space="preserve">GAUGAIN                                      </t>
  </si>
  <si>
    <t xml:space="preserve">CCT.S             </t>
  </si>
  <si>
    <t xml:space="preserve">DAVID                                        </t>
  </si>
  <si>
    <t xml:space="preserve">VALADOUX                                     </t>
  </si>
  <si>
    <t xml:space="preserve">GOMEZ                                        </t>
  </si>
  <si>
    <t xml:space="preserve">JEAN CHARLES                                 </t>
  </si>
  <si>
    <t xml:space="preserve">PUGGIONI                                     </t>
  </si>
  <si>
    <t xml:space="preserve">FREDERIC                                     </t>
  </si>
  <si>
    <t xml:space="preserve">SANCHE                                       </t>
  </si>
  <si>
    <t xml:space="preserve">ALEXIS                                       </t>
  </si>
  <si>
    <t xml:space="preserve">BATAILLER                                    </t>
  </si>
  <si>
    <t xml:space="preserve">BRICE                                        </t>
  </si>
  <si>
    <t xml:space="preserve">BURILLON                                     </t>
  </si>
  <si>
    <t xml:space="preserve">TRONCY                                       </t>
  </si>
  <si>
    <t xml:space="preserve">CHRISTOPHE                                   </t>
  </si>
  <si>
    <t>SYLVAIN BRESSAND</t>
  </si>
  <si>
    <t xml:space="preserve">AICHELE                                      </t>
  </si>
  <si>
    <t xml:space="preserve">NATHALIE                                     </t>
  </si>
  <si>
    <t xml:space="preserve">ANTHONY                                      </t>
  </si>
  <si>
    <t xml:space="preserve">YSERN                                        </t>
  </si>
  <si>
    <t xml:space="preserve">BIDET                                        </t>
  </si>
  <si>
    <t xml:space="preserve">GAETAN                                       </t>
  </si>
  <si>
    <t xml:space="preserve">MARTIN                                       </t>
  </si>
  <si>
    <t xml:space="preserve">PASCAL                                       </t>
  </si>
  <si>
    <t xml:space="preserve">GROCOLAS                                     </t>
  </si>
  <si>
    <t xml:space="preserve">ISABELLE                                     </t>
  </si>
  <si>
    <t xml:space="preserve">LEMERCIER                                    </t>
  </si>
  <si>
    <t xml:space="preserve">OLIVIER                                      </t>
  </si>
  <si>
    <t xml:space="preserve">GILLES                                       </t>
  </si>
  <si>
    <t xml:space="preserve">THIERRY                                      </t>
  </si>
  <si>
    <t xml:space="preserve">BARIZY                                       </t>
  </si>
  <si>
    <t xml:space="preserve">LAURENT                                      </t>
  </si>
  <si>
    <t xml:space="preserve">MOLINERO LUQUE                               </t>
  </si>
  <si>
    <t xml:space="preserve">KEVIN                                        </t>
  </si>
  <si>
    <t>MARC KATSCHNIG</t>
  </si>
  <si>
    <t xml:space="preserve">PUTELLI                                      </t>
  </si>
  <si>
    <t xml:space="preserve">LUDIVINE                                     </t>
  </si>
  <si>
    <t xml:space="preserve">BERNY                                        </t>
  </si>
  <si>
    <t xml:space="preserve">JUSTIN                                       </t>
  </si>
  <si>
    <t>HELDER NEVES</t>
  </si>
  <si>
    <t xml:space="preserve">GILAVERT                                     </t>
  </si>
  <si>
    <t xml:space="preserve">HUGO                                         </t>
  </si>
  <si>
    <t xml:space="preserve">HAGEGE                                       </t>
  </si>
  <si>
    <t xml:space="preserve">SANDIE                                       </t>
  </si>
  <si>
    <t xml:space="preserve">BULAN                                        </t>
  </si>
  <si>
    <t xml:space="preserve">MATHIS                                       </t>
  </si>
  <si>
    <t xml:space="preserve">KERARON                                      </t>
  </si>
  <si>
    <t xml:space="preserve">ERWAN                                        </t>
  </si>
  <si>
    <t xml:space="preserve">BERTRAND                                     </t>
  </si>
  <si>
    <t xml:space="preserve">GREGOIRE                                     </t>
  </si>
  <si>
    <t xml:space="preserve">VADIER                                       </t>
  </si>
  <si>
    <t xml:space="preserve">FLORENT                                      </t>
  </si>
  <si>
    <t xml:space="preserve">AUFFANT                                      </t>
  </si>
  <si>
    <t xml:space="preserve">BALLALOUD                                    </t>
  </si>
  <si>
    <t xml:space="preserve">VERONIQUE                                    </t>
  </si>
  <si>
    <t xml:space="preserve">KAYSER                                       </t>
  </si>
  <si>
    <t>FABRIZIA LEGGER</t>
  </si>
  <si>
    <t xml:space="preserve">THEVENET                                     </t>
  </si>
  <si>
    <t xml:space="preserve">I.ES              </t>
  </si>
  <si>
    <t xml:space="preserve">CASASUS                                      </t>
  </si>
  <si>
    <t xml:space="preserve">AGNES                                        </t>
  </si>
  <si>
    <t>MARTIAL TOUZET</t>
  </si>
  <si>
    <t xml:space="preserve">ROYET                                        </t>
  </si>
  <si>
    <t xml:space="preserve">LE BRIS                                      </t>
  </si>
  <si>
    <t xml:space="preserve">FRAISSARD                                    </t>
  </si>
  <si>
    <t xml:space="preserve">CLAUDIA                                      </t>
  </si>
  <si>
    <t xml:space="preserve">COURCIER                                     </t>
  </si>
  <si>
    <t xml:space="preserve">MARC ANTOINE                                 </t>
  </si>
  <si>
    <t xml:space="preserve">SEQUE                                        </t>
  </si>
  <si>
    <t xml:space="preserve">ROBIN                                        </t>
  </si>
  <si>
    <t xml:space="preserve">JACQUES-OLIVIER                              </t>
  </si>
  <si>
    <t xml:space="preserve">MARSAL                                       </t>
  </si>
  <si>
    <t xml:space="preserve">FANY                                         </t>
  </si>
  <si>
    <t xml:space="preserve">MONGUILLON                                   </t>
  </si>
  <si>
    <t xml:space="preserve">ANTOINE                                      </t>
  </si>
  <si>
    <t xml:space="preserve">KOSOWSKI                                     </t>
  </si>
  <si>
    <t xml:space="preserve">ALINE                                        </t>
  </si>
  <si>
    <t xml:space="preserve">MONTHE                                       </t>
  </si>
  <si>
    <t xml:space="preserve">JEROME                                       </t>
  </si>
  <si>
    <t xml:space="preserve">GAUCHE                                       </t>
  </si>
  <si>
    <t xml:space="preserve">DEBAVELAERE                                  </t>
  </si>
  <si>
    <t xml:space="preserve">JAYMON                                       </t>
  </si>
  <si>
    <t xml:space="preserve">JUSTINE                                      </t>
  </si>
  <si>
    <t xml:space="preserve">FAIVRE                                       </t>
  </si>
  <si>
    <t xml:space="preserve">LEBIEZ                                       </t>
  </si>
  <si>
    <t xml:space="preserve">CYRIAQUE                                     </t>
  </si>
  <si>
    <t xml:space="preserve">BEAUBRUN                                     </t>
  </si>
  <si>
    <t>HERVE BEAUVILLAIN</t>
  </si>
  <si>
    <t xml:space="preserve">GOYER                                        </t>
  </si>
  <si>
    <t xml:space="preserve">EMILIE                                       </t>
  </si>
  <si>
    <t xml:space="preserve">MICHELENA                                    </t>
  </si>
  <si>
    <t xml:space="preserve">LE RIDANT                                    </t>
  </si>
  <si>
    <t xml:space="preserve">MARC                                         </t>
  </si>
  <si>
    <t>CLEMENT DOURLENS</t>
  </si>
  <si>
    <t xml:space="preserve">HAMMADI                                      </t>
  </si>
  <si>
    <t xml:space="preserve">BAUDRY                                       </t>
  </si>
  <si>
    <t>JONATHAN DEMINGUET</t>
  </si>
  <si>
    <t xml:space="preserve">AIT KIZZI                                    </t>
  </si>
  <si>
    <t xml:space="preserve">HICHAM                                       </t>
  </si>
  <si>
    <t xml:space="preserve">GIBERT                                       </t>
  </si>
  <si>
    <t xml:space="preserve">EVRARD                                       </t>
  </si>
  <si>
    <t xml:space="preserve">JENNIFER                                     </t>
  </si>
  <si>
    <t xml:space="preserve">SIX                                          </t>
  </si>
  <si>
    <t xml:space="preserve">GEOFFROY                                     </t>
  </si>
  <si>
    <t xml:space="preserve">CENEDESE                                     </t>
  </si>
  <si>
    <t xml:space="preserve">YOAN                                         </t>
  </si>
  <si>
    <t xml:space="preserve">DA SILVA                                     </t>
  </si>
  <si>
    <t xml:space="preserve">JURASZCZYK                                   </t>
  </si>
  <si>
    <t xml:space="preserve">STEVEN                                       </t>
  </si>
  <si>
    <t>SYLVAIN ROYER</t>
  </si>
  <si>
    <t xml:space="preserve">RODI                                         </t>
  </si>
  <si>
    <t xml:space="preserve">MARGAUX                                      </t>
  </si>
  <si>
    <t xml:space="preserve">DAMIEN.NICOLA@GENERALI.COM                        </t>
  </si>
  <si>
    <t xml:space="preserve">DANIEL.BREZIN@GENERALI.COM                        </t>
  </si>
  <si>
    <t xml:space="preserve">REGINE.GROSS@GENERALI.COM                         </t>
  </si>
  <si>
    <t xml:space="preserve">SYLVAIN.RUF@GENERALI.COM                          </t>
  </si>
  <si>
    <t xml:space="preserve">SYLVAIN.PAPIN@GENERALI.COM                        </t>
  </si>
  <si>
    <t xml:space="preserve">CAMILLE.TRAISNEL@GENERALI.COM                     </t>
  </si>
  <si>
    <t xml:space="preserve">LESLY.COUSTENOBLE@GENERALI.COM                    </t>
  </si>
  <si>
    <t xml:space="preserve">GREGORY.LEU@GENERALI.COM                          </t>
  </si>
  <si>
    <t xml:space="preserve">MATHIEU.MILLE@GENERALI.COM                        </t>
  </si>
  <si>
    <t xml:space="preserve">SEBASTIEN.GOURRONC@GENERALI.COM                   </t>
  </si>
  <si>
    <t xml:space="preserve">JONATHAN.COCAULT@GENERALI.COM                     </t>
  </si>
  <si>
    <t xml:space="preserve">JULIEN.GUERCHE@GENERALI.COM                       </t>
  </si>
  <si>
    <t xml:space="preserve">ALEXANDRE.GAUGAIN@GENERALI.COM                    </t>
  </si>
  <si>
    <t xml:space="preserve">CEDRIC.VALADOUX@GENERALI.COM                      </t>
  </si>
  <si>
    <t xml:space="preserve">JEANCHARLES.GOMEZ@GENERALI.COM                    </t>
  </si>
  <si>
    <t xml:space="preserve">FREDERIC.PUGGIONI@GENERALI.COM                    </t>
  </si>
  <si>
    <t xml:space="preserve">ALEXIS.SANCHE@GENERALI.COM                        </t>
  </si>
  <si>
    <t xml:space="preserve">BRICE.BATAILLER@GENERALI.COM                      </t>
  </si>
  <si>
    <t xml:space="preserve">DIDIER.BURILLON@GENERALI.COM                      </t>
  </si>
  <si>
    <t xml:space="preserve">CHRISTOPHE.TRONCY@GENERALI.COM                    </t>
  </si>
  <si>
    <t xml:space="preserve">NATHALIE.AICHELE@GENERALI.COM                     </t>
  </si>
  <si>
    <t xml:space="preserve">CAMILLE.YSERN@GENERALI.COM                        </t>
  </si>
  <si>
    <t xml:space="preserve">GAETAN.BIDET@GENERALI.COM                         </t>
  </si>
  <si>
    <t xml:space="preserve">PASCAL.MARTIN@GENERALI.COM                        </t>
  </si>
  <si>
    <t xml:space="preserve">ISABELLE.GROCOLAS@GENERALI.COM                    </t>
  </si>
  <si>
    <t xml:space="preserve">OLIVIER.LEMERCIER@GENERALI.COM                    </t>
  </si>
  <si>
    <t xml:space="preserve">THIERRY.GILLES@GENERALI.COM                       </t>
  </si>
  <si>
    <t xml:space="preserve">LAURENT.BARIZY@GENERALI.COM                       </t>
  </si>
  <si>
    <t xml:space="preserve">KEVIN.MOLINEROLUQUE@GENERALI.COM                  </t>
  </si>
  <si>
    <t xml:space="preserve">LUDIVINE.PUTELLI@GENERALI.COM                     </t>
  </si>
  <si>
    <t xml:space="preserve">JUSTIN.BERNY@GENERALI.COM                         </t>
  </si>
  <si>
    <t xml:space="preserve">HUGO.GILAVERT@GENERALI.COM                        </t>
  </si>
  <si>
    <t xml:space="preserve">SANDIE.HAGEGE@GENERALI.COM                        </t>
  </si>
  <si>
    <t xml:space="preserve">MATHIS.BULAN@GENERALI.COM                         </t>
  </si>
  <si>
    <t xml:space="preserve">ERWAN.KERARON@GENERALI.COM                        </t>
  </si>
  <si>
    <t xml:space="preserve">GREGOIRE.BERTRAND@GENERALI.COM                    </t>
  </si>
  <si>
    <t xml:space="preserve">GUILLAUME.VADIER@GENERALI.COM                     </t>
  </si>
  <si>
    <t xml:space="preserve">FLORENT.AUFFANT@GENERALI.COM                      </t>
  </si>
  <si>
    <t xml:space="preserve">VERONIQUE.BALLALOUD@GENERALI.COM                  </t>
  </si>
  <si>
    <t xml:space="preserve">VINCENT.KAYSER@GENERALI.COM                       </t>
  </si>
  <si>
    <t xml:space="preserve">VIRGINIE.THEVENET@GENERALI.COM                    </t>
  </si>
  <si>
    <t xml:space="preserve">AGNES.CASASUS@GENERALI.COM                        </t>
  </si>
  <si>
    <t xml:space="preserve">DAVID.ROYET@GENERALI.COM                          </t>
  </si>
  <si>
    <t xml:space="preserve">SEBASTIEN.LEBRIS@GENERALI.COM                     </t>
  </si>
  <si>
    <t xml:space="preserve">CLAUDIA.FRAISSARD@GENERALI.COM                    </t>
  </si>
  <si>
    <t xml:space="preserve">MARCANTOINE.COURCIER@GENERALI.COM                 </t>
  </si>
  <si>
    <t xml:space="preserve">SEBASTIEN.SEQUE@GENERALI.COM                      </t>
  </si>
  <si>
    <t xml:space="preserve">JACQUES-OLIVIER.ROBIN@GENERALI.COM                </t>
  </si>
  <si>
    <t xml:space="preserve">FANY.MARSAL@GENERALI.COM                          </t>
  </si>
  <si>
    <t xml:space="preserve">ANTOINE.MONGUILLON@GENERALI.COM                   </t>
  </si>
  <si>
    <t xml:space="preserve">ALINE.KOSOWSKI@GENERALI.COM                       </t>
  </si>
  <si>
    <t xml:space="preserve">JEROME.MONTHE@GENERALI.COM                        </t>
  </si>
  <si>
    <t xml:space="preserve">ALEXANDRE.GAUCHE@GENERALI.COM                     </t>
  </si>
  <si>
    <t xml:space="preserve">ALEXANDRE.DEBAVELAERE@GENERALI.COM                </t>
  </si>
  <si>
    <t xml:space="preserve">JUSTINE.JAYMON@GENERALI.COM                       </t>
  </si>
  <si>
    <t xml:space="preserve">ALINE.FAIVRE@GENERALI.COM                         </t>
  </si>
  <si>
    <t xml:space="preserve">CYRIAQUE.LEBIEZ@GENERALI.COM                      </t>
  </si>
  <si>
    <t xml:space="preserve">PHILIPPE.BEAUBRUN@GENERALI.COM                    </t>
  </si>
  <si>
    <t xml:space="preserve">EMILIE.GOYER@GENERALI.COM                         </t>
  </si>
  <si>
    <t xml:space="preserve">ISABELLE.MICHELENA@GENERALI.COM                   </t>
  </si>
  <si>
    <t xml:space="preserve">DAVID.THUILLIEZ@GENERALI.COM                      </t>
  </si>
  <si>
    <t xml:space="preserve">HICHAM.AITKIZZI@GENERALI.COM                      </t>
  </si>
  <si>
    <t xml:space="preserve">SANDRINE.GIBERT@GENERALI.COM                      </t>
  </si>
  <si>
    <t xml:space="preserve">JENNIFER.EVRARD@GENERALI.COM                      </t>
  </si>
  <si>
    <t xml:space="preserve">GEOFFROY.SIX@GENERALI.COM                         </t>
  </si>
  <si>
    <t xml:space="preserve">ALEXIS.YARZA@GENERALI.COM                         </t>
  </si>
  <si>
    <t xml:space="preserve">ANTHONY.DASILVA@GENERALI.COM                      </t>
  </si>
  <si>
    <t xml:space="preserve">STEVEN.JURASZCZYK@GENERALI.COM                    </t>
  </si>
  <si>
    <t xml:space="preserve">MARGAUX.RODI@GENERALI.COM                         </t>
  </si>
  <si>
    <t xml:space="preserve">SANDRINE.VATEL@GENERALI.COM         </t>
  </si>
  <si>
    <t>actif</t>
  </si>
  <si>
    <t>APONTE Vincent</t>
  </si>
  <si>
    <t>FARGUES Julien</t>
  </si>
  <si>
    <t>HARY Maryan</t>
  </si>
  <si>
    <t>HENNICOTTE Jonathan</t>
  </si>
  <si>
    <t>LECOQ Pablo</t>
  </si>
  <si>
    <t>PLANCON Sébastien</t>
  </si>
  <si>
    <t>TEISSIER Jérôme</t>
  </si>
  <si>
    <t>TRANCHAND Jean-Marc</t>
  </si>
  <si>
    <t>BACQUET Grégory</t>
  </si>
  <si>
    <t>BOURE David</t>
  </si>
  <si>
    <t>FASQUEL Willy</t>
  </si>
  <si>
    <t>GATHELIER Sylvain</t>
  </si>
  <si>
    <t>GERONIMI Bernard</t>
  </si>
  <si>
    <t>MARTINELLI Frédéric</t>
  </si>
  <si>
    <t>Nbre Adhérents</t>
  </si>
  <si>
    <t>CARPANETTO Jérôme</t>
  </si>
  <si>
    <t>CLEMENT Christophe</t>
  </si>
  <si>
    <t>FRACASSETTI Fabio</t>
  </si>
  <si>
    <t>GRANDEL Nicolas</t>
  </si>
  <si>
    <t>KERLOC'H Sylvain</t>
  </si>
  <si>
    <t>LEVEQUE Nicolas</t>
  </si>
  <si>
    <t>MEUNIER Stéphane</t>
  </si>
  <si>
    <t>ZENOU Franck</t>
  </si>
  <si>
    <t>Total d'adhérents</t>
  </si>
  <si>
    <t>RED LIONS PAR OD</t>
  </si>
  <si>
    <t>DE MELO</t>
  </si>
  <si>
    <t>GUEMES</t>
  </si>
  <si>
    <t>CCA</t>
  </si>
  <si>
    <t>GUEMES.DEMELO@GENERALI.COM</t>
  </si>
  <si>
    <t>DROUET</t>
  </si>
  <si>
    <t>OLIVIER.DROUET@GENERALI.COM</t>
  </si>
  <si>
    <t>RICARD</t>
  </si>
  <si>
    <t>JULIEN.RICARD@GENERALI.COM</t>
  </si>
  <si>
    <t>VAQUEZ</t>
  </si>
  <si>
    <t>PHILIPPE.VAQUEZ@GENERALI.COM</t>
  </si>
  <si>
    <t>MESSANA</t>
  </si>
  <si>
    <t>CHARLES.MESSANA@GENERALI.COM</t>
  </si>
  <si>
    <t>MELAO</t>
  </si>
  <si>
    <t>MYRIAM</t>
  </si>
  <si>
    <t>MYRIAM.MELAO@GENERALI.COM</t>
  </si>
  <si>
    <t>NOLLET</t>
  </si>
  <si>
    <t>ANTOINE.NOLLET@GENERALI.COM</t>
  </si>
  <si>
    <t>néant</t>
  </si>
  <si>
    <t>31/03/22</t>
  </si>
  <si>
    <t>31/05/22</t>
  </si>
  <si>
    <t>30/06/22</t>
  </si>
  <si>
    <t>DATE DE SORTIE</t>
  </si>
  <si>
    <t>sorti</t>
  </si>
  <si>
    <t>N° adhésion</t>
  </si>
  <si>
    <t>POCHON</t>
  </si>
  <si>
    <t>SABRINA.POCHON@GENERALI.COM</t>
  </si>
  <si>
    <t>LOFFREDO</t>
  </si>
  <si>
    <t>CECILIA</t>
  </si>
  <si>
    <t>CECILIA.LOFFREDO@GENERALI.COM</t>
  </si>
  <si>
    <t>LEROY</t>
  </si>
  <si>
    <t>MATHIEU.LEROY@GENERALI.COM</t>
  </si>
  <si>
    <t>JEREMY</t>
  </si>
  <si>
    <t>JEREMY.MYLY@GENERALI.COM</t>
  </si>
  <si>
    <t>FEUILLERAT</t>
  </si>
  <si>
    <t>GUILLAUME.FEUILLERAT@GENERALI.COM</t>
  </si>
  <si>
    <t>REJANO</t>
  </si>
  <si>
    <t>JEREMY.REJANO@GENERALI.COM</t>
  </si>
  <si>
    <t>JOHO</t>
  </si>
  <si>
    <t>ALLAN</t>
  </si>
  <si>
    <t>ALLAN.JOHO@GENERALI.COM</t>
  </si>
  <si>
    <t>LE ROCH</t>
  </si>
  <si>
    <t>FABIEN.LEROCH@GENERALI.COM</t>
  </si>
  <si>
    <t>MONFLIER</t>
  </si>
  <si>
    <t>MATTHIEU</t>
  </si>
  <si>
    <t>MATTHIEU.MONFLIER@GENERALI.COM</t>
  </si>
  <si>
    <t>DUGOUA</t>
  </si>
  <si>
    <t>MARINA</t>
  </si>
  <si>
    <t>MARINA.DUGOUA@GENERALI.COM</t>
  </si>
  <si>
    <t>TRUONG MINH CHIEU</t>
  </si>
  <si>
    <t>FREDERIC.TRUONGMINHCHIEU@GENERALI.COM</t>
  </si>
  <si>
    <t>GIOAN</t>
  </si>
  <si>
    <t>ANNE</t>
  </si>
  <si>
    <t>ANNE.GIOAN@GENERALI.COM</t>
  </si>
  <si>
    <t>MORIN</t>
  </si>
  <si>
    <t>NICOLAS.MORIN2@GENERALI.COM</t>
  </si>
  <si>
    <t>NAZZARO</t>
  </si>
  <si>
    <t>MATHILDE</t>
  </si>
  <si>
    <t>MATHILDE.NAZZARO@GENERALI.COM</t>
  </si>
  <si>
    <t>BOUFRIOUA</t>
  </si>
  <si>
    <t>MOUNIR</t>
  </si>
  <si>
    <t>MOUNIR.BOUFRIOUA@GENERALI.COM</t>
  </si>
  <si>
    <t>KANE</t>
  </si>
  <si>
    <t>MAKHTAR</t>
  </si>
  <si>
    <t>MAKHTAR.KANE@GENERALI.COM</t>
  </si>
  <si>
    <t>DUBUC</t>
  </si>
  <si>
    <t>FABRICE</t>
  </si>
  <si>
    <t>FABRICE.DUBUC@GENERALI.COM</t>
  </si>
  <si>
    <t>CHAVRY</t>
  </si>
  <si>
    <t>LORRINE</t>
  </si>
  <si>
    <t>LORRINE.CHAVRY@GENERALI.COM</t>
  </si>
  <si>
    <t>RAGAN</t>
  </si>
  <si>
    <t>KEVIN.RAGAN2@GENERALI.COM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</si>
  <si>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</si>
  <si>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</si>
  <si>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</si>
  <si>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</si>
  <si>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</si>
  <si>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</si>
  <si>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</si>
  <si>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</si>
  <si>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</si>
  <si>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</si>
  <si>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</si>
  <si>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</si>
  <si>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</si>
  <si>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</si>
  <si>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</si>
  <si>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</si>
  <si>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DAVID.HAMMADI@GENERALI.COM</t>
  </si>
  <si>
    <t xml:space="preserve">CCT        </t>
  </si>
  <si>
    <t>31/08/22</t>
  </si>
  <si>
    <t>BENALI</t>
  </si>
  <si>
    <t>LAILA</t>
  </si>
  <si>
    <t>LAILA.BENALI@GENERALI.COM</t>
  </si>
  <si>
    <t>HOUBLIN</t>
  </si>
  <si>
    <t>JOCELYNE</t>
  </si>
  <si>
    <t>JOCELYNE.HOUBLIN@GENERALI.COM</t>
  </si>
  <si>
    <t>ALEXIS.ALBERTINI2@GENERALI.COM</t>
  </si>
  <si>
    <t>ROSSI</t>
  </si>
  <si>
    <t>ALEXANDRE.ROSSI@GENERALI.COM</t>
  </si>
  <si>
    <t>LOCQUENEUX</t>
  </si>
  <si>
    <t>MICHAEL.LOCQUENEUX@GENERALI.COM</t>
  </si>
  <si>
    <t>NORMAND</t>
  </si>
  <si>
    <t>SEVERINE.NORMAND@GENERALI.COM</t>
  </si>
  <si>
    <t>DIAZ</t>
  </si>
  <si>
    <t>ALAIN.DIAZ@GENERALI.COM</t>
  </si>
  <si>
    <t>ABID</t>
  </si>
  <si>
    <t>MERIEM</t>
  </si>
  <si>
    <t>MERIEM.ABID@GENERALI.COM</t>
  </si>
  <si>
    <t>DUVETTE</t>
  </si>
  <si>
    <t>DIDIER.DUVETTE@GENERALI.COM</t>
  </si>
  <si>
    <t>ZEGUIR</t>
  </si>
  <si>
    <t>YANNIS</t>
  </si>
  <si>
    <t>YANNIS.ZEGUIR@GENERALI.COM</t>
  </si>
  <si>
    <t>CHRISTOPHE.MAYER@GENERALI.COM</t>
  </si>
  <si>
    <t>PRONIER</t>
  </si>
  <si>
    <t>ANNE.PRONIER@GENERALI.COM</t>
  </si>
  <si>
    <t>BERDIN</t>
  </si>
  <si>
    <t>ZELIE</t>
  </si>
  <si>
    <t>ZELIE.BERDIN@GENERALI.COM</t>
  </si>
  <si>
    <t>LEO</t>
  </si>
  <si>
    <t>FLORIAN.LEO@GENERALI.COM</t>
  </si>
  <si>
    <t>VALBON</t>
  </si>
  <si>
    <t>DANIEL</t>
  </si>
  <si>
    <t>DANIEL.VALBON@GENERALI.COM</t>
  </si>
  <si>
    <t>TRONQUIT</t>
  </si>
  <si>
    <t>NICOLAS.TRONQUIT@GENERALI.COM</t>
  </si>
  <si>
    <t>STEPPE</t>
  </si>
  <si>
    <t>MORGAN.STEPPE@GENERALI.COM</t>
  </si>
  <si>
    <t>MARQUES</t>
  </si>
  <si>
    <t>ANTHONY.MARQUES@GENERALI.COM</t>
  </si>
  <si>
    <t>DESHURAUD</t>
  </si>
  <si>
    <t>CECILE</t>
  </si>
  <si>
    <t>CECILE.DESHURAUD@GENERALI.COM</t>
  </si>
  <si>
    <t>DA CRUZ ALVES</t>
  </si>
  <si>
    <t>EMMANUELLE</t>
  </si>
  <si>
    <t>EMMANUELLE.DACRUZALVES@GENERALI.COM</t>
  </si>
  <si>
    <t>GUILLOU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</si>
  <si>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</si>
  <si>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</si>
  <si>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</si>
  <si>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</si>
  <si>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</si>
  <si>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</si>
  <si>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</si>
  <si>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</si>
  <si>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</si>
  <si>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</si>
  <si>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</si>
  <si>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</si>
  <si>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</si>
  <si>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</si>
  <si>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</si>
  <si>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</si>
  <si>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</si>
  <si>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</si>
  <si>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</si>
  <si>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</si>
  <si>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</si>
  <si>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</si>
  <si>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</si>
  <si>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</si>
  <si>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</si>
  <si>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</si>
  <si>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</si>
  <si>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</si>
  <si>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</si>
  <si>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MORINEAU</t>
  </si>
  <si>
    <t>JEREMY.MORINEAU@GENERALI.COM</t>
  </si>
  <si>
    <t>BOURRET</t>
  </si>
  <si>
    <t>NATHAN</t>
  </si>
  <si>
    <t>NATHAN.BOURRET@GENERALI.COM</t>
  </si>
  <si>
    <t>MELODIAS</t>
  </si>
  <si>
    <t>ELODIE</t>
  </si>
  <si>
    <t>ELODIE.MELODIAS@GENERALI.COM</t>
  </si>
  <si>
    <t>BOIAGO</t>
  </si>
  <si>
    <t>CECILE.BOIAGO@GENERALI.COM</t>
  </si>
  <si>
    <t>EL AOUAD</t>
  </si>
  <si>
    <t>YASMINA</t>
  </si>
  <si>
    <t>YASMINA.ELAOUAD@GENERALI.COM</t>
  </si>
  <si>
    <t>DINH</t>
  </si>
  <si>
    <t>CHRISTOPHER.DINH@GENERALI.COM</t>
  </si>
  <si>
    <t>AUGER</t>
  </si>
  <si>
    <t>CHRISTOPHE.AUGER@GENERALI.COM</t>
  </si>
  <si>
    <t>LEFORESTIER</t>
  </si>
  <si>
    <t>JEAN-BAPTISTE</t>
  </si>
  <si>
    <t>JEAN-BAPTISTE.LEFORESTIER@GENERALI.COM</t>
  </si>
  <si>
    <t>HOFFER</t>
  </si>
  <si>
    <t>OLIVIER.HOFFER@GENERALI.COM</t>
  </si>
  <si>
    <t>ROYER</t>
  </si>
  <si>
    <t>SYLVAIN</t>
  </si>
  <si>
    <t>SYLVAIN.ROYER@GENERALI.COM</t>
  </si>
  <si>
    <t>GAUTHIER JANIN</t>
  </si>
  <si>
    <t>SOLANGE</t>
  </si>
  <si>
    <t>SOLANGE.GAUTHIERJANIN@GENERALI.COM</t>
  </si>
  <si>
    <t>BOSQUET</t>
  </si>
  <si>
    <t>CANDICE</t>
  </si>
  <si>
    <t>CANDICE.BOSQUET@GENERALI.COM</t>
  </si>
  <si>
    <t>BRIET</t>
  </si>
  <si>
    <t>GEOFFREY</t>
  </si>
  <si>
    <t>GEOFFREY.BRIET@GENERALI.COM</t>
  </si>
  <si>
    <t>ELBAZ</t>
  </si>
  <si>
    <t>VANESSA</t>
  </si>
  <si>
    <t>VANESSA.ELBAZ@GENERALI.COM</t>
  </si>
  <si>
    <t>RUIZ</t>
  </si>
  <si>
    <t>EMILIEN</t>
  </si>
  <si>
    <t>EMILIEN.RUIZ@GENERALI.COM</t>
  </si>
  <si>
    <t>DORANGEVILLE</t>
  </si>
  <si>
    <t>BRUNO.DORANGEVILLE@GENERALI.COM</t>
  </si>
  <si>
    <t>PATHER</t>
  </si>
  <si>
    <t>SANDY</t>
  </si>
  <si>
    <t>SANDY.PATHER@GENERALI.COM</t>
  </si>
  <si>
    <t>CADREN</t>
  </si>
  <si>
    <t>VALERIE.CADREN@GENERALI.COM</t>
  </si>
  <si>
    <t>MEYER</t>
  </si>
  <si>
    <t>JOANNA</t>
  </si>
  <si>
    <t>JOANNA.MEYER@GENERALI.COM</t>
  </si>
  <si>
    <t>GONCALVES</t>
  </si>
  <si>
    <t>FRANCO</t>
  </si>
  <si>
    <t>FRANCO.GONCALVES@GENERALI.COM</t>
  </si>
  <si>
    <t>LEMAN</t>
  </si>
  <si>
    <t>NICOLAS.LEMAN@GENERALI.COM</t>
  </si>
  <si>
    <t>DESVIGNES</t>
  </si>
  <si>
    <t>PATRICE.DESVIGNES@GENERALI.COM</t>
  </si>
  <si>
    <t>GELBART</t>
  </si>
  <si>
    <t>FREDERIC.GELBART@GENERALI.COM</t>
  </si>
  <si>
    <t>429</t>
  </si>
  <si>
    <t>430</t>
  </si>
  <si>
    <t>431</t>
  </si>
  <si>
    <t>432</t>
  </si>
  <si>
    <t>433</t>
  </si>
  <si>
    <t>434</t>
  </si>
  <si>
    <t>435</t>
  </si>
  <si>
    <t>DEMESMAECKER</t>
  </si>
  <si>
    <t>ALEXANDRE.DEMESMAECKER@GENERALI.COM</t>
  </si>
  <si>
    <t>PHAM</t>
  </si>
  <si>
    <t>SANDRINE.PHAM@GENERALI.COM</t>
  </si>
  <si>
    <t>FACQUIER</t>
  </si>
  <si>
    <t>ELODIE.FACQUIER@GENERALI.COM</t>
  </si>
  <si>
    <t>FLORIO</t>
  </si>
  <si>
    <t>PASCALE</t>
  </si>
  <si>
    <t>OC NANTES OUEST</t>
  </si>
  <si>
    <t>PASCALE.FLORIO@GENERALI.COM</t>
  </si>
  <si>
    <t>ISIDORO</t>
  </si>
  <si>
    <t>FREDERIC.ISIDORO@GENERALI.COM</t>
  </si>
  <si>
    <t>ROMO</t>
  </si>
  <si>
    <t>DAVID.ROMO@GENERALI.COM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</si>
  <si>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</si>
  <si>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</si>
  <si>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</si>
  <si>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</si>
  <si>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</si>
  <si>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</si>
  <si>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</si>
  <si>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</si>
  <si>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</si>
  <si>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</si>
  <si>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</si>
  <si>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</si>
  <si>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</si>
  <si>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</si>
  <si>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</si>
  <si>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</si>
  <si>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</si>
  <si>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</si>
  <si>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</si>
  <si>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379</t>
  </si>
  <si>
    <t>380</t>
  </si>
  <si>
    <t>381</t>
  </si>
  <si>
    <t>382</t>
  </si>
  <si>
    <t>DATE 
D'ENTREE</t>
  </si>
  <si>
    <t>NICOLAS THIALLET</t>
  </si>
  <si>
    <t>RGO</t>
  </si>
  <si>
    <t>RGE</t>
  </si>
  <si>
    <t>RIFNE</t>
  </si>
  <si>
    <t>BARRETEAU</t>
  </si>
  <si>
    <t>MEGANE</t>
  </si>
  <si>
    <t>MEGANE.BARRETEAU@GENERALI.COM</t>
  </si>
  <si>
    <t>LLORENS</t>
  </si>
  <si>
    <t>BENJAMIN.LLORENS@GENERALI.COM</t>
  </si>
  <si>
    <t>LUDOVIC</t>
  </si>
  <si>
    <t>PIERRE-EMILE</t>
  </si>
  <si>
    <t>PIERRE-EMILE.GUILLOU@GENERALI.COM</t>
  </si>
  <si>
    <t>BRESSAND</t>
  </si>
  <si>
    <t>OC LYON NORD</t>
  </si>
  <si>
    <t>SYLVAIN.BRESSAND@GENERALI.COM</t>
  </si>
  <si>
    <t>DI TOMMASO</t>
  </si>
  <si>
    <t>FRANCINE</t>
  </si>
  <si>
    <t>FRANCINE.DITOMMASO@GENERALI.COM</t>
  </si>
  <si>
    <t>ALIAS</t>
  </si>
  <si>
    <t>GERALD</t>
  </si>
  <si>
    <t>GERALD.ALIAS@GENERALI.COM</t>
  </si>
  <si>
    <t>LAURIBE</t>
  </si>
  <si>
    <t>JEREMY.LAURIBE@GENERALI.COM</t>
  </si>
  <si>
    <t>DIF</t>
  </si>
  <si>
    <t>JEROME.DIF@GENERALI.COM</t>
  </si>
  <si>
    <t>JALLADEAU</t>
  </si>
  <si>
    <t>CHARLOTTE.JALLADEAU@GENERALI.COM</t>
  </si>
  <si>
    <t>DUMONTEIL</t>
  </si>
  <si>
    <t>ANTHONY.DUMONTEIL@GENERALI.COM</t>
  </si>
  <si>
    <t>MOUGIN</t>
  </si>
  <si>
    <t>JEROME.MOUGIN@GENERALI.COM</t>
  </si>
  <si>
    <t>01/10/22</t>
  </si>
  <si>
    <t>LOPEZ SEBASTIEN</t>
  </si>
  <si>
    <t xml:space="preserve">IRADJAMANICAME </t>
  </si>
  <si>
    <t>FREDERIC LE FEVRE</t>
  </si>
  <si>
    <t xml:space="preserve">OLIVIER DEJUCQ </t>
  </si>
  <si>
    <t>PACO PORTEILLI</t>
  </si>
  <si>
    <t xml:space="preserve">PACO PORTELLI </t>
  </si>
  <si>
    <t xml:space="preserve">CATHERINE LORITTE </t>
  </si>
  <si>
    <t>SEBASTIEN VAUCARD</t>
  </si>
  <si>
    <t>OLIVIER GITTON</t>
  </si>
  <si>
    <t>YOAN CENEDESE</t>
  </si>
  <si>
    <t>NICOLAS CARRE</t>
  </si>
  <si>
    <t xml:space="preserve">NICOLAS CARRE </t>
  </si>
  <si>
    <t>Ludivine GASTALDI LE LAM</t>
  </si>
  <si>
    <t>BABIN</t>
  </si>
  <si>
    <t>CYRIL</t>
  </si>
  <si>
    <t>CYRIL.BABIN@GENERALI.COM</t>
  </si>
  <si>
    <t>PHILIBERT</t>
  </si>
  <si>
    <t>MARION.PHILIBERT@GENERALI.COM</t>
  </si>
  <si>
    <t>BARBATI</t>
  </si>
  <si>
    <t>CHRISTIAN</t>
  </si>
  <si>
    <t>CHRISTIAN.BARBATI@GENERALI.COM</t>
  </si>
  <si>
    <t>BIENVENU</t>
  </si>
  <si>
    <t>THOMAS.BIENVENU@GENERALI.COM</t>
  </si>
  <si>
    <t>LANSONNEUR</t>
  </si>
  <si>
    <t>MARC</t>
  </si>
  <si>
    <t>MARC.LANSONNEUR@GENERALI.COM</t>
  </si>
  <si>
    <t>HERAULT</t>
  </si>
  <si>
    <t>SERVANE</t>
  </si>
  <si>
    <t>SERVANE.HERAULT@GENERALI.COM</t>
  </si>
  <si>
    <t>CHEVALME</t>
  </si>
  <si>
    <t>FREDERIC.CHEVALME@GENERALI.COM</t>
  </si>
  <si>
    <t>NOGA</t>
  </si>
  <si>
    <t>STEPHANE.NOGA@GENERALI.COM</t>
  </si>
  <si>
    <t>EL BENNA</t>
  </si>
  <si>
    <t>MOHAMED</t>
  </si>
  <si>
    <t>MOHAMED.ELBENNA@GENERALI.COM</t>
  </si>
  <si>
    <t>MARINE.FRANCOIS@GENERALI.COM</t>
  </si>
  <si>
    <t>01/11/22</t>
  </si>
  <si>
    <t>RODRIGUES A</t>
  </si>
  <si>
    <t>MARTIN RANJIT</t>
  </si>
  <si>
    <t>dont</t>
  </si>
  <si>
    <t xml:space="preserve">MARIE DELRANC </t>
  </si>
  <si>
    <t xml:space="preserve"> </t>
  </si>
  <si>
    <t xml:space="preserve">sorti </t>
  </si>
  <si>
    <t>CCEI.S</t>
  </si>
  <si>
    <t xml:space="preserve">TOTAL 
</t>
  </si>
  <si>
    <t>Ex WS</t>
  </si>
  <si>
    <t>Ex RJC</t>
  </si>
  <si>
    <t>Ex AP</t>
  </si>
  <si>
    <t>Ex BX</t>
  </si>
  <si>
    <t>BULAN Richard</t>
  </si>
  <si>
    <t>MORTIER Pierrick</t>
  </si>
  <si>
    <t>PAGES</t>
  </si>
  <si>
    <t>SIMON</t>
  </si>
  <si>
    <t>SIMON.PAGES@GENERALI.COM</t>
  </si>
  <si>
    <t>VESQUE</t>
  </si>
  <si>
    <t>VINCENT.VESQUE@GENERALI.COM</t>
  </si>
  <si>
    <t>DEPLAGNE</t>
  </si>
  <si>
    <t>LUDOVIC.DEPLAGNE@GENERALI.COM</t>
  </si>
  <si>
    <t>CLEMENT</t>
  </si>
  <si>
    <t>DUMONTIER</t>
  </si>
  <si>
    <t>NICOLAS.DUMONTIER@GENERALI.COM</t>
  </si>
  <si>
    <t>ALTEA</t>
  </si>
  <si>
    <t>GUILLAUME.ALTEA@GENERALI.COM</t>
  </si>
  <si>
    <t>LEGER</t>
  </si>
  <si>
    <t>STEFANY</t>
  </si>
  <si>
    <t>STEFANY.LEGER@GENERALI.COM</t>
  </si>
  <si>
    <t>LEDIG</t>
  </si>
  <si>
    <t>PHILIPPE.LEDIG@GENERALI.COM</t>
  </si>
  <si>
    <t>DUMAS</t>
  </si>
  <si>
    <t>CLEMENT.DUMAS@GENERALI.COM</t>
  </si>
  <si>
    <t>CARACCIO</t>
  </si>
  <si>
    <t>CONSTANT</t>
  </si>
  <si>
    <t>CONSTANT.CARACCIO@GENERALI.COM</t>
  </si>
  <si>
    <t>BOCCACCIO</t>
  </si>
  <si>
    <t>FLORENT.BOCCACCIO@GENERALI.COM</t>
  </si>
  <si>
    <t>DECOU</t>
  </si>
  <si>
    <t>CEDRIC.DECOU@GENERALI.COM</t>
  </si>
  <si>
    <t>LE BELLEC</t>
  </si>
  <si>
    <t>BAPTISTE.LEBELLEC@GENERALI.COM</t>
  </si>
  <si>
    <t>JOURDAN</t>
  </si>
  <si>
    <t>ANGELINA</t>
  </si>
  <si>
    <t>ANGELINA.JOURDAN@GENERALI.COM</t>
  </si>
  <si>
    <t>GIRARD</t>
  </si>
  <si>
    <t>MICHEL.GIRARD@GENERALI.COM</t>
  </si>
  <si>
    <t>VIGNAUX</t>
  </si>
  <si>
    <t>GABRIEL.VIGNAUX@GENERALI.COM</t>
  </si>
  <si>
    <t>VAYSSE</t>
  </si>
  <si>
    <t>ALEXIA</t>
  </si>
  <si>
    <t>ALEXIA.VAYSSE@GENERALI.COM</t>
  </si>
  <si>
    <t>PERROUAULT</t>
  </si>
  <si>
    <t>DAMIEN</t>
  </si>
  <si>
    <t>DAMIEN.PERROUAULT@GENERALI.COM</t>
  </si>
  <si>
    <t>SETIANO</t>
  </si>
  <si>
    <t>LAURA</t>
  </si>
  <si>
    <t>LAURA.SETIANO@GENERALI.COM</t>
  </si>
  <si>
    <t>BOURGOIS</t>
  </si>
  <si>
    <t>LAURENT.BOURGOIS@GENERALI.COM</t>
  </si>
  <si>
    <t>BARDIAUX</t>
  </si>
  <si>
    <t>BENJAMIN.BARDIAUX@GENERALI.COM</t>
  </si>
  <si>
    <t>PINCHON</t>
  </si>
  <si>
    <t>LAURENT.PINCHON@GENERALI.COM</t>
  </si>
  <si>
    <t>CAMARA</t>
  </si>
  <si>
    <t>ABDOU</t>
  </si>
  <si>
    <t>ABDOU.CAMARA@GENERALI.COM</t>
  </si>
  <si>
    <t>ABDOUS</t>
  </si>
  <si>
    <t>FARAH</t>
  </si>
  <si>
    <t>FARAH.ABDOUS@GENERALI.COM</t>
  </si>
  <si>
    <t>CCME</t>
  </si>
  <si>
    <t>01/01/23</t>
  </si>
  <si>
    <t>436</t>
  </si>
  <si>
    <t>437</t>
  </si>
  <si>
    <t>438</t>
  </si>
  <si>
    <t>439</t>
  </si>
  <si>
    <t>440</t>
  </si>
  <si>
    <t>441</t>
  </si>
  <si>
    <t>442</t>
  </si>
  <si>
    <t xml:space="preserve">IFNE  </t>
  </si>
  <si>
    <t xml:space="preserve">NICOLAS CORNETTE </t>
  </si>
  <si>
    <t xml:space="preserve">OLIVIER GITTON </t>
  </si>
  <si>
    <t xml:space="preserve">CHRISTOPHE FOUILLOUSE </t>
  </si>
  <si>
    <t xml:space="preserve">JOHANN CLEMENT </t>
  </si>
  <si>
    <t xml:space="preserve">FABRIZZIA LEGGER </t>
  </si>
  <si>
    <t xml:space="preserve">BAPTISTE CHIKLI </t>
  </si>
  <si>
    <t xml:space="preserve">GUILLAUME LIOPE </t>
  </si>
  <si>
    <t xml:space="preserve">FREDERIC LE FEVRE </t>
  </si>
  <si>
    <t xml:space="preserve">ARNAUD HOCHET </t>
  </si>
  <si>
    <t xml:space="preserve">JEAN MICHEL VIGNERES </t>
  </si>
  <si>
    <t xml:space="preserve">STEPHANE LOPEZ </t>
  </si>
  <si>
    <t xml:space="preserve">DAVID RIQUE </t>
  </si>
  <si>
    <t xml:space="preserve">MARC KATSCHNIG </t>
  </si>
  <si>
    <t xml:space="preserve">JULIEN RAVEL </t>
  </si>
  <si>
    <t xml:space="preserve">BENJAMIN CAPPON </t>
  </si>
  <si>
    <t xml:space="preserve">DANIEL MONNIER </t>
  </si>
  <si>
    <t xml:space="preserve">ALEXANDRE DELEMOTTE </t>
  </si>
  <si>
    <t xml:space="preserve">ABDELHAKIM AOUF </t>
  </si>
  <si>
    <t>01/03/23</t>
  </si>
  <si>
    <t>BOUTTEMAND S</t>
  </si>
  <si>
    <t xml:space="preserve">CCT     </t>
  </si>
  <si>
    <t>laura.GIAIGIANETTO@GENERALI.COM</t>
  </si>
  <si>
    <t>GOLLION SCHMID</t>
  </si>
  <si>
    <t>CHARLES.GOLLIONSCHMID@GENERALI.COM</t>
  </si>
  <si>
    <t>GALIPO</t>
  </si>
  <si>
    <t>CHRISTOPHE.GALIPO@GENERALI.COM</t>
  </si>
  <si>
    <t>TROPEL</t>
  </si>
  <si>
    <t>CHARLINE</t>
  </si>
  <si>
    <t>CHARLINE.TROPEL@GENERALI.COM</t>
  </si>
  <si>
    <t>MOURGUE</t>
  </si>
  <si>
    <t>EDDY</t>
  </si>
  <si>
    <t>EDDY.MOURGUE@GENERALI.COM</t>
  </si>
  <si>
    <t>CARIOU</t>
  </si>
  <si>
    <t>CLAUDIA</t>
  </si>
  <si>
    <t>CLAUDIA.CARIOU@GENERALI.COM</t>
  </si>
  <si>
    <t>REBIERE</t>
  </si>
  <si>
    <t>PASCAL</t>
  </si>
  <si>
    <t>PASCAL.REBIERE@GENERALI.COM</t>
  </si>
  <si>
    <t>FAUCHER</t>
  </si>
  <si>
    <t>SEBASTIEN.FAUCHER@GENERALI.COM</t>
  </si>
  <si>
    <t>BOUARIF</t>
  </si>
  <si>
    <t>LAMIA</t>
  </si>
  <si>
    <t>LAMIA.BOUARIF@GENERALI.COM</t>
  </si>
  <si>
    <t>MEUNIER</t>
  </si>
  <si>
    <t>MIKAEL</t>
  </si>
  <si>
    <t>MIKAEL.MEUNIER@GENERALI.COM</t>
  </si>
  <si>
    <t>SOUBIELLE</t>
  </si>
  <si>
    <t>LAURENT.SOUBIELLE@GENERALI.COM</t>
  </si>
  <si>
    <t>Actif</t>
  </si>
  <si>
    <t xml:space="preserve">JACKY NTAZAMBI MANUNU </t>
  </si>
  <si>
    <t xml:space="preserve">CLEMENT DOURLENS </t>
  </si>
  <si>
    <t xml:space="preserve">DAVID OLICARD </t>
  </si>
  <si>
    <t xml:space="preserve">EGLANTINE VEYRAT </t>
  </si>
  <si>
    <t xml:space="preserve">PHILIPPE CREPEL </t>
  </si>
  <si>
    <t>443</t>
  </si>
  <si>
    <t>444</t>
  </si>
  <si>
    <t>445</t>
  </si>
  <si>
    <t>446</t>
  </si>
  <si>
    <t>447</t>
  </si>
  <si>
    <t>448</t>
  </si>
  <si>
    <t>CIONCO</t>
  </si>
  <si>
    <t>JULIEN.CIONCO@GENERALI.COM</t>
  </si>
  <si>
    <t>SIEGMANN</t>
  </si>
  <si>
    <t>LAURENT.SIEGMANN@GENERALI.COM</t>
  </si>
  <si>
    <t>BLANC</t>
  </si>
  <si>
    <t>JESSICA</t>
  </si>
  <si>
    <t>JESSICA.BLANC@GENERALI.COM</t>
  </si>
  <si>
    <t>BISSUEL</t>
  </si>
  <si>
    <t>STEVEN</t>
  </si>
  <si>
    <t>STEVEN.BISSUEL@GENERALI.COM</t>
  </si>
  <si>
    <t>OC DELRANC M</t>
  </si>
  <si>
    <t>HIRBEC</t>
  </si>
  <si>
    <t>PAUL</t>
  </si>
  <si>
    <t>PAUL.HIRBEC@GENERALI.COM</t>
  </si>
  <si>
    <t>CLARIS</t>
  </si>
  <si>
    <t>BENOIT.CLARIS@GENERALI.COM</t>
  </si>
  <si>
    <t>01/05/23</t>
  </si>
  <si>
    <t>449</t>
  </si>
  <si>
    <t>450</t>
  </si>
  <si>
    <t>451</t>
  </si>
  <si>
    <t>452</t>
  </si>
  <si>
    <t>453</t>
  </si>
  <si>
    <t>454</t>
  </si>
  <si>
    <t xml:space="preserve">FLORENT FOURNIGAULT </t>
  </si>
  <si>
    <t>GUIHARD JOHANN</t>
  </si>
  <si>
    <t>STEPHANE LOPEZ</t>
  </si>
  <si>
    <t>GUIHARD Johann</t>
  </si>
  <si>
    <t>KAMALI</t>
  </si>
  <si>
    <t>REDA</t>
  </si>
  <si>
    <t>REDA.KAMALI@GENERALI.COM</t>
  </si>
  <si>
    <t>MORTELETTE</t>
  </si>
  <si>
    <t>THIERRY.MORTELETTE@GENERALI.COM</t>
  </si>
  <si>
    <t>OC BOISSON G</t>
  </si>
  <si>
    <t>MONTAIS</t>
  </si>
  <si>
    <t>VANESSA.MONTAIS@GENERALI.COM</t>
  </si>
  <si>
    <t>STEPHANT</t>
  </si>
  <si>
    <t>LUDOVIC.STEPHANT@GENERALI.COM</t>
  </si>
  <si>
    <t>BOEHLER</t>
  </si>
  <si>
    <t>MAXIME.BOEHLER@GENERALI.COM</t>
  </si>
  <si>
    <t>NOGUER</t>
  </si>
  <si>
    <t>SEBASTIEN.NOGUER@GENERALI.COM</t>
  </si>
  <si>
    <t>TANTIN</t>
  </si>
  <si>
    <t>VIRGINIE.TANTIN@GENERALI.COM</t>
  </si>
  <si>
    <t>GEMAIN</t>
  </si>
  <si>
    <t>REYNALD</t>
  </si>
  <si>
    <t>REYNALD.GEMAIN@GENERALI.COM</t>
  </si>
  <si>
    <t>DI PASQUALE</t>
  </si>
  <si>
    <t>SARAH</t>
  </si>
  <si>
    <t>SARAH.DIPASQUALE@GENERALI.COM</t>
  </si>
  <si>
    <t>AUDEBRAND</t>
  </si>
  <si>
    <t>THOMAS.AUDEBRAND@GENERALI.COM</t>
  </si>
  <si>
    <t>ADRIEN</t>
  </si>
  <si>
    <t>ISELIN</t>
  </si>
  <si>
    <t>SONIA.ISELIN@GENERALI.COM</t>
  </si>
  <si>
    <t>GENARD</t>
  </si>
  <si>
    <t>ADRIEN.GENARD@GENERALI.COM</t>
  </si>
  <si>
    <t>LUCINI</t>
  </si>
  <si>
    <t>ROMAIN.LUCINI@GENERALI.COM</t>
  </si>
  <si>
    <t>DOVETTA</t>
  </si>
  <si>
    <t>MAXIME.DOVETTA@GENERALI.COM</t>
  </si>
  <si>
    <t>GROELL</t>
  </si>
  <si>
    <t>PAULINE.GROELL@GENERALI.COM</t>
  </si>
  <si>
    <t>LANVIN</t>
  </si>
  <si>
    <t>ANGELIQUE.LANVIN@GENERALI.COM</t>
  </si>
  <si>
    <t>WEHRLE</t>
  </si>
  <si>
    <t>PETER</t>
  </si>
  <si>
    <t>PETER.WEHRLE@GENERALI.COM</t>
  </si>
  <si>
    <t>KOCZWARA</t>
  </si>
  <si>
    <t>GUILLAUME.KOCZWARA@GENERALI.COM</t>
  </si>
  <si>
    <t>ZUNINO</t>
  </si>
  <si>
    <t>SAMUEL.ZUNINO@GENERALI.COM</t>
  </si>
  <si>
    <t>CREVEL</t>
  </si>
  <si>
    <t>MATTHIEU.CREVEL@GENERALI.COM</t>
  </si>
  <si>
    <t>TIBERMONT</t>
  </si>
  <si>
    <t>MICHAEL.TIBERMONT@GENERALI.COM</t>
  </si>
  <si>
    <t>CASTELAIN</t>
  </si>
  <si>
    <t>DOMINIQUE</t>
  </si>
  <si>
    <t>DOMINIQUE.CASTELAIN@GENERALI.COM</t>
  </si>
  <si>
    <t>PIZARRO</t>
  </si>
  <si>
    <t>MICHAEL.PIZARRO@GENERALI.COM</t>
  </si>
  <si>
    <t>LORAND</t>
  </si>
  <si>
    <t>ELODIE.LORAND@GENERALI.COM</t>
  </si>
  <si>
    <t>01/07/23</t>
  </si>
  <si>
    <t>CHIKLI BAPTISTE</t>
  </si>
  <si>
    <t>THIALLET NICOLAS</t>
  </si>
  <si>
    <t>LEGGER FABRIZIA</t>
  </si>
  <si>
    <t>THIALLET Nicolas</t>
  </si>
  <si>
    <t>CHIKLI Baptiste</t>
  </si>
  <si>
    <t>LEGGER Fabrizzia</t>
  </si>
  <si>
    <t>GIAI GIANETTO</t>
  </si>
  <si>
    <t>PHILIPPE Nicolas</t>
  </si>
  <si>
    <t>BRICE DENEUX</t>
  </si>
  <si>
    <t>COTE Sébastien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</si>
  <si>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</si>
  <si>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</si>
  <si>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</si>
  <si>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</si>
  <si>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</si>
  <si>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</si>
  <si>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</si>
  <si>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</si>
  <si>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</si>
  <si>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</si>
  <si>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</si>
  <si>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</si>
  <si>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</si>
  <si>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</si>
  <si>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</si>
  <si>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</si>
  <si>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</si>
  <si>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</si>
  <si>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</si>
  <si>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</si>
  <si>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</si>
  <si>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</si>
  <si>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</si>
  <si>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</si>
  <si>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</si>
  <si>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</si>
  <si>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</si>
  <si>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 xml:space="preserve">VINCENT MORISSEAU </t>
  </si>
  <si>
    <t xml:space="preserve">EMMANUEL LEGRAS </t>
  </si>
  <si>
    <t xml:space="preserve">ALEXIS HOEGY </t>
  </si>
  <si>
    <t xml:space="preserve">PATRICE GOUSPY </t>
  </si>
  <si>
    <t xml:space="preserve">STEPHANE VIRET </t>
  </si>
  <si>
    <t xml:space="preserve">STEPHANIE PAJAK </t>
  </si>
  <si>
    <t xml:space="preserve">HELDER NEVES </t>
  </si>
  <si>
    <t xml:space="preserve">GIUSEPPE CARBONE </t>
  </si>
  <si>
    <t xml:space="preserve">LOIC REVOL </t>
  </si>
  <si>
    <t xml:space="preserve">ANNABELLE TRAPPLER </t>
  </si>
  <si>
    <t xml:space="preserve">FARIDA EL BENNOURI </t>
  </si>
  <si>
    <t xml:space="preserve">YASSIN MOUYER </t>
  </si>
  <si>
    <t xml:space="preserve">SEBASTIEN VAUCARD </t>
  </si>
  <si>
    <t xml:space="preserve">LUC DESBROSSE </t>
  </si>
  <si>
    <t xml:space="preserve">THIERRY BRARD </t>
  </si>
  <si>
    <t xml:space="preserve">JOURDAN PRINCE </t>
  </si>
  <si>
    <t xml:space="preserve">STEPHANE KUHN </t>
  </si>
  <si>
    <t>PENIN</t>
  </si>
  <si>
    <t xml:space="preserve"> CC.E</t>
  </si>
  <si>
    <t>OC LIMOGES HAUTE VIENNE</t>
  </si>
  <si>
    <t>BRUNO.PENIN@GENERALI.COM</t>
  </si>
  <si>
    <t xml:space="preserve"> CCT</t>
  </si>
  <si>
    <t xml:space="preserve"> CCTM</t>
  </si>
  <si>
    <t>IDJEDD</t>
  </si>
  <si>
    <t>STEVE</t>
  </si>
  <si>
    <t xml:space="preserve"> CCA</t>
  </si>
  <si>
    <t>STEVE.IDJEDD@GENERALI.COM</t>
  </si>
  <si>
    <t>MERMET</t>
  </si>
  <si>
    <t>ALEXIS.MERMET@GENERALI.COM</t>
  </si>
  <si>
    <t>OC BOUVAROT C</t>
  </si>
  <si>
    <t>FORESTIER</t>
  </si>
  <si>
    <t>ARNAUD.FORESTIER2@GENERALI.COM</t>
  </si>
  <si>
    <t>ENCENAS</t>
  </si>
  <si>
    <t>QUENTIN</t>
  </si>
  <si>
    <t>QUENTIN.ENCENAS@GENERALI.COM</t>
  </si>
  <si>
    <t>FOREST</t>
  </si>
  <si>
    <t>REMY</t>
  </si>
  <si>
    <t>REMY.FOREST@GENERALI.COM</t>
  </si>
  <si>
    <t>OC MARQUAT T</t>
  </si>
  <si>
    <t>COTINAUT</t>
  </si>
  <si>
    <t>CEDRIC.COTINAUT@GENERALI.COM</t>
  </si>
  <si>
    <t>BASTIDE</t>
  </si>
  <si>
    <t>AUDREY</t>
  </si>
  <si>
    <t>AUDREY.BASTIDE@GENERALI.COM</t>
  </si>
  <si>
    <t>CHOPIN</t>
  </si>
  <si>
    <t>JEAN</t>
  </si>
  <si>
    <t>JEAN.CHOPIN@GENERALI.COM</t>
  </si>
  <si>
    <t>RABEHASY</t>
  </si>
  <si>
    <t>OLIVIER.RABEHASY@GENERALI.COM</t>
  </si>
  <si>
    <t>DUMAIS</t>
  </si>
  <si>
    <t>FREDERIC.DUMAIS@GENERALI.COM</t>
  </si>
  <si>
    <t>THOMAS.GILLES@GENERALI.COM</t>
  </si>
  <si>
    <t>01/09/23</t>
  </si>
  <si>
    <t>482</t>
  </si>
  <si>
    <t>483</t>
  </si>
  <si>
    <t xml:space="preserve">KEVIN POURPRIX </t>
  </si>
  <si>
    <t xml:space="preserve">STEPHANE GESTIN </t>
  </si>
  <si>
    <t xml:space="preserve">OLIVIER MACIGNO </t>
  </si>
  <si>
    <t xml:space="preserve">DAPHNEE JULLION </t>
  </si>
  <si>
    <t xml:space="preserve">SEBASTIEN CAVELIER </t>
  </si>
  <si>
    <t xml:space="preserve">ANTHONY ZAPPARATA </t>
  </si>
  <si>
    <t>MAZUE TAKOUACHET</t>
  </si>
  <si>
    <t>PAULINE.MAZUETAKOUACHET@GENERALI.COM</t>
  </si>
  <si>
    <t>VIEIRA RODRIGUES</t>
  </si>
  <si>
    <t>MILENE</t>
  </si>
  <si>
    <t>MILENE.VIEIRARODRIGUES@GENERALI.COM</t>
  </si>
  <si>
    <t>CHAMBON</t>
  </si>
  <si>
    <t>JULIEN.CHAMBON@GENERALI.COM</t>
  </si>
  <si>
    <t>PASTOR</t>
  </si>
  <si>
    <t>WALTER.PASTOR@GENERALI.COM</t>
  </si>
  <si>
    <t>DAUNOU</t>
  </si>
  <si>
    <t>LUDOVIC.DAUNOU@GENERALI.COM</t>
  </si>
  <si>
    <t>GIELY</t>
  </si>
  <si>
    <t>EMILIE.COTTIN@GENERALI.COM</t>
  </si>
  <si>
    <t>THIRION</t>
  </si>
  <si>
    <t>TIAMANE</t>
  </si>
  <si>
    <t>TIAMANE.THIRION@GENERALI.COM</t>
  </si>
  <si>
    <t>CIDRE DE QUINA</t>
  </si>
  <si>
    <t>MALIKA</t>
  </si>
  <si>
    <t>MALIKA.CIDREDEQUINA@GENERALI.COM</t>
  </si>
  <si>
    <t>01/11/23</t>
  </si>
  <si>
    <t xml:space="preserve">SEBASTIEN FOSSEY </t>
  </si>
  <si>
    <t>484</t>
  </si>
  <si>
    <t>485</t>
  </si>
  <si>
    <t xml:space="preserve">FANCK CIZERON </t>
  </si>
  <si>
    <t xml:space="preserve">PATRICK HABAY </t>
  </si>
  <si>
    <t xml:space="preserve">FRANCK BABISKI </t>
  </si>
  <si>
    <t xml:space="preserve">BRICE DENEUX </t>
  </si>
  <si>
    <t>YAGOUBI</t>
  </si>
  <si>
    <t>SAMIA</t>
  </si>
  <si>
    <t>SAMIA.YAGOUBI@GENERALI.COM</t>
  </si>
  <si>
    <t>GUGLIERI</t>
  </si>
  <si>
    <t>YVAN</t>
  </si>
  <si>
    <t>YVAN.GUGLIERI@GENERALI.COM</t>
  </si>
  <si>
    <t>EUDELINE TRIBOT</t>
  </si>
  <si>
    <t>NOEMIE.EUDELINETRIBOT@GENERALI.COM</t>
  </si>
  <si>
    <t>OC BOUTTEMAND S</t>
  </si>
  <si>
    <t>OBRECHT</t>
  </si>
  <si>
    <t>CELINE</t>
  </si>
  <si>
    <t>CELINE.OBRECHT@GENERALI.COM</t>
  </si>
  <si>
    <t>CORMON</t>
  </si>
  <si>
    <t>OPHELIE.CORMON@GENERALI.COM</t>
  </si>
  <si>
    <t>POLIDORO</t>
  </si>
  <si>
    <t>JEAN-CHRISTOPHE</t>
  </si>
  <si>
    <t>JEAN-CHRISTOPHE.POLIDORO@GENERALI.COM</t>
  </si>
  <si>
    <t>LE CORRE</t>
  </si>
  <si>
    <t>SEVERINE.LECORRE@GENERALI.COM</t>
  </si>
  <si>
    <t>MADELLA</t>
  </si>
  <si>
    <t>JULIEN.MADELLA@GENERALI.COM</t>
  </si>
  <si>
    <t>DELPIERRE</t>
  </si>
  <si>
    <t>MARIE CHARLOTTE</t>
  </si>
  <si>
    <t>mariecharlotte.delpierre@generali.com</t>
  </si>
  <si>
    <t>MARLIER</t>
  </si>
  <si>
    <t>LOIC</t>
  </si>
  <si>
    <t>LOIC.MARLIER@GENERALI.COM</t>
  </si>
  <si>
    <t xml:space="preserve">SEBASTIEN FOURGERON 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</si>
  <si>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</si>
  <si>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</si>
  <si>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</si>
  <si>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</si>
  <si>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</si>
  <si>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</si>
  <si>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</si>
  <si>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</si>
  <si>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</si>
  <si>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 xml:space="preserve">EMILIE LE BRIS </t>
  </si>
  <si>
    <t xml:space="preserve">CHRISTIAN TALON </t>
  </si>
  <si>
    <t xml:space="preserve">YOAN CENEDESE </t>
  </si>
  <si>
    <t>NICOLAS FOREST</t>
  </si>
  <si>
    <t xml:space="preserve">MIKAEL DEBAIN </t>
  </si>
  <si>
    <t>DEVILLIER AURELIE</t>
  </si>
  <si>
    <t xml:space="preserve">JEAN-MICHEL VIGNERES </t>
  </si>
  <si>
    <t xml:space="preserve">CLEMENT BOUVAROT </t>
  </si>
  <si>
    <t xml:space="preserve"> IE</t>
  </si>
  <si>
    <t xml:space="preserve"> CCM.E</t>
  </si>
  <si>
    <t>DE BATTISTI</t>
  </si>
  <si>
    <t>DYLAN</t>
  </si>
  <si>
    <t>DYLAN.DE BATTISTI@GENERALI.COM</t>
  </si>
  <si>
    <t>COUSIN</t>
  </si>
  <si>
    <t>CAROLINE.COUSIN@GENERALI.COM</t>
  </si>
  <si>
    <t>REGNIER</t>
  </si>
  <si>
    <t>STEPHANIE.REGNIER@GENERALI.COM</t>
  </si>
  <si>
    <t>PATRICK</t>
  </si>
  <si>
    <t>PATRICK.LAINE@GENERALI.COM</t>
  </si>
  <si>
    <t>DALIGAUD</t>
  </si>
  <si>
    <t>VERONIQUE.DALIGAUD@GENERALI.COM</t>
  </si>
  <si>
    <t>PAYELLE</t>
  </si>
  <si>
    <t>FLORIAN.PAYELLE@GENERALI.COM</t>
  </si>
  <si>
    <t>LEONE</t>
  </si>
  <si>
    <t>SANDRINE.LEONE@GENERALI.COM</t>
  </si>
  <si>
    <t>CHILLOUX</t>
  </si>
  <si>
    <t>LAETITIA.CHILLOUX@GENERALI.COM</t>
  </si>
  <si>
    <t>OC CHARTREUSE</t>
  </si>
  <si>
    <t>SEVE</t>
  </si>
  <si>
    <t>MATHIEU.SEVE@GENERALI.COM</t>
  </si>
  <si>
    <t>01/12/23</t>
  </si>
  <si>
    <t>OC BOURG MACON</t>
  </si>
  <si>
    <t>NEYRON</t>
  </si>
  <si>
    <t>VIRGINIE.NEYRON@GENERALI.COM</t>
  </si>
  <si>
    <t>MORALES</t>
  </si>
  <si>
    <t>JENNIFER</t>
  </si>
  <si>
    <t>JENNIFER.MORALES@GENERALI.COM</t>
  </si>
  <si>
    <t>IRLES</t>
  </si>
  <si>
    <t>MATTHIEU.IRLES@GENERALI.COM</t>
  </si>
  <si>
    <t>SOUFIR</t>
  </si>
  <si>
    <t>YOANN.SOUFIR@GENERALI.COM</t>
  </si>
  <si>
    <t>THEVENOT</t>
  </si>
  <si>
    <t>NICOLAS.THEVENOT@GENERALI.COM</t>
  </si>
  <si>
    <t>INIZAN</t>
  </si>
  <si>
    <t>THIBAUT.INIZAN@GENERALI.COM</t>
  </si>
  <si>
    <t>OC ARCUEIL</t>
  </si>
  <si>
    <t>LEGRAND</t>
  </si>
  <si>
    <t>MAUD</t>
  </si>
  <si>
    <t>MAUD.LEGRAND@GENERALI.COM</t>
  </si>
  <si>
    <t>LECOUTRE</t>
  </si>
  <si>
    <t>YOANN.LECOUTRE@GENERALI.COM</t>
  </si>
  <si>
    <t>MANTEL</t>
  </si>
  <si>
    <t>AUDREY.MANTEL@GENERALI.COM</t>
  </si>
  <si>
    <t>01/01/24</t>
  </si>
  <si>
    <t>0101/24</t>
  </si>
  <si>
    <t>495</t>
  </si>
  <si>
    <t>496</t>
  </si>
  <si>
    <t>497</t>
  </si>
  <si>
    <t>498</t>
  </si>
  <si>
    <t xml:space="preserve">GUILLAUME ALBERT </t>
  </si>
  <si>
    <t xml:space="preserve">ALEXANDRE MARIAGE </t>
  </si>
  <si>
    <t xml:space="preserve">SEBASTIEN VANUXEM </t>
  </si>
  <si>
    <t>THOMAS MARQUAT</t>
  </si>
  <si>
    <t>OD CHARENTE</t>
  </si>
  <si>
    <t>DUPARD</t>
  </si>
  <si>
    <t>LUC</t>
  </si>
  <si>
    <t>LUC.DUPARD@GENERALI.COM</t>
  </si>
  <si>
    <t>GRIFFE</t>
  </si>
  <si>
    <t>JOHAN</t>
  </si>
  <si>
    <t>JOHAN.GRIFFE@GENERALI.COM</t>
  </si>
  <si>
    <t>OC DAX</t>
  </si>
  <si>
    <t>AMIOT</t>
  </si>
  <si>
    <t>OC PAYS ORNAIS MT ST MICHEL</t>
  </si>
  <si>
    <t>ANTHONY.AMIOT@GENERALI.COM</t>
  </si>
  <si>
    <t>PRZYBYLSKI</t>
  </si>
  <si>
    <t>GUILLAUME.PRZYBYLSKI@GENERALI.COM</t>
  </si>
  <si>
    <t>STAICY</t>
  </si>
  <si>
    <t>STAICY.DUSSART@GENERALI.COM</t>
  </si>
  <si>
    <t>CONILL BLEUSE</t>
  </si>
  <si>
    <t>PEGGY</t>
  </si>
  <si>
    <t>PEGGY.CONILLBLEUSE@GENERALI.COM</t>
  </si>
  <si>
    <t>DIMITRIOU</t>
  </si>
  <si>
    <t>PATRICE.DIMITRIOU@GENERALI.COM</t>
  </si>
  <si>
    <t>ROMAIN.DEULLIN@GENERALI.COM</t>
  </si>
  <si>
    <t>CORBIER</t>
  </si>
  <si>
    <t>FLORIAN.CORBIER@GENERALI.COM</t>
  </si>
  <si>
    <t>BOUDES</t>
  </si>
  <si>
    <t>BENJAMIN.BOUDES@GENERALI.COM</t>
  </si>
  <si>
    <t>GUERY</t>
  </si>
  <si>
    <t>ANTHONY.GUERY@GENERALI.COM</t>
  </si>
  <si>
    <t>OGER</t>
  </si>
  <si>
    <t>BENJAMIN.OGER@GENERALI.COM</t>
  </si>
  <si>
    <t>BARTHOLIN</t>
  </si>
  <si>
    <t>ANTHONY.BARTHOLIN@GENERALI.COM</t>
  </si>
  <si>
    <t>PINCHEDE</t>
  </si>
  <si>
    <t>VALERIE.PINCHEDE@GENERALI.COM</t>
  </si>
  <si>
    <t>LEMOIGNE</t>
  </si>
  <si>
    <t>TESS</t>
  </si>
  <si>
    <t>TESS.LEMOIGNE@GENERALI.COM</t>
  </si>
  <si>
    <t>BABILLAUD</t>
  </si>
  <si>
    <t>BENJAMIN.BABILLAUD@GENERALI.COM</t>
  </si>
  <si>
    <t>USCAIN</t>
  </si>
  <si>
    <t>SYLVAIN.USCAIN@GENERALI.COM</t>
  </si>
  <si>
    <t>DANIEL.LOPEZ@GENERALI.COM</t>
  </si>
  <si>
    <t>COURET</t>
  </si>
  <si>
    <t>AUDREY.COURET@GENERALI.COM</t>
  </si>
  <si>
    <t>PEROUX</t>
  </si>
  <si>
    <t>LUCILLE</t>
  </si>
  <si>
    <t>LUCILLE.PEROUX@GENERALI.COM</t>
  </si>
  <si>
    <t>JONGEN</t>
  </si>
  <si>
    <t>THOMAS.JONGEN@GENERALI.COM</t>
  </si>
  <si>
    <t>PEPIC</t>
  </si>
  <si>
    <t>MUHAMED</t>
  </si>
  <si>
    <t>MUHAMED.PEPIC@GENERALI.COM</t>
  </si>
  <si>
    <t>01/03/24</t>
  </si>
  <si>
    <t>01/03/04</t>
  </si>
  <si>
    <t>ANTHONY COLAS</t>
  </si>
  <si>
    <t>ALEXANDRE BALARDY</t>
  </si>
  <si>
    <t xml:space="preserve">GO  </t>
  </si>
  <si>
    <t>Johann WALTER MARTIN</t>
  </si>
  <si>
    <t>JORDAN BRICARD</t>
  </si>
  <si>
    <t xml:space="preserve">ALEXANDRE BALARDY </t>
  </si>
  <si>
    <t xml:space="preserve">LAURENT COT </t>
  </si>
  <si>
    <t xml:space="preserve">PRIVITE IRADJAMANICAME </t>
  </si>
  <si>
    <t>CATHERINE LORITTE</t>
  </si>
  <si>
    <t xml:space="preserve">FRANCK CIZERON </t>
  </si>
  <si>
    <t xml:space="preserve">JEAN PHILIIPE GUERIN </t>
  </si>
  <si>
    <t xml:space="preserve">GE  </t>
  </si>
  <si>
    <t xml:space="preserve">FABRICE GUILLAMET 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</si>
  <si>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</si>
  <si>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</si>
  <si>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</si>
  <si>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</si>
  <si>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</si>
  <si>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</si>
  <si>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</si>
  <si>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</si>
  <si>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</si>
  <si>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</si>
  <si>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</si>
  <si>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</si>
  <si>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</si>
  <si>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</si>
  <si>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</si>
  <si>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</si>
  <si>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</si>
  <si>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</si>
  <si>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512</t>
  </si>
  <si>
    <t>Sorti</t>
  </si>
  <si>
    <t>Fin adhésion</t>
  </si>
  <si>
    <t>SAADIA LANDOZ</t>
  </si>
  <si>
    <t>EVA</t>
  </si>
  <si>
    <t>EVA.SAADIALANDOZ@GENERALI.COM</t>
  </si>
  <si>
    <t xml:space="preserve"> CCEIM</t>
  </si>
  <si>
    <t>ROULET</t>
  </si>
  <si>
    <t>AURELIEN.ROULET@GENERALI.COM</t>
  </si>
  <si>
    <t>OC VENDEE SUD</t>
  </si>
  <si>
    <t>GENTY</t>
  </si>
  <si>
    <t>MAUD.GENTY@GENERALI.COM</t>
  </si>
  <si>
    <t>BAREL</t>
  </si>
  <si>
    <t>CEDRIC.BAREL@GENERALI.COM</t>
  </si>
  <si>
    <t>LEGRAS</t>
  </si>
  <si>
    <t>EMMANUEL.LEGRAS@GENERALI.COM</t>
  </si>
  <si>
    <t>EVANGELISTI</t>
  </si>
  <si>
    <t>JORDAN.EVANGELISTI@GENERALI.COM</t>
  </si>
  <si>
    <t>ABSOLU</t>
  </si>
  <si>
    <t>MAXIME.ABSOLU@GENERALI.COM</t>
  </si>
  <si>
    <t>VERVERKEN</t>
  </si>
  <si>
    <t>KEVIN.VERVERKEN@GENERALI.COM</t>
  </si>
  <si>
    <t>01/06/24</t>
  </si>
  <si>
    <t>JOHAN WALTER MARTIN</t>
  </si>
  <si>
    <t>ALEXANDRE GAUCHE</t>
  </si>
  <si>
    <t xml:space="preserve">SAMIA CONDELLO </t>
  </si>
  <si>
    <t>OC DEUX SEVRES</t>
  </si>
  <si>
    <t>LIOPE GUILLAUME</t>
  </si>
  <si>
    <t xml:space="preserve">STEPHANE BARRE </t>
  </si>
  <si>
    <t>LAURA PIERRE FRANCOIS</t>
  </si>
  <si>
    <t>VALERIE CADREN</t>
  </si>
  <si>
    <t>DAPHNEE JULLION D</t>
  </si>
  <si>
    <t>LAURA Pierre François</t>
  </si>
  <si>
    <t>OD SARTHE</t>
  </si>
  <si>
    <t>OD SARTHE-MAINE ET LOIRE</t>
  </si>
  <si>
    <t>LIOPE Guillaume</t>
  </si>
  <si>
    <t>FELON</t>
  </si>
  <si>
    <t>NICOLAS.FELON@GENERALI.COM</t>
  </si>
  <si>
    <t>BASSER</t>
  </si>
  <si>
    <t>MELISSA</t>
  </si>
  <si>
    <t>MELISSA.BASSER@GENERALI.COM</t>
  </si>
  <si>
    <t>BOUCHAKOR</t>
  </si>
  <si>
    <t>MOHAMED.BOUCHAKOR@GENERALI.COM</t>
  </si>
  <si>
    <t>NETZER</t>
  </si>
  <si>
    <t>BENAMARA</t>
  </si>
  <si>
    <t>ABDEL MALIK</t>
  </si>
  <si>
    <t>MALIK.BENAMARA@GENERALI.COM</t>
  </si>
  <si>
    <t>DENIZANE</t>
  </si>
  <si>
    <t>JEAN PHILIPPE</t>
  </si>
  <si>
    <t>JEANPHILIPPE.DENIZANE@GENERALI.COM</t>
  </si>
  <si>
    <t>BOISSIERE</t>
  </si>
  <si>
    <t>YANNICK</t>
  </si>
  <si>
    <t>YANNICK.BOISSIERE@GENERALI.COM</t>
  </si>
  <si>
    <t>CHAUVET</t>
  </si>
  <si>
    <t>MAXIME.CHAUVET@GENERALI.COM</t>
  </si>
  <si>
    <t>RANJIT</t>
  </si>
  <si>
    <t>MARTIN.RANJIT@GENERALI.COM</t>
  </si>
  <si>
    <t>GUILLAUME DELPORTE</t>
  </si>
  <si>
    <t>SAMIA CONDELLO</t>
  </si>
  <si>
    <t xml:space="preserve">CEDRIC GALEOTTI </t>
  </si>
  <si>
    <t>OC ANNEMASSE</t>
  </si>
  <si>
    <t xml:space="preserve">ROMAIN ERNOULT </t>
  </si>
  <si>
    <t>Reconduction</t>
  </si>
  <si>
    <t>MAGALI</t>
  </si>
  <si>
    <t>SOLENE ANIN</t>
  </si>
  <si>
    <t>magali.marques@generali.com</t>
  </si>
  <si>
    <t>MEON</t>
  </si>
  <si>
    <t>emmanuel.meon@generali.com</t>
  </si>
  <si>
    <t>518</t>
  </si>
  <si>
    <t>519</t>
  </si>
  <si>
    <t>MORENO</t>
  </si>
  <si>
    <t>julien.moreno@generali.com</t>
  </si>
  <si>
    <t>VERESSE</t>
  </si>
  <si>
    <t>sebastien.veresse@generali.com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</si>
  <si>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</si>
  <si>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</si>
  <si>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</si>
  <si>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</si>
  <si>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</si>
  <si>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</si>
  <si>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</si>
  <si>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</si>
  <si>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</si>
  <si>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</si>
  <si>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</si>
  <si>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</si>
  <si>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</si>
  <si>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FORAY</t>
  </si>
  <si>
    <t>arnaud.viret@generali.com</t>
  </si>
  <si>
    <t>FUGIER</t>
  </si>
  <si>
    <t>alexandre.fugier@generali.com</t>
  </si>
  <si>
    <t>RUBIN</t>
  </si>
  <si>
    <t>TIMOTHEE</t>
  </si>
  <si>
    <t>BOUVIER</t>
  </si>
  <si>
    <t>GAETAN BIDET</t>
  </si>
  <si>
    <t>severine.bouvier@generali.com</t>
  </si>
  <si>
    <t>BRUCHLEN</t>
  </si>
  <si>
    <t>mathieu.bruchlen@generali.com</t>
  </si>
  <si>
    <t>GARETIER</t>
  </si>
  <si>
    <t>GUILLON</t>
  </si>
  <si>
    <t>LAMOTTE</t>
  </si>
  <si>
    <t>ALEIXANDRE</t>
  </si>
  <si>
    <t>CARON</t>
  </si>
  <si>
    <t>FLORES</t>
  </si>
  <si>
    <t>DEMARCQ</t>
  </si>
  <si>
    <t>benjamin.garetier@generali.com</t>
  </si>
  <si>
    <t>isabelle.guillon@generali.com</t>
  </si>
  <si>
    <t>BLAISE</t>
  </si>
  <si>
    <t>blaise.lamotte@generali.com</t>
  </si>
  <si>
    <t>karine.aleixandre@generali.com</t>
  </si>
  <si>
    <t>CARLOS</t>
  </si>
  <si>
    <t>carlos.flores@generali.com</t>
  </si>
  <si>
    <t>fabrice.bertrand@generali.com</t>
  </si>
  <si>
    <t>florian.demarcq@generali.com</t>
  </si>
  <si>
    <t>Intégration bonus santé</t>
  </si>
  <si>
    <t>Intégration sprint 9</t>
  </si>
  <si>
    <t>A ATTRIBUER</t>
  </si>
  <si>
    <t>timothee.rubin@generali.com</t>
  </si>
  <si>
    <t>thomas.caron@generali.com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</si>
</sst>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2C17A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2C17A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2C17A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CE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2" fillId="0" borderId="0"/>
    <xf numFmtId="0" fontId="23" fillId="0" borderId="0"/>
  </cellStyleXfs>
  <cellXfs count="337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0" fillId="0" borderId="0" xfId="0" applyFill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0" fillId="4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/>
    <xf numFmtId="0" fontId="0" fillId="7" borderId="0" xfId="0" applyFill="1" applyAlignment="1">
      <alignment vertic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1" xfId="0" applyFont="1" applyFill="1" applyBorder="1" applyAlignment="1"/>
    <xf numFmtId="0" fontId="4" fillId="4" borderId="3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0" fontId="13" fillId="3" borderId="21" xfId="0" applyFont="1" applyFill="1" applyBorder="1"/>
    <xf numFmtId="0" fontId="13" fillId="3" borderId="22" xfId="0" applyFont="1" applyFill="1" applyBorder="1" applyAlignment="1">
      <alignment horizontal="center"/>
    </xf>
    <xf numFmtId="0" fontId="14" fillId="0" borderId="0" xfId="0" applyFont="1"/>
    <xf numFmtId="0" fontId="13" fillId="3" borderId="6" xfId="0" applyFont="1" applyFill="1" applyBorder="1"/>
    <xf numFmtId="0" fontId="13" fillId="3" borderId="13" xfId="0" applyFont="1" applyFill="1" applyBorder="1" applyAlignment="1">
      <alignment horizontal="center"/>
    </xf>
    <xf numFmtId="0" fontId="15" fillId="0" borderId="0" xfId="0" applyFont="1"/>
    <xf numFmtId="0" fontId="15" fillId="0" borderId="7" xfId="0" applyFont="1" applyBorder="1"/>
    <xf numFmtId="0" fontId="11" fillId="5" borderId="19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4" borderId="4" xfId="0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4" borderId="5" xfId="0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4" fillId="4" borderId="23" xfId="0" applyFont="1" applyFill="1" applyBorder="1" applyAlignment="1">
      <alignment horizontal="left" vertical="center"/>
    </xf>
    <xf numFmtId="0" fontId="4" fillId="4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164" fontId="4" fillId="4" borderId="25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49" fontId="0" fillId="4" borderId="1" xfId="0" applyNumberFormat="1" applyFill="1" applyBorder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4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/>
    <xf numFmtId="0" fontId="4" fillId="0" borderId="5" xfId="0" applyFont="1" applyFill="1" applyBorder="1" applyAlignment="1">
      <alignment horizontal="center" vertical="center"/>
    </xf>
    <xf numFmtId="49" fontId="4" fillId="0" borderId="1" xfId="0" applyNumberFormat="1" applyFont="1" applyFill="1" applyBorder="1"/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4" borderId="5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/>
    <xf numFmtId="49" fontId="4" fillId="4" borderId="1" xfId="0" applyNumberFormat="1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4" borderId="1" xfId="0" applyFont="1" applyFill="1" applyBorder="1"/>
    <xf numFmtId="0" fontId="4" fillId="4" borderId="1" xfId="0" applyNumberFormat="1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/>
    <xf numFmtId="0" fontId="4" fillId="4" borderId="5" xfId="0" applyFont="1" applyFill="1" applyBorder="1" applyAlignment="1">
      <alignment horizontal="left" vertical="center"/>
    </xf>
    <xf numFmtId="0" fontId="0" fillId="0" borderId="0" xfId="0" applyAlignment="1"/>
    <xf numFmtId="0" fontId="4" fillId="4" borderId="5" xfId="0" applyFont="1" applyFill="1" applyBorder="1" applyAlignment="1">
      <alignment horizontal="center"/>
    </xf>
    <xf numFmtId="164" fontId="4" fillId="4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4" fillId="4" borderId="4" xfId="0" applyFont="1" applyFill="1" applyBorder="1"/>
    <xf numFmtId="0" fontId="4" fillId="4" borderId="1" xfId="0" applyFont="1" applyFill="1" applyBorder="1" applyAlignment="1">
      <alignment horizontal="left"/>
    </xf>
    <xf numFmtId="164" fontId="4" fillId="4" borderId="25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64" fontId="0" fillId="4" borderId="11" xfId="0" applyNumberFormat="1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left" vertical="center"/>
    </xf>
    <xf numFmtId="0" fontId="4" fillId="4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4" borderId="30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4" fillId="0" borderId="5" xfId="0" applyFont="1" applyBorder="1"/>
    <xf numFmtId="0" fontId="4" fillId="4" borderId="32" xfId="0" applyFont="1" applyFill="1" applyBorder="1" applyAlignment="1">
      <alignment vertical="center"/>
    </xf>
    <xf numFmtId="0" fontId="4" fillId="4" borderId="3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Border="1"/>
    <xf numFmtId="49" fontId="0" fillId="4" borderId="12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24" fillId="0" borderId="0" xfId="0" applyFont="1" applyFill="1" applyBorder="1" applyAlignment="1">
      <alignment vertical="top"/>
    </xf>
    <xf numFmtId="0" fontId="25" fillId="0" borderId="0" xfId="0" applyFont="1" applyBorder="1"/>
    <xf numFmtId="0" fontId="24" fillId="0" borderId="0" xfId="0" applyFont="1" applyBorder="1"/>
    <xf numFmtId="0" fontId="6" fillId="0" borderId="0" xfId="0" applyFont="1" applyAlignment="1">
      <alignment horizontal="right"/>
    </xf>
    <xf numFmtId="0" fontId="15" fillId="0" borderId="3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49" fontId="4" fillId="0" borderId="5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/>
    <xf numFmtId="0" fontId="25" fillId="0" borderId="0" xfId="0" applyFont="1" applyFill="1" applyBorder="1"/>
    <xf numFmtId="0" fontId="24" fillId="0" borderId="0" xfId="0" applyFont="1" applyFill="1" applyBorder="1"/>
    <xf numFmtId="0" fontId="0" fillId="0" borderId="0" xfId="0" applyBorder="1"/>
    <xf numFmtId="0" fontId="26" fillId="0" borderId="0" xfId="0" applyFont="1" applyBorder="1"/>
    <xf numFmtId="0" fontId="20" fillId="0" borderId="0" xfId="0" applyFont="1" applyBorder="1"/>
    <xf numFmtId="0" fontId="25" fillId="0" borderId="0" xfId="0" quotePrefix="1" applyFont="1" applyBorder="1" applyAlignment="1">
      <alignment horizontal="right"/>
    </xf>
    <xf numFmtId="49" fontId="3" fillId="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4" borderId="11" xfId="0" applyFont="1" applyFill="1" applyBorder="1" applyAlignment="1">
      <alignment horizontal="center" vertical="center"/>
    </xf>
    <xf numFmtId="49" fontId="4" fillId="4" borderId="11" xfId="0" applyNumberFormat="1" applyFont="1" applyFill="1" applyBorder="1"/>
    <xf numFmtId="0" fontId="4" fillId="4" borderId="11" xfId="1" applyFont="1" applyFill="1" applyBorder="1" applyAlignment="1">
      <alignment horizontal="left" vertical="center"/>
    </xf>
    <xf numFmtId="164" fontId="4" fillId="4" borderId="29" xfId="0" applyNumberFormat="1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/>
    </xf>
    <xf numFmtId="0" fontId="0" fillId="0" borderId="1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4" fillId="4" borderId="5" xfId="0" applyFont="1" applyFill="1" applyBorder="1" applyAlignment="1">
      <alignment vertical="center"/>
    </xf>
    <xf numFmtId="49" fontId="4" fillId="4" borderId="5" xfId="0" applyNumberFormat="1" applyFont="1" applyFill="1" applyBorder="1"/>
    <xf numFmtId="0" fontId="4" fillId="4" borderId="5" xfId="1" applyFont="1" applyFill="1" applyBorder="1" applyAlignment="1">
      <alignment horizontal="left" vertical="center"/>
    </xf>
    <xf numFmtId="49" fontId="4" fillId="4" borderId="5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left" vertical="center"/>
    </xf>
    <xf numFmtId="49" fontId="4" fillId="4" borderId="25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4" fillId="4" borderId="4" xfId="1" applyFont="1" applyFill="1" applyBorder="1" applyAlignment="1">
      <alignment horizontal="left" vertical="center"/>
    </xf>
    <xf numFmtId="0" fontId="0" fillId="4" borderId="1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/>
    </xf>
    <xf numFmtId="0" fontId="0" fillId="4" borderId="11" xfId="0" applyFill="1" applyBorder="1" applyAlignment="1">
      <alignment horizontal="center" vertical="center"/>
    </xf>
    <xf numFmtId="49" fontId="0" fillId="4" borderId="11" xfId="0" applyNumberFormat="1" applyFill="1" applyBorder="1"/>
    <xf numFmtId="0" fontId="0" fillId="4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4" fillId="4" borderId="5" xfId="0" applyFont="1" applyFill="1" applyBorder="1"/>
    <xf numFmtId="0" fontId="0" fillId="0" borderId="5" xfId="0" applyFill="1" applyBorder="1" applyAlignment="1">
      <alignment horizontal="left" vertical="center"/>
    </xf>
    <xf numFmtId="0" fontId="0" fillId="9" borderId="28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27" fillId="0" borderId="0" xfId="0" applyFont="1" applyFill="1" applyBorder="1"/>
    <xf numFmtId="0" fontId="4" fillId="0" borderId="23" xfId="0" applyFont="1" applyFill="1" applyBorder="1" applyAlignment="1">
      <alignment vertical="center"/>
    </xf>
    <xf numFmtId="49" fontId="4" fillId="0" borderId="11" xfId="0" applyNumberFormat="1" applyFont="1" applyBorder="1"/>
    <xf numFmtId="0" fontId="4" fillId="0" borderId="11" xfId="1" applyFont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0" borderId="1" xfId="1" applyBorder="1"/>
    <xf numFmtId="49" fontId="3" fillId="0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/>
    <xf numFmtId="0" fontId="0" fillId="4" borderId="0" xfId="0" applyFill="1" applyBorder="1" applyAlignment="1">
      <alignment horizontal="left"/>
    </xf>
    <xf numFmtId="0" fontId="0" fillId="4" borderId="0" xfId="0" applyFill="1" applyBorder="1"/>
    <xf numFmtId="0" fontId="4" fillId="4" borderId="2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  <xf numFmtId="164" fontId="4" fillId="4" borderId="8" xfId="0" applyNumberFormat="1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49" fontId="0" fillId="4" borderId="5" xfId="0" applyNumberFormat="1" applyFill="1" applyBorder="1"/>
    <xf numFmtId="0" fontId="4" fillId="4" borderId="2" xfId="1" applyFont="1" applyFill="1" applyBorder="1" applyAlignment="1">
      <alignment horizontal="left" vertical="center"/>
    </xf>
    <xf numFmtId="164" fontId="4" fillId="4" borderId="26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0" fontId="0" fillId="4" borderId="5" xfId="0" applyNumberFormat="1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14" fontId="0" fillId="0" borderId="0" xfId="0" applyNumberFormat="1" applyAlignment="1">
      <alignment vertical="center"/>
    </xf>
    <xf numFmtId="0" fontId="0" fillId="0" borderId="1" xfId="0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49" fontId="4" fillId="0" borderId="11" xfId="0" applyNumberFormat="1" applyFont="1" applyFill="1" applyBorder="1"/>
    <xf numFmtId="0" fontId="4" fillId="0" borderId="11" xfId="1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5" fillId="0" borderId="9" xfId="0" applyFont="1" applyFill="1" applyBorder="1" applyAlignment="1">
      <alignment horizontal="center"/>
    </xf>
    <xf numFmtId="0" fontId="4" fillId="0" borderId="11" xfId="0" applyFont="1" applyFill="1" applyBorder="1"/>
    <xf numFmtId="49" fontId="1" fillId="4" borderId="1" xfId="0" applyNumberFormat="1" applyFont="1" applyFill="1" applyBorder="1" applyAlignment="1">
      <alignment horizontal="center" vertical="center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0" fontId="0" fillId="4" borderId="3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49" fontId="0" fillId="0" borderId="11" xfId="0" applyNumberFormat="1" applyFill="1" applyBorder="1"/>
    <xf numFmtId="0" fontId="0" fillId="0" borderId="11" xfId="0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49" fontId="0" fillId="4" borderId="5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49" fontId="0" fillId="4" borderId="2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/>
    </xf>
    <xf numFmtId="164" fontId="5" fillId="3" borderId="15" xfId="0" applyNumberFormat="1" applyFont="1" applyFill="1" applyBorder="1" applyAlignment="1">
      <alignment horizontal="center" vertical="center" wrapText="1"/>
    </xf>
    <xf numFmtId="164" fontId="5" fillId="3" borderId="3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/>
    <xf numFmtId="0" fontId="4" fillId="0" borderId="5" xfId="1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7" fillId="3" borderId="14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0" fillId="4" borderId="5" xfId="0" applyFill="1" applyBorder="1" applyAlignment="1">
      <alignment horizontal="left"/>
    </xf>
    <xf numFmtId="164" fontId="0" fillId="4" borderId="5" xfId="0" applyNumberFormat="1" applyFill="1" applyBorder="1" applyAlignment="1">
      <alignment horizontal="center"/>
    </xf>
    <xf numFmtId="0" fontId="0" fillId="10" borderId="1" xfId="0" applyFill="1" applyBorder="1"/>
    <xf numFmtId="0" fontId="2" fillId="0" borderId="1" xfId="1" applyBorder="1" applyAlignment="1">
      <alignment vertical="center"/>
    </xf>
    <xf numFmtId="0" fontId="2" fillId="0" borderId="1" xfId="1" applyFill="1" applyBorder="1"/>
    <xf numFmtId="49" fontId="3" fillId="11" borderId="1" xfId="0" applyNumberFormat="1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textRotation="90"/>
    </xf>
    <xf numFmtId="0" fontId="3" fillId="4" borderId="18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 textRotation="90"/>
    </xf>
    <xf numFmtId="0" fontId="3" fillId="4" borderId="17" xfId="0" applyFont="1" applyFill="1" applyBorder="1" applyAlignment="1">
      <alignment horizontal="center" textRotation="90"/>
    </xf>
    <xf numFmtId="0" fontId="3" fillId="4" borderId="5" xfId="0" applyFont="1" applyFill="1" applyBorder="1" applyAlignment="1">
      <alignment horizontal="center" textRotation="90"/>
    </xf>
    <xf numFmtId="0" fontId="3" fillId="4" borderId="2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164" fontId="5" fillId="3" borderId="34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8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6" fillId="3" borderId="0" xfId="0" applyFont="1" applyFill="1" applyAlignment="1">
      <alignment horizontal="center"/>
    </xf>
  </cellXfs>
  <cellStyles count="4">
    <cellStyle name="Lien hypertexte" xfId="1" builtinId="8"/>
    <cellStyle name="Normal" xfId="0" builtinId="0"/>
    <cellStyle name="Normal 2" xfId="3" xr:uid="{63888E54-B2CE-4593-B114-7EDC82224BC4}"/>
    <cellStyle name="Normal 3" xfId="2" xr:uid="{CB97007D-0364-448D-863F-7B4B8ED7129E}"/>
  </cellStyles>
  <dxfs count="0"/>
  <tableStyles count="0" defaultTableStyle="TableStyleMedium2" defaultPivotStyle="PivotStyleLight16"/>
  <colors>
    <mruColors>
      <color rgb="FFFFFF99"/>
      <color rgb="FF66FF66"/>
      <color rgb="FF9CEF7F"/>
      <color rgb="FFFF6699"/>
      <color rgb="FF00FFFF"/>
      <color rgb="FF2C17A9"/>
      <color rgb="FFCC00FF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YLAN.HERVE@GENERALI.COM" TargetMode="External"/><Relationship Id="rId13" Type="http://schemas.openxmlformats.org/officeDocument/2006/relationships/hyperlink" Target="mailto:julien.moreno@generali.com" TargetMode="External"/><Relationship Id="rId18" Type="http://schemas.openxmlformats.org/officeDocument/2006/relationships/hyperlink" Target="mailto:severine.bouvier@generali.com" TargetMode="External"/><Relationship Id="rId26" Type="http://schemas.openxmlformats.org/officeDocument/2006/relationships/hyperlink" Target="mailto:fabrice.bertrand@generali.com" TargetMode="External"/><Relationship Id="rId3" Type="http://schemas.openxmlformats.org/officeDocument/2006/relationships/hyperlink" Target="mailto:jerome.bodrant@generali.com" TargetMode="External"/><Relationship Id="rId21" Type="http://schemas.openxmlformats.org/officeDocument/2006/relationships/hyperlink" Target="mailto:isabelle.guillon@generali.com" TargetMode="External"/><Relationship Id="rId7" Type="http://schemas.openxmlformats.org/officeDocument/2006/relationships/hyperlink" Target="mailto:laura.GIAIGIANETTO@GENERALI.COM" TargetMode="External"/><Relationship Id="rId12" Type="http://schemas.openxmlformats.org/officeDocument/2006/relationships/hyperlink" Target="mailto:emmanuel.meon@generali.com" TargetMode="External"/><Relationship Id="rId17" Type="http://schemas.openxmlformats.org/officeDocument/2006/relationships/hyperlink" Target="mailto:timothee.rubin@generali.com" TargetMode="External"/><Relationship Id="rId25" Type="http://schemas.openxmlformats.org/officeDocument/2006/relationships/hyperlink" Target="mailto:carlos.flores@generali.com" TargetMode="External"/><Relationship Id="rId2" Type="http://schemas.openxmlformats.org/officeDocument/2006/relationships/hyperlink" Target="mailto:nicolas.mayer@generali.com" TargetMode="External"/><Relationship Id="rId16" Type="http://schemas.openxmlformats.org/officeDocument/2006/relationships/hyperlink" Target="mailto:alexandre.fugier@generali.com" TargetMode="External"/><Relationship Id="rId20" Type="http://schemas.openxmlformats.org/officeDocument/2006/relationships/hyperlink" Target="mailto:benjamin.garetier@generali.com" TargetMode="External"/><Relationship Id="rId1" Type="http://schemas.openxmlformats.org/officeDocument/2006/relationships/hyperlink" Target="mailto:thibaud.delachapelle@generali.com" TargetMode="External"/><Relationship Id="rId6" Type="http://schemas.openxmlformats.org/officeDocument/2006/relationships/hyperlink" Target="mailto:david.macha@generali.com" TargetMode="External"/><Relationship Id="rId11" Type="http://schemas.openxmlformats.org/officeDocument/2006/relationships/hyperlink" Target="mailto:magali.marques@generali.com" TargetMode="External"/><Relationship Id="rId24" Type="http://schemas.openxmlformats.org/officeDocument/2006/relationships/hyperlink" Target="mailto:thomas.caron@generali.com" TargetMode="External"/><Relationship Id="rId5" Type="http://schemas.openxmlformats.org/officeDocument/2006/relationships/hyperlink" Target="mailto:david.hequet@generali.com" TargetMode="External"/><Relationship Id="rId15" Type="http://schemas.openxmlformats.org/officeDocument/2006/relationships/hyperlink" Target="mailto:arnaud.viret@generali.com" TargetMode="External"/><Relationship Id="rId23" Type="http://schemas.openxmlformats.org/officeDocument/2006/relationships/hyperlink" Target="mailto:karine.aleixandre@generali.com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FLORIAN.PAYELLE@GENERALI.COM" TargetMode="External"/><Relationship Id="rId19" Type="http://schemas.openxmlformats.org/officeDocument/2006/relationships/hyperlink" Target="mailto:mathieu.bruchlen@generali.com" TargetMode="External"/><Relationship Id="rId4" Type="http://schemas.openxmlformats.org/officeDocument/2006/relationships/hyperlink" Target="mailto:aurelien.garreau@generali.com" TargetMode="External"/><Relationship Id="rId9" Type="http://schemas.openxmlformats.org/officeDocument/2006/relationships/hyperlink" Target="mailto:STEPHANIE.REGNIER@GENERALI.COM" TargetMode="External"/><Relationship Id="rId14" Type="http://schemas.openxmlformats.org/officeDocument/2006/relationships/hyperlink" Target="mailto:sebastien.veresse@generali.com" TargetMode="External"/><Relationship Id="rId22" Type="http://schemas.openxmlformats.org/officeDocument/2006/relationships/hyperlink" Target="mailto:blaise.lamotte@generali.com" TargetMode="External"/><Relationship Id="rId27" Type="http://schemas.openxmlformats.org/officeDocument/2006/relationships/hyperlink" Target="mailto:florian.demarcq@general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2:BD535"/>
  <sheetViews>
    <sheetView showGridLines="0" tabSelected="1" topLeftCell="H1" zoomScaleNormal="100" workbookViewId="0">
      <pane ySplit="11" topLeftCell="A12" activePane="bottomLeft" state="frozen"/>
      <selection pane="bottomLeft" activeCell="L39" sqref="L36:L39"/>
    </sheetView>
  </sheetViews>
  <sheetFormatPr baseColWidth="10" defaultColWidth="11.5703125" defaultRowHeight="15" x14ac:dyDescent="0.25"/>
  <cols>
    <col min="1" max="1" width="4" style="101" bestFit="1" customWidth="1"/>
    <col min="2" max="2" width="23" style="38" customWidth="1"/>
    <col min="3" max="3" width="29.28515625" style="4" bestFit="1" customWidth="1"/>
    <col min="4" max="4" width="7.85546875" style="3" customWidth="1"/>
    <col min="5" max="5" width="8.7109375" style="3" customWidth="1"/>
    <col min="6" max="6" width="6.5703125" style="36" customWidth="1"/>
    <col min="7" max="7" width="34.140625" style="1" customWidth="1"/>
    <col min="8" max="8" width="25.85546875" style="4" customWidth="1"/>
    <col min="9" max="9" width="49.85546875" style="5" customWidth="1"/>
    <col min="10" max="10" width="12.5703125" style="49" customWidth="1"/>
    <col min="11" max="11" width="11.85546875" style="22" customWidth="1"/>
    <col min="12" max="12" width="10.140625" style="47" customWidth="1"/>
    <col min="13" max="16384" width="11.5703125" style="1"/>
  </cols>
  <sheetData>
    <row r="2" spans="1:12" ht="22.5" customHeight="1" thickBot="1" x14ac:dyDescent="0.3">
      <c r="A2" s="100"/>
      <c r="B2" s="41"/>
      <c r="C2" s="18"/>
      <c r="D2" s="24"/>
      <c r="E2" s="24"/>
      <c r="F2" s="57"/>
      <c r="G2" s="18"/>
      <c r="H2" s="18"/>
      <c r="I2" s="19"/>
      <c r="J2" s="70"/>
      <c r="K2" s="30"/>
      <c r="L2" s="238"/>
    </row>
    <row r="3" spans="1:12" s="124" customFormat="1" ht="44.1" customHeight="1" x14ac:dyDescent="0.25">
      <c r="A3" s="320" t="s">
        <v>1284</v>
      </c>
      <c r="B3" s="322" t="s">
        <v>19</v>
      </c>
      <c r="C3" s="322" t="s">
        <v>20</v>
      </c>
      <c r="D3" s="324" t="s">
        <v>21</v>
      </c>
      <c r="E3" s="322" t="s">
        <v>23</v>
      </c>
      <c r="F3" s="326" t="s">
        <v>18</v>
      </c>
      <c r="G3" s="322" t="s">
        <v>17</v>
      </c>
      <c r="H3" s="322" t="s">
        <v>43</v>
      </c>
      <c r="I3" s="328" t="s">
        <v>42</v>
      </c>
      <c r="J3" s="319" t="s">
        <v>1531</v>
      </c>
      <c r="K3" s="296" t="s">
        <v>1282</v>
      </c>
      <c r="L3" s="309" t="s">
        <v>1609</v>
      </c>
    </row>
    <row r="4" spans="1:12" ht="12" customHeight="1" thickBot="1" x14ac:dyDescent="0.3">
      <c r="A4" s="321"/>
      <c r="B4" s="323"/>
      <c r="C4" s="323"/>
      <c r="D4" s="325"/>
      <c r="E4" s="323"/>
      <c r="F4" s="327"/>
      <c r="G4" s="323"/>
      <c r="H4" s="323"/>
      <c r="I4" s="329"/>
      <c r="J4" s="330"/>
      <c r="K4" s="297"/>
      <c r="L4" s="91">
        <f>COUNTIF(L5:L535,"actif")</f>
        <v>184</v>
      </c>
    </row>
    <row r="5" spans="1:12" s="18" customFormat="1" ht="15" hidden="1" customHeight="1" x14ac:dyDescent="0.25">
      <c r="A5" s="26" t="s">
        <v>0</v>
      </c>
      <c r="B5" s="39"/>
      <c r="C5" s="27"/>
      <c r="D5" s="29"/>
      <c r="E5" s="29"/>
      <c r="F5" s="300"/>
      <c r="G5" s="28"/>
      <c r="H5" s="27"/>
      <c r="I5" s="43"/>
      <c r="J5" s="50"/>
      <c r="K5" s="74"/>
      <c r="L5" s="88" t="s">
        <v>1278</v>
      </c>
    </row>
    <row r="6" spans="1:12" s="18" customFormat="1" hidden="1" x14ac:dyDescent="0.25">
      <c r="A6" s="26" t="s">
        <v>1</v>
      </c>
      <c r="B6" s="39"/>
      <c r="C6" s="27"/>
      <c r="D6" s="29"/>
      <c r="E6" s="29"/>
      <c r="F6" s="300"/>
      <c r="G6" s="28"/>
      <c r="H6" s="27"/>
      <c r="I6" s="43"/>
      <c r="J6" s="50"/>
      <c r="K6" s="74"/>
      <c r="L6" s="89" t="s">
        <v>1278</v>
      </c>
    </row>
    <row r="7" spans="1:12" s="18" customFormat="1" hidden="1" x14ac:dyDescent="0.25">
      <c r="A7" s="26" t="s">
        <v>2</v>
      </c>
      <c r="B7" s="39"/>
      <c r="C7" s="27"/>
      <c r="D7" s="29"/>
      <c r="E7" s="29"/>
      <c r="F7" s="300"/>
      <c r="G7" s="28" t="s">
        <v>1606</v>
      </c>
      <c r="H7" s="27"/>
      <c r="I7" s="43"/>
      <c r="J7" s="50"/>
      <c r="K7" s="74"/>
      <c r="L7" s="89" t="s">
        <v>1278</v>
      </c>
    </row>
    <row r="8" spans="1:12" s="18" customFormat="1" hidden="1" x14ac:dyDescent="0.25">
      <c r="A8" s="26" t="s">
        <v>3</v>
      </c>
      <c r="B8" s="39"/>
      <c r="C8" s="27"/>
      <c r="D8" s="29"/>
      <c r="E8" s="29"/>
      <c r="F8" s="300"/>
      <c r="G8" s="28"/>
      <c r="H8" s="27"/>
      <c r="I8" s="43"/>
      <c r="J8" s="50"/>
      <c r="K8" s="74"/>
      <c r="L8" s="89" t="s">
        <v>1278</v>
      </c>
    </row>
    <row r="9" spans="1:12" s="18" customFormat="1" hidden="1" x14ac:dyDescent="0.25">
      <c r="A9" s="26" t="s">
        <v>4</v>
      </c>
      <c r="B9" s="39"/>
      <c r="C9" s="27"/>
      <c r="D9" s="29"/>
      <c r="E9" s="29"/>
      <c r="F9" s="300"/>
      <c r="G9" s="28"/>
      <c r="H9" s="27"/>
      <c r="I9" s="43"/>
      <c r="J9" s="50"/>
      <c r="K9" s="74"/>
      <c r="L9" s="89" t="s">
        <v>1278</v>
      </c>
    </row>
    <row r="10" spans="1:12" s="18" customFormat="1" hidden="1" x14ac:dyDescent="0.25">
      <c r="A10" s="26" t="s">
        <v>5</v>
      </c>
      <c r="B10" s="39"/>
      <c r="C10" s="27"/>
      <c r="D10" s="29"/>
      <c r="E10" s="29"/>
      <c r="F10" s="300"/>
      <c r="G10" s="28"/>
      <c r="H10" s="27"/>
      <c r="I10" s="43"/>
      <c r="J10" s="50"/>
      <c r="K10" s="74"/>
      <c r="L10" s="89" t="s">
        <v>1278</v>
      </c>
    </row>
    <row r="11" spans="1:12" s="18" customFormat="1" ht="15.75" hidden="1" thickBot="1" x14ac:dyDescent="0.3">
      <c r="A11" s="163" t="s">
        <v>6</v>
      </c>
      <c r="B11" s="148"/>
      <c r="C11" s="159"/>
      <c r="D11" s="152"/>
      <c r="E11" s="152"/>
      <c r="F11" s="301"/>
      <c r="G11" s="154"/>
      <c r="H11" s="159"/>
      <c r="I11" s="156"/>
      <c r="J11" s="157"/>
      <c r="K11" s="158"/>
      <c r="L11" s="153" t="s">
        <v>1278</v>
      </c>
    </row>
    <row r="12" spans="1:12" s="18" customFormat="1" hidden="1" x14ac:dyDescent="0.25">
      <c r="A12" s="58" t="s">
        <v>7</v>
      </c>
      <c r="B12" s="239" t="s">
        <v>1536</v>
      </c>
      <c r="C12" s="162" t="s">
        <v>1537</v>
      </c>
      <c r="D12" s="233" t="s">
        <v>1263</v>
      </c>
      <c r="E12" s="259">
        <v>305211</v>
      </c>
      <c r="F12" s="260" t="s">
        <v>24</v>
      </c>
      <c r="G12" s="205" t="s">
        <v>975</v>
      </c>
      <c r="H12" s="261" t="s">
        <v>1567</v>
      </c>
      <c r="I12" s="236" t="s">
        <v>1538</v>
      </c>
      <c r="J12" s="262">
        <v>44652</v>
      </c>
      <c r="K12" s="126">
        <v>44835</v>
      </c>
      <c r="L12" s="149" t="s">
        <v>1283</v>
      </c>
    </row>
    <row r="13" spans="1:12" hidden="1" x14ac:dyDescent="0.25">
      <c r="A13" s="72" t="s">
        <v>8</v>
      </c>
      <c r="B13" s="40" t="s">
        <v>26</v>
      </c>
      <c r="C13" s="71" t="s">
        <v>999</v>
      </c>
      <c r="D13" s="31" t="s">
        <v>22</v>
      </c>
      <c r="E13" s="31">
        <v>309959</v>
      </c>
      <c r="F13" s="307" t="s">
        <v>24</v>
      </c>
      <c r="G13" s="85" t="s">
        <v>975</v>
      </c>
      <c r="H13" s="75" t="s">
        <v>912</v>
      </c>
      <c r="I13" s="77" t="s">
        <v>37</v>
      </c>
      <c r="J13" s="46">
        <v>44075</v>
      </c>
      <c r="K13" s="44">
        <v>44256</v>
      </c>
      <c r="L13" s="90" t="s">
        <v>1283</v>
      </c>
    </row>
    <row r="14" spans="1:12" ht="14.45" customHeight="1" x14ac:dyDescent="0.25">
      <c r="A14" s="15" t="s">
        <v>9</v>
      </c>
      <c r="B14" s="177" t="s">
        <v>1997</v>
      </c>
      <c r="C14" s="177" t="s">
        <v>1998</v>
      </c>
      <c r="D14" s="175" t="s">
        <v>1887</v>
      </c>
      <c r="E14" s="175">
        <v>305496</v>
      </c>
      <c r="F14" s="199" t="s">
        <v>24</v>
      </c>
      <c r="G14" s="134" t="s">
        <v>974</v>
      </c>
      <c r="H14" s="96" t="s">
        <v>1732</v>
      </c>
      <c r="I14" s="252" t="s">
        <v>1999</v>
      </c>
      <c r="J14" s="52">
        <v>45078</v>
      </c>
      <c r="K14" s="251">
        <v>45444</v>
      </c>
      <c r="L14" s="136" t="s">
        <v>1235</v>
      </c>
    </row>
    <row r="15" spans="1:12" hidden="1" x14ac:dyDescent="0.25">
      <c r="A15" s="72" t="s">
        <v>10</v>
      </c>
      <c r="B15" s="40" t="s">
        <v>27</v>
      </c>
      <c r="C15" s="6" t="s">
        <v>410</v>
      </c>
      <c r="D15" s="10" t="s">
        <v>28</v>
      </c>
      <c r="E15" s="10">
        <v>192649</v>
      </c>
      <c r="F15" s="127" t="s">
        <v>25</v>
      </c>
      <c r="G15" s="85" t="s">
        <v>993</v>
      </c>
      <c r="H15" s="73" t="s">
        <v>994</v>
      </c>
      <c r="I15" s="77" t="s">
        <v>38</v>
      </c>
      <c r="J15" s="46">
        <v>44075</v>
      </c>
      <c r="K15" s="44">
        <v>44256</v>
      </c>
      <c r="L15" s="90" t="s">
        <v>1283</v>
      </c>
    </row>
    <row r="16" spans="1:12" x14ac:dyDescent="0.25">
      <c r="A16" s="15" t="s">
        <v>11</v>
      </c>
      <c r="B16" s="96" t="s">
        <v>30</v>
      </c>
      <c r="C16" s="2" t="s">
        <v>400</v>
      </c>
      <c r="D16" s="175" t="s">
        <v>1996</v>
      </c>
      <c r="E16" s="16">
        <v>304203</v>
      </c>
      <c r="F16" s="35" t="s">
        <v>25</v>
      </c>
      <c r="G16" s="92" t="s">
        <v>989</v>
      </c>
      <c r="H16" s="242" t="s">
        <v>2106</v>
      </c>
      <c r="I16" s="78" t="s">
        <v>39</v>
      </c>
      <c r="J16" s="52">
        <v>44075</v>
      </c>
      <c r="K16" s="135" t="s">
        <v>2156</v>
      </c>
      <c r="L16" s="102" t="s">
        <v>1235</v>
      </c>
    </row>
    <row r="17" spans="1:12" hidden="1" x14ac:dyDescent="0.25">
      <c r="A17" s="72" t="s">
        <v>12</v>
      </c>
      <c r="B17" s="9" t="s">
        <v>31</v>
      </c>
      <c r="C17" s="9" t="s">
        <v>434</v>
      </c>
      <c r="D17" s="10" t="s">
        <v>32</v>
      </c>
      <c r="E17" s="10">
        <v>302912</v>
      </c>
      <c r="F17" s="127" t="s">
        <v>24</v>
      </c>
      <c r="G17" s="114" t="s">
        <v>973</v>
      </c>
      <c r="H17" s="76" t="s">
        <v>995</v>
      </c>
      <c r="I17" s="77" t="s">
        <v>40</v>
      </c>
      <c r="J17" s="46">
        <v>44075</v>
      </c>
      <c r="K17" s="44">
        <v>44712</v>
      </c>
      <c r="L17" s="118" t="s">
        <v>1283</v>
      </c>
    </row>
    <row r="18" spans="1:12" s="54" customFormat="1" hidden="1" x14ac:dyDescent="0.25">
      <c r="A18" s="15" t="s">
        <v>13</v>
      </c>
      <c r="B18" s="33" t="s">
        <v>1539</v>
      </c>
      <c r="C18" s="33" t="s">
        <v>402</v>
      </c>
      <c r="D18" s="98" t="s">
        <v>22</v>
      </c>
      <c r="E18" s="98">
        <v>305182</v>
      </c>
      <c r="F18" s="127" t="s">
        <v>24</v>
      </c>
      <c r="G18" s="114" t="s">
        <v>977</v>
      </c>
      <c r="H18" s="310" t="s">
        <v>1564</v>
      </c>
      <c r="I18" s="117" t="s">
        <v>1540</v>
      </c>
      <c r="J18" s="45">
        <v>44652</v>
      </c>
      <c r="K18" s="45">
        <v>45292</v>
      </c>
      <c r="L18" s="118" t="s">
        <v>1283</v>
      </c>
    </row>
    <row r="19" spans="1:12" hidden="1" x14ac:dyDescent="0.25">
      <c r="A19" s="72" t="s">
        <v>14</v>
      </c>
      <c r="B19" s="9" t="s">
        <v>33</v>
      </c>
      <c r="C19" s="9" t="s">
        <v>433</v>
      </c>
      <c r="D19" s="10" t="s">
        <v>34</v>
      </c>
      <c r="E19" s="10">
        <v>193568</v>
      </c>
      <c r="F19" s="127" t="s">
        <v>36</v>
      </c>
      <c r="G19" s="114" t="s">
        <v>963</v>
      </c>
      <c r="H19" s="76" t="s">
        <v>875</v>
      </c>
      <c r="I19" s="77" t="s">
        <v>41</v>
      </c>
      <c r="J19" s="46">
        <v>44075</v>
      </c>
      <c r="K19" s="56" t="s">
        <v>1351</v>
      </c>
      <c r="L19" s="118" t="s">
        <v>1283</v>
      </c>
    </row>
    <row r="20" spans="1:12" s="18" customFormat="1" hidden="1" x14ac:dyDescent="0.25">
      <c r="A20" s="72" t="s">
        <v>15</v>
      </c>
      <c r="B20" s="40" t="s">
        <v>35</v>
      </c>
      <c r="C20" s="6" t="s">
        <v>433</v>
      </c>
      <c r="D20" s="10" t="s">
        <v>22</v>
      </c>
      <c r="E20" s="10">
        <v>300263</v>
      </c>
      <c r="F20" s="127" t="s">
        <v>36</v>
      </c>
      <c r="G20" s="85" t="s">
        <v>963</v>
      </c>
      <c r="H20" s="76" t="s">
        <v>875</v>
      </c>
      <c r="I20" s="77" t="s">
        <v>1000</v>
      </c>
      <c r="J20" s="46">
        <v>44075</v>
      </c>
      <c r="K20" s="44">
        <v>44256</v>
      </c>
      <c r="L20" s="90" t="s">
        <v>1283</v>
      </c>
    </row>
    <row r="21" spans="1:12" ht="12.95" customHeight="1" x14ac:dyDescent="0.25">
      <c r="A21" s="15" t="s">
        <v>16</v>
      </c>
      <c r="B21" s="177" t="s">
        <v>2000</v>
      </c>
      <c r="C21" s="177" t="s">
        <v>612</v>
      </c>
      <c r="D21" s="175" t="s">
        <v>1880</v>
      </c>
      <c r="E21" s="175">
        <v>302668</v>
      </c>
      <c r="F21" s="199" t="s">
        <v>24</v>
      </c>
      <c r="G21" s="177" t="s">
        <v>1766</v>
      </c>
      <c r="H21" s="177" t="s">
        <v>923</v>
      </c>
      <c r="I21" s="177" t="s">
        <v>2001</v>
      </c>
      <c r="J21" s="52">
        <v>45078</v>
      </c>
      <c r="K21" s="251">
        <v>45444</v>
      </c>
      <c r="L21" s="199" t="s">
        <v>1730</v>
      </c>
    </row>
    <row r="22" spans="1:12" s="5" customFormat="1" x14ac:dyDescent="0.25">
      <c r="A22" s="15" t="s">
        <v>44</v>
      </c>
      <c r="B22" s="96" t="s">
        <v>1002</v>
      </c>
      <c r="C22" s="2" t="s">
        <v>1001</v>
      </c>
      <c r="D22" s="16" t="s">
        <v>871</v>
      </c>
      <c r="E22" s="16">
        <v>183666</v>
      </c>
      <c r="F22" s="35" t="s">
        <v>36</v>
      </c>
      <c r="G22" s="92" t="s">
        <v>967</v>
      </c>
      <c r="H22" s="244" t="s">
        <v>2164</v>
      </c>
      <c r="I22" s="78" t="s">
        <v>1004</v>
      </c>
      <c r="J22" s="52">
        <v>44256</v>
      </c>
      <c r="K22" s="135" t="s">
        <v>2156</v>
      </c>
      <c r="L22" s="102" t="s">
        <v>1235</v>
      </c>
    </row>
    <row r="23" spans="1:12" hidden="1" x14ac:dyDescent="0.25">
      <c r="A23" s="15" t="s">
        <v>45</v>
      </c>
      <c r="B23" s="13" t="s">
        <v>389</v>
      </c>
      <c r="C23" s="13" t="s">
        <v>388</v>
      </c>
      <c r="D23" s="93" t="s">
        <v>871</v>
      </c>
      <c r="E23" s="115">
        <v>185908</v>
      </c>
      <c r="F23" s="127" t="s">
        <v>36</v>
      </c>
      <c r="G23" s="114" t="s">
        <v>1832</v>
      </c>
      <c r="H23" s="263" t="s">
        <v>876</v>
      </c>
      <c r="I23" s="77" t="s">
        <v>695</v>
      </c>
      <c r="J23" s="48">
        <v>44287</v>
      </c>
      <c r="K23" s="56" t="s">
        <v>1824</v>
      </c>
      <c r="L23" s="118" t="s">
        <v>1283</v>
      </c>
    </row>
    <row r="24" spans="1:12" hidden="1" x14ac:dyDescent="0.25">
      <c r="A24" s="72" t="s">
        <v>46</v>
      </c>
      <c r="B24" s="40" t="s">
        <v>391</v>
      </c>
      <c r="C24" s="9" t="s">
        <v>390</v>
      </c>
      <c r="D24" s="25" t="s">
        <v>872</v>
      </c>
      <c r="E24" s="25">
        <v>301087</v>
      </c>
      <c r="F24" s="127" t="s">
        <v>36</v>
      </c>
      <c r="G24" s="85" t="s">
        <v>963</v>
      </c>
      <c r="H24" s="69" t="s">
        <v>876</v>
      </c>
      <c r="I24" s="77" t="s">
        <v>696</v>
      </c>
      <c r="J24" s="45">
        <v>44287</v>
      </c>
      <c r="K24" s="56" t="s">
        <v>1279</v>
      </c>
      <c r="L24" s="90" t="s">
        <v>1283</v>
      </c>
    </row>
    <row r="25" spans="1:12" s="18" customFormat="1" hidden="1" x14ac:dyDescent="0.25">
      <c r="A25" s="15" t="s">
        <v>47</v>
      </c>
      <c r="B25" s="104" t="s">
        <v>1352</v>
      </c>
      <c r="C25" s="32" t="s">
        <v>1353</v>
      </c>
      <c r="D25" s="16" t="s">
        <v>22</v>
      </c>
      <c r="E25" s="16">
        <v>304824</v>
      </c>
      <c r="F25" s="127" t="s">
        <v>25</v>
      </c>
      <c r="G25" s="114" t="s">
        <v>1826</v>
      </c>
      <c r="H25" s="8" t="s">
        <v>2049</v>
      </c>
      <c r="I25" s="117" t="s">
        <v>1354</v>
      </c>
      <c r="J25" s="45">
        <v>44531</v>
      </c>
      <c r="K25" s="56" t="s">
        <v>2040</v>
      </c>
      <c r="L25" s="118" t="s">
        <v>1283</v>
      </c>
    </row>
    <row r="26" spans="1:12" s="5" customFormat="1" ht="14.45" hidden="1" customHeight="1" x14ac:dyDescent="0.25">
      <c r="A26" s="72" t="s">
        <v>48</v>
      </c>
      <c r="B26" s="241" t="s">
        <v>1005</v>
      </c>
      <c r="C26" s="9" t="s">
        <v>1006</v>
      </c>
      <c r="D26" s="10" t="s">
        <v>28</v>
      </c>
      <c r="E26" s="10">
        <v>3101567</v>
      </c>
      <c r="F26" s="125" t="s">
        <v>24</v>
      </c>
      <c r="G26" s="114" t="s">
        <v>976</v>
      </c>
      <c r="H26" s="73"/>
      <c r="I26" s="8" t="s">
        <v>1007</v>
      </c>
      <c r="J26" s="45">
        <v>44531</v>
      </c>
      <c r="K26" s="107" t="s">
        <v>1280</v>
      </c>
      <c r="L26" s="118" t="s">
        <v>1283</v>
      </c>
    </row>
    <row r="27" spans="1:12" hidden="1" x14ac:dyDescent="0.25">
      <c r="A27" s="72" t="s">
        <v>49</v>
      </c>
      <c r="B27" s="40" t="s">
        <v>395</v>
      </c>
      <c r="C27" s="9" t="s">
        <v>394</v>
      </c>
      <c r="D27" s="25" t="s">
        <v>22</v>
      </c>
      <c r="E27" s="25">
        <v>301592</v>
      </c>
      <c r="F27" s="127" t="s">
        <v>36</v>
      </c>
      <c r="G27" s="85" t="s">
        <v>963</v>
      </c>
      <c r="H27" s="69" t="s">
        <v>875</v>
      </c>
      <c r="I27" s="77" t="s">
        <v>697</v>
      </c>
      <c r="J27" s="45">
        <v>44531</v>
      </c>
      <c r="K27" s="56" t="s">
        <v>1279</v>
      </c>
      <c r="L27" s="90" t="s">
        <v>1283</v>
      </c>
    </row>
    <row r="28" spans="1:12" s="18" customFormat="1" hidden="1" x14ac:dyDescent="0.25">
      <c r="A28" s="15" t="s">
        <v>50</v>
      </c>
      <c r="B28" s="2" t="s">
        <v>397</v>
      </c>
      <c r="C28" s="2" t="s">
        <v>396</v>
      </c>
      <c r="D28" s="16" t="s">
        <v>871</v>
      </c>
      <c r="E28" s="10">
        <v>180255</v>
      </c>
      <c r="F28" s="127" t="s">
        <v>36</v>
      </c>
      <c r="G28" s="114" t="s">
        <v>964</v>
      </c>
      <c r="H28" s="116" t="s">
        <v>877</v>
      </c>
      <c r="I28" s="77" t="s">
        <v>698</v>
      </c>
      <c r="J28" s="45">
        <v>44531</v>
      </c>
      <c r="K28" s="56" t="s">
        <v>1824</v>
      </c>
      <c r="L28" s="118" t="s">
        <v>1283</v>
      </c>
    </row>
    <row r="29" spans="1:12" x14ac:dyDescent="0.25">
      <c r="A29" s="15" t="s">
        <v>51</v>
      </c>
      <c r="B29" s="96" t="s">
        <v>399</v>
      </c>
      <c r="C29" s="96" t="s">
        <v>398</v>
      </c>
      <c r="D29" s="16" t="s">
        <v>871</v>
      </c>
      <c r="E29" s="16">
        <v>176945</v>
      </c>
      <c r="F29" s="35" t="s">
        <v>36</v>
      </c>
      <c r="G29" s="92" t="s">
        <v>964</v>
      </c>
      <c r="H29" s="11" t="s">
        <v>878</v>
      </c>
      <c r="I29" s="79" t="s">
        <v>699</v>
      </c>
      <c r="J29" s="51">
        <v>44531</v>
      </c>
      <c r="K29" s="135" t="s">
        <v>2102</v>
      </c>
      <c r="L29" s="102" t="s">
        <v>1235</v>
      </c>
    </row>
    <row r="30" spans="1:12" hidden="1" x14ac:dyDescent="0.25">
      <c r="A30" s="72" t="s">
        <v>52</v>
      </c>
      <c r="B30" s="40" t="s">
        <v>401</v>
      </c>
      <c r="C30" s="9" t="s">
        <v>400</v>
      </c>
      <c r="D30" s="25" t="s">
        <v>29</v>
      </c>
      <c r="E30" s="25">
        <v>304192</v>
      </c>
      <c r="F30" s="127" t="s">
        <v>36</v>
      </c>
      <c r="G30" s="85" t="s">
        <v>964</v>
      </c>
      <c r="H30" s="69" t="s">
        <v>877</v>
      </c>
      <c r="I30" s="77" t="s">
        <v>700</v>
      </c>
      <c r="J30" s="45">
        <v>44531</v>
      </c>
      <c r="K30" s="56" t="s">
        <v>1279</v>
      </c>
      <c r="L30" s="90" t="s">
        <v>1283</v>
      </c>
    </row>
    <row r="31" spans="1:12" x14ac:dyDescent="0.25">
      <c r="A31" s="15" t="s">
        <v>53</v>
      </c>
      <c r="B31" s="96" t="s">
        <v>403</v>
      </c>
      <c r="C31" s="96" t="s">
        <v>402</v>
      </c>
      <c r="D31" s="16" t="s">
        <v>29</v>
      </c>
      <c r="E31" s="16">
        <v>304551</v>
      </c>
      <c r="F31" s="35" t="s">
        <v>36</v>
      </c>
      <c r="G31" s="92" t="s">
        <v>964</v>
      </c>
      <c r="H31" s="11" t="s">
        <v>2191</v>
      </c>
      <c r="I31" s="79" t="s">
        <v>701</v>
      </c>
      <c r="J31" s="51">
        <v>44531</v>
      </c>
      <c r="K31" s="135" t="s">
        <v>2156</v>
      </c>
      <c r="L31" s="102" t="s">
        <v>1235</v>
      </c>
    </row>
    <row r="32" spans="1:12" x14ac:dyDescent="0.25">
      <c r="A32" s="15" t="s">
        <v>54</v>
      </c>
      <c r="B32" s="96" t="s">
        <v>405</v>
      </c>
      <c r="C32" s="96" t="s">
        <v>404</v>
      </c>
      <c r="D32" s="16" t="s">
        <v>871</v>
      </c>
      <c r="E32" s="16">
        <v>192460</v>
      </c>
      <c r="F32" s="35" t="s">
        <v>36</v>
      </c>
      <c r="G32" s="92" t="s">
        <v>965</v>
      </c>
      <c r="H32" s="11" t="s">
        <v>879</v>
      </c>
      <c r="I32" s="79" t="s">
        <v>702</v>
      </c>
      <c r="J32" s="51">
        <v>44531</v>
      </c>
      <c r="K32" s="135" t="s">
        <v>2156</v>
      </c>
      <c r="L32" s="102" t="s">
        <v>1235</v>
      </c>
    </row>
    <row r="33" spans="1:12" hidden="1" x14ac:dyDescent="0.25">
      <c r="A33" s="72" t="s">
        <v>55</v>
      </c>
      <c r="B33" s="80" t="s">
        <v>407</v>
      </c>
      <c r="C33" s="9" t="s">
        <v>406</v>
      </c>
      <c r="D33" s="25" t="s">
        <v>29</v>
      </c>
      <c r="E33" s="25">
        <v>301391</v>
      </c>
      <c r="F33" s="127" t="s">
        <v>36</v>
      </c>
      <c r="G33" s="85" t="s">
        <v>965</v>
      </c>
      <c r="H33" s="7" t="s">
        <v>880</v>
      </c>
      <c r="I33" s="77" t="s">
        <v>703</v>
      </c>
      <c r="J33" s="45">
        <v>44531</v>
      </c>
      <c r="K33" s="56" t="s">
        <v>1279</v>
      </c>
      <c r="L33" s="90" t="s">
        <v>1283</v>
      </c>
    </row>
    <row r="34" spans="1:12" hidden="1" x14ac:dyDescent="0.25">
      <c r="A34" s="72" t="s">
        <v>56</v>
      </c>
      <c r="B34" s="80" t="s">
        <v>409</v>
      </c>
      <c r="C34" s="9" t="s">
        <v>408</v>
      </c>
      <c r="D34" s="25" t="s">
        <v>22</v>
      </c>
      <c r="E34" s="25">
        <v>303117</v>
      </c>
      <c r="F34" s="127" t="s">
        <v>36</v>
      </c>
      <c r="G34" s="85" t="s">
        <v>965</v>
      </c>
      <c r="H34" s="7" t="s">
        <v>881</v>
      </c>
      <c r="I34" s="77" t="s">
        <v>704</v>
      </c>
      <c r="J34" s="45">
        <v>44531</v>
      </c>
      <c r="K34" s="56" t="s">
        <v>1279</v>
      </c>
      <c r="L34" s="90" t="s">
        <v>1283</v>
      </c>
    </row>
    <row r="35" spans="1:12" hidden="1" x14ac:dyDescent="0.25">
      <c r="A35" s="15" t="s">
        <v>57</v>
      </c>
      <c r="B35" s="96" t="s">
        <v>411</v>
      </c>
      <c r="C35" s="96" t="s">
        <v>410</v>
      </c>
      <c r="D35" s="175" t="s">
        <v>1996</v>
      </c>
      <c r="E35" s="16">
        <v>303116</v>
      </c>
      <c r="F35" s="127" t="s">
        <v>36</v>
      </c>
      <c r="G35" s="114" t="s">
        <v>965</v>
      </c>
      <c r="H35" s="8" t="s">
        <v>881</v>
      </c>
      <c r="I35" s="77" t="s">
        <v>705</v>
      </c>
      <c r="J35" s="45">
        <v>44531</v>
      </c>
      <c r="K35" s="56" t="s">
        <v>2040</v>
      </c>
      <c r="L35" s="118" t="s">
        <v>1283</v>
      </c>
    </row>
    <row r="36" spans="1:12" x14ac:dyDescent="0.25">
      <c r="A36" s="15" t="s">
        <v>58</v>
      </c>
      <c r="B36" s="96" t="s">
        <v>413</v>
      </c>
      <c r="C36" s="2" t="s">
        <v>412</v>
      </c>
      <c r="D36" s="16" t="s">
        <v>871</v>
      </c>
      <c r="E36" s="16">
        <v>154413</v>
      </c>
      <c r="F36" s="35" t="s">
        <v>36</v>
      </c>
      <c r="G36" s="94" t="s">
        <v>965</v>
      </c>
      <c r="H36" s="11" t="s">
        <v>879</v>
      </c>
      <c r="I36" s="78" t="s">
        <v>706</v>
      </c>
      <c r="J36" s="51">
        <v>44531</v>
      </c>
      <c r="K36" s="135" t="s">
        <v>2156</v>
      </c>
      <c r="L36" s="102" t="s">
        <v>1235</v>
      </c>
    </row>
    <row r="37" spans="1:12" hidden="1" x14ac:dyDescent="0.25">
      <c r="A37" s="72" t="s">
        <v>59</v>
      </c>
      <c r="B37" s="80" t="s">
        <v>415</v>
      </c>
      <c r="C37" s="9" t="s">
        <v>414</v>
      </c>
      <c r="D37" s="25" t="s">
        <v>22</v>
      </c>
      <c r="E37" s="25">
        <v>301647</v>
      </c>
      <c r="F37" s="127" t="s">
        <v>36</v>
      </c>
      <c r="G37" s="85" t="s">
        <v>965</v>
      </c>
      <c r="H37" s="7" t="s">
        <v>879</v>
      </c>
      <c r="I37" s="77" t="s">
        <v>707</v>
      </c>
      <c r="J37" s="45">
        <v>44531</v>
      </c>
      <c r="K37" s="56" t="s">
        <v>1279</v>
      </c>
      <c r="L37" s="90" t="s">
        <v>1283</v>
      </c>
    </row>
    <row r="38" spans="1:12" s="18" customFormat="1" hidden="1" x14ac:dyDescent="0.25">
      <c r="A38" s="316" t="s">
        <v>60</v>
      </c>
      <c r="B38" s="317" t="s">
        <v>2250</v>
      </c>
      <c r="C38" s="2"/>
      <c r="D38" s="133"/>
      <c r="E38" s="133"/>
      <c r="F38" s="35"/>
      <c r="G38" s="134"/>
      <c r="H38" s="112"/>
      <c r="I38" s="78"/>
      <c r="J38" s="51"/>
      <c r="K38" s="135"/>
      <c r="L38" s="136"/>
    </row>
    <row r="39" spans="1:12" x14ac:dyDescent="0.25">
      <c r="A39" s="15" t="s">
        <v>61</v>
      </c>
      <c r="B39" s="96" t="s">
        <v>418</v>
      </c>
      <c r="C39" s="96" t="s">
        <v>417</v>
      </c>
      <c r="D39" s="16" t="s">
        <v>871</v>
      </c>
      <c r="E39" s="16">
        <v>192469</v>
      </c>
      <c r="F39" s="35" t="s">
        <v>36</v>
      </c>
      <c r="G39" s="94" t="s">
        <v>2163</v>
      </c>
      <c r="H39" s="11" t="s">
        <v>882</v>
      </c>
      <c r="I39" s="78" t="s">
        <v>708</v>
      </c>
      <c r="J39" s="51">
        <v>44531</v>
      </c>
      <c r="K39" s="135" t="s">
        <v>2156</v>
      </c>
      <c r="L39" s="102" t="s">
        <v>1235</v>
      </c>
    </row>
    <row r="40" spans="1:12" hidden="1" x14ac:dyDescent="0.25">
      <c r="A40" s="72" t="s">
        <v>62</v>
      </c>
      <c r="B40" s="80" t="s">
        <v>420</v>
      </c>
      <c r="C40" s="9" t="s">
        <v>419</v>
      </c>
      <c r="D40" s="25" t="s">
        <v>22</v>
      </c>
      <c r="E40" s="25">
        <v>303394</v>
      </c>
      <c r="F40" s="127" t="s">
        <v>36</v>
      </c>
      <c r="G40" s="85" t="s">
        <v>966</v>
      </c>
      <c r="H40" s="7" t="s">
        <v>883</v>
      </c>
      <c r="I40" s="77" t="s">
        <v>709</v>
      </c>
      <c r="J40" s="45">
        <v>44531</v>
      </c>
      <c r="K40" s="56" t="s">
        <v>1279</v>
      </c>
      <c r="L40" s="90" t="s">
        <v>1283</v>
      </c>
    </row>
    <row r="41" spans="1:12" hidden="1" x14ac:dyDescent="0.25">
      <c r="A41" s="72" t="s">
        <v>63</v>
      </c>
      <c r="B41" s="73" t="s">
        <v>422</v>
      </c>
      <c r="C41" s="9" t="s">
        <v>421</v>
      </c>
      <c r="D41" s="10" t="s">
        <v>22</v>
      </c>
      <c r="E41" s="10">
        <v>304443</v>
      </c>
      <c r="F41" s="127" t="s">
        <v>36</v>
      </c>
      <c r="G41" s="114" t="s">
        <v>966</v>
      </c>
      <c r="H41" s="8" t="s">
        <v>882</v>
      </c>
      <c r="I41" s="77" t="s">
        <v>710</v>
      </c>
      <c r="J41" s="45">
        <v>44531</v>
      </c>
      <c r="K41" s="107" t="s">
        <v>1281</v>
      </c>
      <c r="L41" s="118" t="s">
        <v>1283</v>
      </c>
    </row>
    <row r="42" spans="1:12" x14ac:dyDescent="0.25">
      <c r="A42" s="15" t="s">
        <v>64</v>
      </c>
      <c r="B42" s="96" t="s">
        <v>424</v>
      </c>
      <c r="C42" s="96" t="s">
        <v>423</v>
      </c>
      <c r="D42" s="16" t="s">
        <v>29</v>
      </c>
      <c r="E42" s="16">
        <v>304123</v>
      </c>
      <c r="F42" s="35" t="s">
        <v>36</v>
      </c>
      <c r="G42" s="138" t="s">
        <v>2163</v>
      </c>
      <c r="H42" s="11" t="s">
        <v>1694</v>
      </c>
      <c r="I42" s="79" t="s">
        <v>711</v>
      </c>
      <c r="J42" s="51">
        <v>44531</v>
      </c>
      <c r="K42" s="135" t="s">
        <v>2101</v>
      </c>
      <c r="L42" s="102" t="s">
        <v>1235</v>
      </c>
    </row>
    <row r="43" spans="1:12" s="18" customFormat="1" hidden="1" x14ac:dyDescent="0.25">
      <c r="A43" s="72" t="s">
        <v>65</v>
      </c>
      <c r="B43" s="80" t="s">
        <v>426</v>
      </c>
      <c r="C43" s="9" t="s">
        <v>425</v>
      </c>
      <c r="D43" s="25" t="s">
        <v>29</v>
      </c>
      <c r="E43" s="25">
        <v>302111</v>
      </c>
      <c r="F43" s="127" t="s">
        <v>36</v>
      </c>
      <c r="G43" s="85" t="s">
        <v>966</v>
      </c>
      <c r="H43" s="7" t="s">
        <v>883</v>
      </c>
      <c r="I43" s="219" t="s">
        <v>712</v>
      </c>
      <c r="J43" s="45">
        <v>44531</v>
      </c>
      <c r="K43" s="217" t="s">
        <v>1673</v>
      </c>
      <c r="L43" s="90" t="s">
        <v>1283</v>
      </c>
    </row>
    <row r="44" spans="1:12" hidden="1" x14ac:dyDescent="0.25">
      <c r="A44" s="72" t="s">
        <v>66</v>
      </c>
      <c r="B44" s="73" t="s">
        <v>428</v>
      </c>
      <c r="C44" s="73" t="s">
        <v>427</v>
      </c>
      <c r="D44" s="10" t="s">
        <v>28</v>
      </c>
      <c r="E44" s="10">
        <v>191082</v>
      </c>
      <c r="F44" s="127" t="s">
        <v>36</v>
      </c>
      <c r="G44" s="114" t="s">
        <v>966</v>
      </c>
      <c r="H44" s="8" t="s">
        <v>1087</v>
      </c>
      <c r="I44" s="77" t="s">
        <v>713</v>
      </c>
      <c r="J44" s="126">
        <v>44531</v>
      </c>
      <c r="K44" s="56" t="s">
        <v>1914</v>
      </c>
      <c r="L44" s="118" t="s">
        <v>1283</v>
      </c>
    </row>
    <row r="45" spans="1:12" s="18" customFormat="1" x14ac:dyDescent="0.25">
      <c r="A45" s="15" t="s">
        <v>67</v>
      </c>
      <c r="B45" s="177" t="s">
        <v>2177</v>
      </c>
      <c r="C45" s="2" t="s">
        <v>429</v>
      </c>
      <c r="D45" s="16" t="s">
        <v>22</v>
      </c>
      <c r="E45" s="16">
        <v>304061</v>
      </c>
      <c r="F45" s="35" t="s">
        <v>36</v>
      </c>
      <c r="G45" s="138" t="s">
        <v>2163</v>
      </c>
      <c r="H45" s="11" t="s">
        <v>882</v>
      </c>
      <c r="I45" s="78" t="s">
        <v>714</v>
      </c>
      <c r="J45" s="51">
        <v>44531</v>
      </c>
      <c r="K45" s="135" t="s">
        <v>2156</v>
      </c>
      <c r="L45" s="136" t="s">
        <v>1235</v>
      </c>
    </row>
    <row r="46" spans="1:12" hidden="1" x14ac:dyDescent="0.25">
      <c r="A46" s="72" t="s">
        <v>68</v>
      </c>
      <c r="B46" s="286" t="s">
        <v>431</v>
      </c>
      <c r="C46" s="160" t="s">
        <v>430</v>
      </c>
      <c r="D46" s="226" t="s">
        <v>22</v>
      </c>
      <c r="E46" s="226">
        <v>177123</v>
      </c>
      <c r="F46" s="197" t="s">
        <v>36</v>
      </c>
      <c r="G46" s="227" t="s">
        <v>966</v>
      </c>
      <c r="H46" s="228" t="s">
        <v>884</v>
      </c>
      <c r="I46" s="191" t="s">
        <v>715</v>
      </c>
      <c r="J46" s="195">
        <v>44531</v>
      </c>
      <c r="K46" s="193" t="s">
        <v>1279</v>
      </c>
      <c r="L46" s="220" t="s">
        <v>1283</v>
      </c>
    </row>
    <row r="47" spans="1:12" x14ac:dyDescent="0.25">
      <c r="A47" s="15" t="s">
        <v>69</v>
      </c>
      <c r="B47" s="138" t="s">
        <v>2137</v>
      </c>
      <c r="C47" s="177" t="s">
        <v>2138</v>
      </c>
      <c r="D47" s="175" t="s">
        <v>1887</v>
      </c>
      <c r="E47" s="175">
        <v>305607</v>
      </c>
      <c r="F47" s="199" t="s">
        <v>2114</v>
      </c>
      <c r="G47" s="177" t="s">
        <v>989</v>
      </c>
      <c r="H47" s="177" t="s">
        <v>2157</v>
      </c>
      <c r="I47" s="177" t="s">
        <v>2139</v>
      </c>
      <c r="J47" s="84">
        <v>45261</v>
      </c>
      <c r="K47" s="135" t="s">
        <v>2156</v>
      </c>
      <c r="L47" s="208" t="s">
        <v>1730</v>
      </c>
    </row>
    <row r="48" spans="1:12" s="55" customFormat="1" hidden="1" x14ac:dyDescent="0.25">
      <c r="A48" s="15" t="s">
        <v>70</v>
      </c>
      <c r="B48" s="155" t="s">
        <v>1398</v>
      </c>
      <c r="C48" s="155" t="s">
        <v>1542</v>
      </c>
      <c r="D48" s="233" t="s">
        <v>871</v>
      </c>
      <c r="E48" s="115">
        <v>183947</v>
      </c>
      <c r="F48" s="125" t="s">
        <v>24</v>
      </c>
      <c r="G48" s="205" t="s">
        <v>983</v>
      </c>
      <c r="H48" s="236" t="s">
        <v>1566</v>
      </c>
      <c r="I48" s="236" t="s">
        <v>1543</v>
      </c>
      <c r="J48" s="126">
        <v>44652</v>
      </c>
      <c r="K48" s="126">
        <v>44835</v>
      </c>
      <c r="L48" s="149" t="s">
        <v>1283</v>
      </c>
    </row>
    <row r="49" spans="1:56" x14ac:dyDescent="0.25">
      <c r="A49" s="15" t="s">
        <v>71</v>
      </c>
      <c r="B49" s="96" t="s">
        <v>435</v>
      </c>
      <c r="C49" s="2" t="s">
        <v>434</v>
      </c>
      <c r="D49" s="16" t="s">
        <v>29</v>
      </c>
      <c r="E49" s="16">
        <v>302767</v>
      </c>
      <c r="F49" s="35" t="s">
        <v>36</v>
      </c>
      <c r="G49" s="94" t="s">
        <v>963</v>
      </c>
      <c r="H49" s="11" t="s">
        <v>1734</v>
      </c>
      <c r="I49" s="78" t="s">
        <v>716</v>
      </c>
      <c r="J49" s="51">
        <v>44256</v>
      </c>
      <c r="K49" s="53">
        <v>45352</v>
      </c>
      <c r="L49" s="102" t="s">
        <v>1235</v>
      </c>
    </row>
    <row r="50" spans="1:56" x14ac:dyDescent="0.25">
      <c r="A50" s="15" t="s">
        <v>72</v>
      </c>
      <c r="B50" s="96" t="s">
        <v>437</v>
      </c>
      <c r="C50" s="2" t="s">
        <v>436</v>
      </c>
      <c r="D50" s="16" t="s">
        <v>871</v>
      </c>
      <c r="E50" s="16">
        <v>185808</v>
      </c>
      <c r="F50" s="35" t="s">
        <v>36</v>
      </c>
      <c r="G50" s="94" t="s">
        <v>968</v>
      </c>
      <c r="H50" s="11" t="s">
        <v>886</v>
      </c>
      <c r="I50" s="78" t="s">
        <v>717</v>
      </c>
      <c r="J50" s="51">
        <v>44256</v>
      </c>
      <c r="K50" s="135" t="s">
        <v>2101</v>
      </c>
      <c r="L50" s="102" t="s">
        <v>1235</v>
      </c>
    </row>
    <row r="51" spans="1:56" s="54" customFormat="1" hidden="1" x14ac:dyDescent="0.25">
      <c r="A51" s="15" t="s">
        <v>73</v>
      </c>
      <c r="B51" s="177" t="s">
        <v>1779</v>
      </c>
      <c r="C51" s="177" t="s">
        <v>502</v>
      </c>
      <c r="D51" s="175" t="s">
        <v>22</v>
      </c>
      <c r="E51" s="175">
        <v>302621</v>
      </c>
      <c r="F51" s="127" t="s">
        <v>36</v>
      </c>
      <c r="G51" s="214" t="s">
        <v>2163</v>
      </c>
      <c r="H51" s="214" t="s">
        <v>884</v>
      </c>
      <c r="I51" s="214" t="s">
        <v>1780</v>
      </c>
      <c r="J51" s="45">
        <v>44927</v>
      </c>
      <c r="K51" s="56" t="s">
        <v>2040</v>
      </c>
      <c r="L51" s="118" t="s">
        <v>1283</v>
      </c>
    </row>
    <row r="52" spans="1:56" hidden="1" x14ac:dyDescent="0.25">
      <c r="A52" s="72" t="s">
        <v>74</v>
      </c>
      <c r="B52" s="80" t="s">
        <v>440</v>
      </c>
      <c r="C52" s="9" t="s">
        <v>439</v>
      </c>
      <c r="D52" s="25" t="s">
        <v>34</v>
      </c>
      <c r="E52" s="25">
        <v>187809</v>
      </c>
      <c r="F52" s="127" t="s">
        <v>36</v>
      </c>
      <c r="G52" s="85" t="s">
        <v>968</v>
      </c>
      <c r="H52" s="7" t="s">
        <v>887</v>
      </c>
      <c r="I52" s="77" t="s">
        <v>718</v>
      </c>
      <c r="J52" s="45">
        <v>44287</v>
      </c>
      <c r="K52" s="56" t="s">
        <v>1279</v>
      </c>
      <c r="L52" s="90" t="s">
        <v>1283</v>
      </c>
    </row>
    <row r="53" spans="1:56" x14ac:dyDescent="0.25">
      <c r="A53" s="15" t="s">
        <v>75</v>
      </c>
      <c r="B53" s="132" t="s">
        <v>441</v>
      </c>
      <c r="C53" s="2" t="s">
        <v>387</v>
      </c>
      <c r="D53" s="133" t="s">
        <v>22</v>
      </c>
      <c r="E53" s="133">
        <v>188622</v>
      </c>
      <c r="F53" s="35" t="s">
        <v>36</v>
      </c>
      <c r="G53" s="134" t="s">
        <v>968</v>
      </c>
      <c r="H53" s="112" t="s">
        <v>888</v>
      </c>
      <c r="I53" s="78" t="s">
        <v>719</v>
      </c>
      <c r="J53" s="51">
        <v>44287</v>
      </c>
      <c r="K53" s="135" t="s">
        <v>2156</v>
      </c>
      <c r="L53" s="136" t="s">
        <v>1235</v>
      </c>
    </row>
    <row r="54" spans="1:56" hidden="1" x14ac:dyDescent="0.25">
      <c r="A54" s="15" t="s">
        <v>76</v>
      </c>
      <c r="B54" s="96" t="s">
        <v>443</v>
      </c>
      <c r="C54" s="2" t="s">
        <v>442</v>
      </c>
      <c r="D54" s="16" t="s">
        <v>22</v>
      </c>
      <c r="E54" s="10">
        <v>304444</v>
      </c>
      <c r="F54" s="127" t="s">
        <v>36</v>
      </c>
      <c r="G54" s="114" t="s">
        <v>968</v>
      </c>
      <c r="H54" s="8" t="s">
        <v>888</v>
      </c>
      <c r="I54" s="77" t="s">
        <v>720</v>
      </c>
      <c r="J54" s="45">
        <v>44256</v>
      </c>
      <c r="K54" s="56" t="s">
        <v>1563</v>
      </c>
      <c r="L54" s="118" t="s">
        <v>1283</v>
      </c>
    </row>
    <row r="55" spans="1:56" hidden="1" x14ac:dyDescent="0.25">
      <c r="A55" s="72" t="s">
        <v>78</v>
      </c>
      <c r="B55" s="80" t="s">
        <v>445</v>
      </c>
      <c r="C55" s="9" t="s">
        <v>444</v>
      </c>
      <c r="D55" s="25" t="s">
        <v>22</v>
      </c>
      <c r="E55" s="25">
        <v>302612</v>
      </c>
      <c r="F55" s="127" t="s">
        <v>36</v>
      </c>
      <c r="G55" s="85" t="s">
        <v>968</v>
      </c>
      <c r="H55" s="7" t="s">
        <v>888</v>
      </c>
      <c r="I55" s="77" t="s">
        <v>721</v>
      </c>
      <c r="J55" s="45">
        <v>44287</v>
      </c>
      <c r="K55" s="56" t="s">
        <v>1279</v>
      </c>
      <c r="L55" s="90" t="s">
        <v>1283</v>
      </c>
    </row>
    <row r="56" spans="1:56" s="34" customFormat="1" hidden="1" x14ac:dyDescent="0.25">
      <c r="A56" s="72" t="s">
        <v>79</v>
      </c>
      <c r="B56" s="129" t="s">
        <v>1276</v>
      </c>
      <c r="C56" s="117" t="s">
        <v>518</v>
      </c>
      <c r="D56" s="10" t="s">
        <v>22</v>
      </c>
      <c r="E56" s="10">
        <v>303102</v>
      </c>
      <c r="F56" s="127" t="s">
        <v>36</v>
      </c>
      <c r="G56" s="114" t="s">
        <v>965</v>
      </c>
      <c r="H56" s="117" t="s">
        <v>1039</v>
      </c>
      <c r="I56" s="117" t="s">
        <v>1277</v>
      </c>
      <c r="J56" s="45">
        <v>44378</v>
      </c>
      <c r="K56" s="48" t="s">
        <v>1281</v>
      </c>
      <c r="L56" s="118" t="s">
        <v>1283</v>
      </c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</row>
    <row r="57" spans="1:56" x14ac:dyDescent="0.25">
      <c r="A57" s="15" t="s">
        <v>80</v>
      </c>
      <c r="B57" s="96" t="s">
        <v>447</v>
      </c>
      <c r="C57" s="96" t="s">
        <v>446</v>
      </c>
      <c r="D57" s="16" t="s">
        <v>871</v>
      </c>
      <c r="E57" s="16">
        <v>173338</v>
      </c>
      <c r="F57" s="35" t="s">
        <v>36</v>
      </c>
      <c r="G57" s="92" t="s">
        <v>969</v>
      </c>
      <c r="H57" s="11" t="s">
        <v>889</v>
      </c>
      <c r="I57" s="79" t="s">
        <v>722</v>
      </c>
      <c r="J57" s="51">
        <v>44256</v>
      </c>
      <c r="K57" s="135" t="s">
        <v>2156</v>
      </c>
      <c r="L57" s="102" t="s">
        <v>1235</v>
      </c>
    </row>
    <row r="58" spans="1:56" s="86" customFormat="1" hidden="1" x14ac:dyDescent="0.25">
      <c r="A58" s="72" t="s">
        <v>81</v>
      </c>
      <c r="B58" s="73" t="s">
        <v>1577</v>
      </c>
      <c r="C58" s="73" t="s">
        <v>1578</v>
      </c>
      <c r="D58" s="10" t="s">
        <v>22</v>
      </c>
      <c r="E58" s="10">
        <v>305119</v>
      </c>
      <c r="F58" s="127" t="s">
        <v>25</v>
      </c>
      <c r="G58" s="114" t="s">
        <v>993</v>
      </c>
      <c r="H58" s="8" t="s">
        <v>961</v>
      </c>
      <c r="I58" s="9" t="s">
        <v>1579</v>
      </c>
      <c r="J58" s="45">
        <v>44682</v>
      </c>
      <c r="K58" s="56" t="s">
        <v>1942</v>
      </c>
      <c r="L58" s="118" t="s">
        <v>1283</v>
      </c>
    </row>
    <row r="59" spans="1:56" x14ac:dyDescent="0.25">
      <c r="A59" s="15" t="s">
        <v>82</v>
      </c>
      <c r="B59" s="177" t="s">
        <v>2002</v>
      </c>
      <c r="C59" s="177" t="s">
        <v>523</v>
      </c>
      <c r="D59" s="175" t="s">
        <v>1883</v>
      </c>
      <c r="E59" s="175">
        <v>305511</v>
      </c>
      <c r="F59" s="35" t="s">
        <v>24</v>
      </c>
      <c r="G59" s="134" t="s">
        <v>977</v>
      </c>
      <c r="H59" s="112" t="s">
        <v>1767</v>
      </c>
      <c r="I59" s="252" t="s">
        <v>2003</v>
      </c>
      <c r="J59" s="52">
        <v>45078</v>
      </c>
      <c r="K59" s="251">
        <v>45444</v>
      </c>
      <c r="L59" s="199" t="s">
        <v>1235</v>
      </c>
    </row>
    <row r="60" spans="1:56" x14ac:dyDescent="0.25">
      <c r="A60" s="15" t="s">
        <v>83</v>
      </c>
      <c r="B60" s="96" t="s">
        <v>450</v>
      </c>
      <c r="C60" s="2" t="s">
        <v>449</v>
      </c>
      <c r="D60" s="16" t="s">
        <v>22</v>
      </c>
      <c r="E60" s="16">
        <v>304552</v>
      </c>
      <c r="F60" s="35" t="s">
        <v>36</v>
      </c>
      <c r="G60" s="94" t="s">
        <v>969</v>
      </c>
      <c r="H60" s="11" t="s">
        <v>891</v>
      </c>
      <c r="I60" s="78" t="s">
        <v>723</v>
      </c>
      <c r="J60" s="51">
        <v>44256</v>
      </c>
      <c r="K60" s="135" t="s">
        <v>2156</v>
      </c>
      <c r="L60" s="102" t="s">
        <v>1235</v>
      </c>
    </row>
    <row r="61" spans="1:56" hidden="1" x14ac:dyDescent="0.25">
      <c r="A61" s="72" t="s">
        <v>84</v>
      </c>
      <c r="B61" s="214" t="s">
        <v>539</v>
      </c>
      <c r="C61" s="214" t="s">
        <v>2004</v>
      </c>
      <c r="D61" s="25" t="s">
        <v>1880</v>
      </c>
      <c r="E61" s="25">
        <v>172662</v>
      </c>
      <c r="F61" s="215" t="s">
        <v>24</v>
      </c>
      <c r="G61" s="85" t="s">
        <v>981</v>
      </c>
      <c r="H61" s="7" t="s">
        <v>928</v>
      </c>
      <c r="I61" s="214" t="s">
        <v>2005</v>
      </c>
      <c r="J61" s="46">
        <v>45078</v>
      </c>
      <c r="K61" s="44">
        <v>45261</v>
      </c>
      <c r="L61" s="215" t="s">
        <v>2135</v>
      </c>
    </row>
    <row r="62" spans="1:56" hidden="1" x14ac:dyDescent="0.25">
      <c r="A62" s="72" t="s">
        <v>85</v>
      </c>
      <c r="B62" s="80" t="s">
        <v>451</v>
      </c>
      <c r="C62" s="9" t="s">
        <v>393</v>
      </c>
      <c r="D62" s="25" t="s">
        <v>22</v>
      </c>
      <c r="E62" s="25">
        <v>303776</v>
      </c>
      <c r="F62" s="127" t="s">
        <v>36</v>
      </c>
      <c r="G62" s="85" t="s">
        <v>969</v>
      </c>
      <c r="H62" s="7" t="s">
        <v>892</v>
      </c>
      <c r="I62" s="77" t="s">
        <v>724</v>
      </c>
      <c r="J62" s="45">
        <v>44287</v>
      </c>
      <c r="K62" s="56" t="s">
        <v>1279</v>
      </c>
      <c r="L62" s="90" t="s">
        <v>1283</v>
      </c>
    </row>
    <row r="63" spans="1:56" s="18" customFormat="1" hidden="1" x14ac:dyDescent="0.25">
      <c r="A63" s="72" t="s">
        <v>86</v>
      </c>
      <c r="B63" s="73" t="s">
        <v>453</v>
      </c>
      <c r="C63" s="9" t="s">
        <v>452</v>
      </c>
      <c r="D63" s="10" t="s">
        <v>22</v>
      </c>
      <c r="E63" s="10">
        <v>304471</v>
      </c>
      <c r="F63" s="127" t="s">
        <v>36</v>
      </c>
      <c r="G63" s="114" t="s">
        <v>969</v>
      </c>
      <c r="H63" s="8" t="s">
        <v>890</v>
      </c>
      <c r="I63" s="77" t="s">
        <v>725</v>
      </c>
      <c r="J63" s="45">
        <v>44256</v>
      </c>
      <c r="K63" s="107" t="s">
        <v>1280</v>
      </c>
      <c r="L63" s="118" t="s">
        <v>1283</v>
      </c>
    </row>
    <row r="64" spans="1:56" s="18" customFormat="1" hidden="1" x14ac:dyDescent="0.25">
      <c r="A64" s="72" t="s">
        <v>87</v>
      </c>
      <c r="B64" s="73" t="s">
        <v>455</v>
      </c>
      <c r="C64" s="9" t="s">
        <v>454</v>
      </c>
      <c r="D64" s="10" t="s">
        <v>22</v>
      </c>
      <c r="E64" s="10">
        <v>304506</v>
      </c>
      <c r="F64" s="127" t="s">
        <v>36</v>
      </c>
      <c r="G64" s="114" t="s">
        <v>969</v>
      </c>
      <c r="H64" s="8" t="s">
        <v>891</v>
      </c>
      <c r="I64" s="77" t="s">
        <v>726</v>
      </c>
      <c r="J64" s="195">
        <v>44256</v>
      </c>
      <c r="K64" s="56" t="s">
        <v>1673</v>
      </c>
      <c r="L64" s="220" t="s">
        <v>1283</v>
      </c>
    </row>
    <row r="65" spans="1:12" s="18" customFormat="1" hidden="1" x14ac:dyDescent="0.25">
      <c r="A65" s="72" t="s">
        <v>88</v>
      </c>
      <c r="B65" s="80" t="s">
        <v>457</v>
      </c>
      <c r="C65" s="9" t="s">
        <v>456</v>
      </c>
      <c r="D65" s="25" t="s">
        <v>22</v>
      </c>
      <c r="E65" s="25">
        <v>187803</v>
      </c>
      <c r="F65" s="215" t="s">
        <v>1681</v>
      </c>
      <c r="G65" s="6" t="s">
        <v>969</v>
      </c>
      <c r="H65" s="7" t="s">
        <v>889</v>
      </c>
      <c r="I65" s="219" t="s">
        <v>727</v>
      </c>
      <c r="J65" s="45">
        <v>44287</v>
      </c>
      <c r="K65" s="217" t="s">
        <v>1673</v>
      </c>
      <c r="L65" s="90" t="s">
        <v>1283</v>
      </c>
    </row>
    <row r="66" spans="1:12" s="18" customFormat="1" x14ac:dyDescent="0.25">
      <c r="A66" s="15" t="s">
        <v>89</v>
      </c>
      <c r="B66" s="96" t="s">
        <v>459</v>
      </c>
      <c r="C66" s="96" t="s">
        <v>458</v>
      </c>
      <c r="D66" s="16" t="s">
        <v>22</v>
      </c>
      <c r="E66" s="16">
        <v>301602</v>
      </c>
      <c r="F66" s="35" t="s">
        <v>36</v>
      </c>
      <c r="G66" s="94" t="s">
        <v>969</v>
      </c>
      <c r="H66" s="173" t="s">
        <v>2165</v>
      </c>
      <c r="I66" s="78" t="s">
        <v>728</v>
      </c>
      <c r="J66" s="150">
        <v>44287</v>
      </c>
      <c r="K66" s="135" t="s">
        <v>2156</v>
      </c>
      <c r="L66" s="102" t="s">
        <v>1235</v>
      </c>
    </row>
    <row r="67" spans="1:12" x14ac:dyDescent="0.25">
      <c r="A67" s="15" t="s">
        <v>90</v>
      </c>
      <c r="B67" s="177" t="s">
        <v>2051</v>
      </c>
      <c r="C67" s="177" t="s">
        <v>2052</v>
      </c>
      <c r="D67" s="175" t="s">
        <v>1883</v>
      </c>
      <c r="E67" s="175">
        <v>192088</v>
      </c>
      <c r="F67" s="199" t="s">
        <v>25</v>
      </c>
      <c r="G67" s="177" t="s">
        <v>1827</v>
      </c>
      <c r="H67" s="177" t="s">
        <v>904</v>
      </c>
      <c r="I67" s="177" t="s">
        <v>2053</v>
      </c>
      <c r="J67" s="150">
        <v>45170</v>
      </c>
      <c r="K67" s="135" t="s">
        <v>2101</v>
      </c>
      <c r="L67" s="199" t="s">
        <v>1730</v>
      </c>
    </row>
    <row r="68" spans="1:12" s="18" customFormat="1" hidden="1" x14ac:dyDescent="0.25">
      <c r="A68" s="15" t="s">
        <v>91</v>
      </c>
      <c r="B68" s="96" t="s">
        <v>461</v>
      </c>
      <c r="C68" s="96" t="s">
        <v>438</v>
      </c>
      <c r="D68" s="16" t="s">
        <v>22</v>
      </c>
      <c r="E68" s="10">
        <v>301994</v>
      </c>
      <c r="F68" s="127" t="s">
        <v>36</v>
      </c>
      <c r="G68" s="114" t="s">
        <v>969</v>
      </c>
      <c r="H68" s="8" t="s">
        <v>890</v>
      </c>
      <c r="I68" s="77" t="s">
        <v>729</v>
      </c>
      <c r="J68" s="45">
        <v>44256</v>
      </c>
      <c r="K68" s="56" t="s">
        <v>1824</v>
      </c>
      <c r="L68" s="118" t="s">
        <v>1283</v>
      </c>
    </row>
    <row r="69" spans="1:12" x14ac:dyDescent="0.25">
      <c r="A69" s="15" t="s">
        <v>92</v>
      </c>
      <c r="B69" s="2" t="s">
        <v>463</v>
      </c>
      <c r="C69" s="2" t="s">
        <v>462</v>
      </c>
      <c r="D69" s="247" t="s">
        <v>29</v>
      </c>
      <c r="E69" s="16">
        <v>304312</v>
      </c>
      <c r="F69" s="35" t="s">
        <v>36</v>
      </c>
      <c r="G69" s="94" t="s">
        <v>970</v>
      </c>
      <c r="H69" s="105" t="s">
        <v>893</v>
      </c>
      <c r="I69" s="78" t="s">
        <v>730</v>
      </c>
      <c r="J69" s="51">
        <v>44287</v>
      </c>
      <c r="K69" s="135" t="s">
        <v>2101</v>
      </c>
      <c r="L69" s="102" t="s">
        <v>1730</v>
      </c>
    </row>
    <row r="70" spans="1:12" s="87" customFormat="1" hidden="1" x14ac:dyDescent="0.25">
      <c r="A70" s="15" t="s">
        <v>93</v>
      </c>
      <c r="B70" s="96" t="s">
        <v>1580</v>
      </c>
      <c r="C70" s="96" t="s">
        <v>460</v>
      </c>
      <c r="D70" s="16" t="s">
        <v>29</v>
      </c>
      <c r="E70" s="10">
        <v>305158</v>
      </c>
      <c r="F70" s="127" t="s">
        <v>25</v>
      </c>
      <c r="G70" s="114" t="s">
        <v>1826</v>
      </c>
      <c r="H70" s="8" t="s">
        <v>1109</v>
      </c>
      <c r="I70" s="9" t="s">
        <v>1581</v>
      </c>
      <c r="J70" s="45">
        <v>44682</v>
      </c>
      <c r="K70" s="45">
        <v>45108</v>
      </c>
      <c r="L70" s="118" t="s">
        <v>1283</v>
      </c>
    </row>
    <row r="71" spans="1:12" hidden="1" x14ac:dyDescent="0.25">
      <c r="A71" s="72" t="s">
        <v>94</v>
      </c>
      <c r="B71" s="225" t="s">
        <v>466</v>
      </c>
      <c r="C71" s="160" t="s">
        <v>465</v>
      </c>
      <c r="D71" s="248" t="s">
        <v>871</v>
      </c>
      <c r="E71" s="226">
        <v>300103</v>
      </c>
      <c r="F71" s="197" t="s">
        <v>36</v>
      </c>
      <c r="G71" s="227" t="s">
        <v>970</v>
      </c>
      <c r="H71" s="228" t="s">
        <v>893</v>
      </c>
      <c r="I71" s="191" t="s">
        <v>731</v>
      </c>
      <c r="J71" s="195">
        <v>44287</v>
      </c>
      <c r="K71" s="193" t="s">
        <v>1279</v>
      </c>
      <c r="L71" s="220" t="s">
        <v>1283</v>
      </c>
    </row>
    <row r="72" spans="1:12" s="18" customFormat="1" hidden="1" x14ac:dyDescent="0.25">
      <c r="A72" s="255" t="s">
        <v>95</v>
      </c>
      <c r="B72" s="214" t="s">
        <v>1879</v>
      </c>
      <c r="C72" s="214" t="s">
        <v>590</v>
      </c>
      <c r="D72" s="25" t="s">
        <v>1880</v>
      </c>
      <c r="E72" s="25">
        <v>172318</v>
      </c>
      <c r="F72" s="215" t="s">
        <v>24</v>
      </c>
      <c r="G72" s="214" t="s">
        <v>975</v>
      </c>
      <c r="H72" s="218" t="s">
        <v>1881</v>
      </c>
      <c r="I72" s="214" t="s">
        <v>1882</v>
      </c>
      <c r="J72" s="128">
        <v>44986</v>
      </c>
      <c r="K72" s="56" t="s">
        <v>1914</v>
      </c>
      <c r="L72" s="118" t="s">
        <v>1283</v>
      </c>
    </row>
    <row r="73" spans="1:12" s="87" customFormat="1" hidden="1" x14ac:dyDescent="0.25">
      <c r="A73" s="72" t="s">
        <v>96</v>
      </c>
      <c r="B73" s="214" t="s">
        <v>2006</v>
      </c>
      <c r="C73" s="214" t="s">
        <v>632</v>
      </c>
      <c r="D73" s="25" t="s">
        <v>1883</v>
      </c>
      <c r="E73" s="25">
        <v>303831</v>
      </c>
      <c r="F73" s="215" t="s">
        <v>24</v>
      </c>
      <c r="G73" s="114" t="s">
        <v>982</v>
      </c>
      <c r="H73" s="8" t="s">
        <v>931</v>
      </c>
      <c r="I73" s="214" t="s">
        <v>2007</v>
      </c>
      <c r="J73" s="46">
        <v>45078</v>
      </c>
      <c r="K73" s="44">
        <v>45261</v>
      </c>
      <c r="L73" s="215" t="s">
        <v>2135</v>
      </c>
    </row>
    <row r="74" spans="1:12" hidden="1" x14ac:dyDescent="0.25">
      <c r="A74" s="15" t="s">
        <v>97</v>
      </c>
      <c r="B74" s="2" t="s">
        <v>470</v>
      </c>
      <c r="C74" s="2" t="s">
        <v>469</v>
      </c>
      <c r="D74" s="247" t="s">
        <v>872</v>
      </c>
      <c r="E74" s="10">
        <v>303213</v>
      </c>
      <c r="F74" s="127" t="s">
        <v>36</v>
      </c>
      <c r="G74" s="114" t="s">
        <v>970</v>
      </c>
      <c r="H74" s="8" t="s">
        <v>893</v>
      </c>
      <c r="I74" s="77" t="s">
        <v>732</v>
      </c>
      <c r="J74" s="45">
        <v>44287</v>
      </c>
      <c r="K74" s="56" t="s">
        <v>1824</v>
      </c>
      <c r="L74" s="118" t="s">
        <v>1283</v>
      </c>
    </row>
    <row r="75" spans="1:12" hidden="1" x14ac:dyDescent="0.25">
      <c r="A75" s="72" t="s">
        <v>98</v>
      </c>
      <c r="B75" s="9" t="s">
        <v>472</v>
      </c>
      <c r="C75" s="9" t="s">
        <v>471</v>
      </c>
      <c r="D75" s="249" t="s">
        <v>22</v>
      </c>
      <c r="E75" s="10">
        <v>300725</v>
      </c>
      <c r="F75" s="127" t="s">
        <v>36</v>
      </c>
      <c r="G75" s="114" t="s">
        <v>970</v>
      </c>
      <c r="H75" s="8" t="s">
        <v>894</v>
      </c>
      <c r="I75" s="77" t="s">
        <v>733</v>
      </c>
      <c r="J75" s="45">
        <v>44287</v>
      </c>
      <c r="K75" s="107" t="s">
        <v>1281</v>
      </c>
      <c r="L75" s="118" t="s">
        <v>1283</v>
      </c>
    </row>
    <row r="76" spans="1:12" s="18" customFormat="1" x14ac:dyDescent="0.25">
      <c r="A76" s="15" t="s">
        <v>99</v>
      </c>
      <c r="B76" s="138" t="s">
        <v>2170</v>
      </c>
      <c r="C76" s="177" t="s">
        <v>410</v>
      </c>
      <c r="D76" s="175" t="s">
        <v>872</v>
      </c>
      <c r="E76" s="175">
        <v>180113</v>
      </c>
      <c r="F76" s="199" t="s">
        <v>36</v>
      </c>
      <c r="G76" s="177" t="s">
        <v>971</v>
      </c>
      <c r="H76" s="177" t="s">
        <v>1571</v>
      </c>
      <c r="I76" s="177" t="s">
        <v>2171</v>
      </c>
      <c r="J76" s="280">
        <v>45261</v>
      </c>
      <c r="K76" s="280">
        <v>45444</v>
      </c>
      <c r="L76" s="175" t="s">
        <v>1730</v>
      </c>
    </row>
    <row r="77" spans="1:12" hidden="1" x14ac:dyDescent="0.25">
      <c r="A77" s="72" t="s">
        <v>100</v>
      </c>
      <c r="B77" s="40" t="s">
        <v>475</v>
      </c>
      <c r="C77" s="9" t="s">
        <v>474</v>
      </c>
      <c r="D77" s="25" t="s">
        <v>29</v>
      </c>
      <c r="E77" s="25">
        <v>303397</v>
      </c>
      <c r="F77" s="127" t="s">
        <v>36</v>
      </c>
      <c r="G77" s="85" t="s">
        <v>970</v>
      </c>
      <c r="H77" s="69" t="s">
        <v>893</v>
      </c>
      <c r="I77" s="77" t="s">
        <v>734</v>
      </c>
      <c r="J77" s="45">
        <v>44287</v>
      </c>
      <c r="K77" s="56" t="s">
        <v>1279</v>
      </c>
      <c r="L77" s="90" t="s">
        <v>1283</v>
      </c>
    </row>
    <row r="78" spans="1:12" hidden="1" x14ac:dyDescent="0.25">
      <c r="A78" s="72" t="s">
        <v>101</v>
      </c>
      <c r="B78" s="40" t="s">
        <v>476</v>
      </c>
      <c r="C78" s="9" t="s">
        <v>474</v>
      </c>
      <c r="D78" s="25" t="s">
        <v>22</v>
      </c>
      <c r="E78" s="25">
        <v>304262</v>
      </c>
      <c r="F78" s="127" t="s">
        <v>36</v>
      </c>
      <c r="G78" s="85" t="s">
        <v>970</v>
      </c>
      <c r="H78" s="69" t="s">
        <v>894</v>
      </c>
      <c r="I78" s="77" t="s">
        <v>735</v>
      </c>
      <c r="J78" s="45">
        <v>44287</v>
      </c>
      <c r="K78" s="56" t="s">
        <v>1279</v>
      </c>
      <c r="L78" s="90" t="s">
        <v>1283</v>
      </c>
    </row>
    <row r="79" spans="1:12" s="18" customFormat="1" hidden="1" x14ac:dyDescent="0.25">
      <c r="A79" s="72" t="s">
        <v>102</v>
      </c>
      <c r="B79" s="9" t="s">
        <v>478</v>
      </c>
      <c r="C79" s="9" t="s">
        <v>477</v>
      </c>
      <c r="D79" s="10" t="s">
        <v>22</v>
      </c>
      <c r="E79" s="10">
        <v>304358</v>
      </c>
      <c r="F79" s="127" t="s">
        <v>36</v>
      </c>
      <c r="G79" s="114" t="s">
        <v>971</v>
      </c>
      <c r="H79" s="116" t="s">
        <v>895</v>
      </c>
      <c r="I79" s="77" t="s">
        <v>736</v>
      </c>
      <c r="J79" s="45">
        <v>44256</v>
      </c>
      <c r="K79" s="107" t="s">
        <v>1280</v>
      </c>
      <c r="L79" s="118" t="s">
        <v>1283</v>
      </c>
    </row>
    <row r="80" spans="1:12" hidden="1" x14ac:dyDescent="0.25">
      <c r="A80" s="15" t="s">
        <v>103</v>
      </c>
      <c r="B80" s="2" t="s">
        <v>480</v>
      </c>
      <c r="C80" s="2" t="s">
        <v>479</v>
      </c>
      <c r="D80" s="16" t="s">
        <v>29</v>
      </c>
      <c r="E80" s="10">
        <v>303987</v>
      </c>
      <c r="F80" s="127" t="s">
        <v>36</v>
      </c>
      <c r="G80" s="114" t="s">
        <v>971</v>
      </c>
      <c r="H80" s="116" t="s">
        <v>896</v>
      </c>
      <c r="I80" s="77" t="s">
        <v>737</v>
      </c>
      <c r="J80" s="45">
        <v>44256</v>
      </c>
      <c r="K80" s="56" t="s">
        <v>1824</v>
      </c>
      <c r="L80" s="118" t="s">
        <v>1283</v>
      </c>
    </row>
    <row r="81" spans="1:12" x14ac:dyDescent="0.25">
      <c r="A81" s="15" t="s">
        <v>104</v>
      </c>
      <c r="B81" s="96" t="s">
        <v>482</v>
      </c>
      <c r="C81" s="96" t="s">
        <v>481</v>
      </c>
      <c r="D81" s="16" t="s">
        <v>28</v>
      </c>
      <c r="E81" s="16">
        <v>192032</v>
      </c>
      <c r="F81" s="35" t="s">
        <v>36</v>
      </c>
      <c r="G81" s="92" t="s">
        <v>971</v>
      </c>
      <c r="H81" s="95" t="s">
        <v>896</v>
      </c>
      <c r="I81" s="79" t="s">
        <v>738</v>
      </c>
      <c r="J81" s="51">
        <v>44256</v>
      </c>
      <c r="K81" s="135" t="s">
        <v>2156</v>
      </c>
      <c r="L81" s="102" t="s">
        <v>1235</v>
      </c>
    </row>
    <row r="82" spans="1:12" hidden="1" x14ac:dyDescent="0.25">
      <c r="A82" s="72" t="s">
        <v>105</v>
      </c>
      <c r="B82" s="40" t="s">
        <v>484</v>
      </c>
      <c r="C82" s="9" t="s">
        <v>483</v>
      </c>
      <c r="D82" s="25" t="s">
        <v>22</v>
      </c>
      <c r="E82" s="25">
        <v>304445</v>
      </c>
      <c r="F82" s="127" t="s">
        <v>36</v>
      </c>
      <c r="G82" s="85" t="s">
        <v>1611</v>
      </c>
      <c r="H82" s="69" t="s">
        <v>897</v>
      </c>
      <c r="I82" s="77" t="s">
        <v>739</v>
      </c>
      <c r="J82" s="45">
        <v>44287</v>
      </c>
      <c r="K82" s="56" t="s">
        <v>1279</v>
      </c>
      <c r="L82" s="90" t="s">
        <v>1283</v>
      </c>
    </row>
    <row r="83" spans="1:12" hidden="1" x14ac:dyDescent="0.25">
      <c r="A83" s="15" t="s">
        <v>106</v>
      </c>
      <c r="B83" s="2" t="s">
        <v>486</v>
      </c>
      <c r="C83" s="2" t="s">
        <v>485</v>
      </c>
      <c r="D83" s="16" t="s">
        <v>872</v>
      </c>
      <c r="E83" s="16">
        <v>302535</v>
      </c>
      <c r="F83" s="127" t="s">
        <v>36</v>
      </c>
      <c r="G83" s="114" t="s">
        <v>964</v>
      </c>
      <c r="H83" s="116" t="s">
        <v>1833</v>
      </c>
      <c r="I83" s="77" t="s">
        <v>740</v>
      </c>
      <c r="J83" s="45">
        <v>44256</v>
      </c>
      <c r="K83" s="56" t="s">
        <v>2040</v>
      </c>
      <c r="L83" s="118" t="s">
        <v>1283</v>
      </c>
    </row>
    <row r="84" spans="1:12" hidden="1" x14ac:dyDescent="0.25">
      <c r="A84" s="72" t="s">
        <v>107</v>
      </c>
      <c r="B84" s="40" t="s">
        <v>488</v>
      </c>
      <c r="C84" s="9" t="s">
        <v>487</v>
      </c>
      <c r="D84" s="25" t="s">
        <v>22</v>
      </c>
      <c r="E84" s="25">
        <v>304422</v>
      </c>
      <c r="F84" s="127" t="s">
        <v>36</v>
      </c>
      <c r="G84" s="85" t="s">
        <v>1611</v>
      </c>
      <c r="H84" s="69" t="s">
        <v>898</v>
      </c>
      <c r="I84" s="77" t="s">
        <v>741</v>
      </c>
      <c r="J84" s="45">
        <v>44287</v>
      </c>
      <c r="K84" s="56" t="s">
        <v>1279</v>
      </c>
      <c r="L84" s="90" t="s">
        <v>1283</v>
      </c>
    </row>
    <row r="85" spans="1:12" hidden="1" x14ac:dyDescent="0.25">
      <c r="A85" s="72" t="s">
        <v>108</v>
      </c>
      <c r="B85" s="9" t="s">
        <v>490</v>
      </c>
      <c r="C85" s="9" t="s">
        <v>489</v>
      </c>
      <c r="D85" s="10" t="s">
        <v>22</v>
      </c>
      <c r="E85" s="10">
        <v>304433</v>
      </c>
      <c r="F85" s="127" t="s">
        <v>36</v>
      </c>
      <c r="G85" s="114" t="s">
        <v>1611</v>
      </c>
      <c r="H85" s="116" t="s">
        <v>898</v>
      </c>
      <c r="I85" s="77" t="s">
        <v>742</v>
      </c>
      <c r="J85" s="45">
        <v>44256</v>
      </c>
      <c r="K85" s="48" t="s">
        <v>1281</v>
      </c>
      <c r="L85" s="118" t="s">
        <v>1283</v>
      </c>
    </row>
    <row r="86" spans="1:12" s="18" customFormat="1" hidden="1" x14ac:dyDescent="0.25">
      <c r="A86" s="72" t="s">
        <v>109</v>
      </c>
      <c r="B86" s="9" t="s">
        <v>492</v>
      </c>
      <c r="C86" s="9" t="s">
        <v>491</v>
      </c>
      <c r="D86" s="10" t="s">
        <v>22</v>
      </c>
      <c r="E86" s="10">
        <v>303123</v>
      </c>
      <c r="F86" s="127" t="s">
        <v>36</v>
      </c>
      <c r="G86" s="114" t="s">
        <v>1611</v>
      </c>
      <c r="H86" s="116" t="s">
        <v>898</v>
      </c>
      <c r="I86" s="77" t="s">
        <v>743</v>
      </c>
      <c r="J86" s="45">
        <v>44256</v>
      </c>
      <c r="K86" s="107" t="s">
        <v>1280</v>
      </c>
      <c r="L86" s="118" t="s">
        <v>1283</v>
      </c>
    </row>
    <row r="87" spans="1:12" s="18" customFormat="1" hidden="1" x14ac:dyDescent="0.25">
      <c r="A87" s="72" t="s">
        <v>110</v>
      </c>
      <c r="B87" s="8" t="s">
        <v>1012</v>
      </c>
      <c r="C87" s="8" t="s">
        <v>1013</v>
      </c>
      <c r="D87" s="10" t="s">
        <v>1014</v>
      </c>
      <c r="E87" s="10">
        <v>304027</v>
      </c>
      <c r="F87" s="127" t="s">
        <v>36</v>
      </c>
      <c r="G87" s="114" t="s">
        <v>967</v>
      </c>
      <c r="H87" s="116" t="s">
        <v>885</v>
      </c>
      <c r="I87" s="117" t="s">
        <v>1165</v>
      </c>
      <c r="J87" s="45">
        <v>44348</v>
      </c>
      <c r="K87" s="107" t="s">
        <v>1280</v>
      </c>
      <c r="L87" s="118" t="s">
        <v>1283</v>
      </c>
    </row>
    <row r="88" spans="1:12" x14ac:dyDescent="0.25">
      <c r="A88" s="15" t="s">
        <v>111</v>
      </c>
      <c r="B88" s="138" t="s">
        <v>2019</v>
      </c>
      <c r="C88" s="138" t="s">
        <v>449</v>
      </c>
      <c r="D88" s="133" t="s">
        <v>1884</v>
      </c>
      <c r="E88" s="133">
        <v>303696</v>
      </c>
      <c r="F88" s="213" t="s">
        <v>25</v>
      </c>
      <c r="G88" s="138" t="s">
        <v>985</v>
      </c>
      <c r="H88" s="138" t="s">
        <v>937</v>
      </c>
      <c r="I88" s="315" t="s">
        <v>2020</v>
      </c>
      <c r="J88" s="51">
        <v>45108</v>
      </c>
      <c r="K88" s="51">
        <v>45444</v>
      </c>
      <c r="L88" s="213" t="s">
        <v>1235</v>
      </c>
    </row>
    <row r="89" spans="1:12" x14ac:dyDescent="0.25">
      <c r="A89" s="15" t="s">
        <v>112</v>
      </c>
      <c r="B89" s="201" t="s">
        <v>494</v>
      </c>
      <c r="C89" s="2" t="s">
        <v>493</v>
      </c>
      <c r="D89" s="133" t="s">
        <v>871</v>
      </c>
      <c r="E89" s="133">
        <v>183743</v>
      </c>
      <c r="F89" s="35" t="s">
        <v>36</v>
      </c>
      <c r="G89" s="134" t="s">
        <v>976</v>
      </c>
      <c r="H89" s="112" t="s">
        <v>900</v>
      </c>
      <c r="I89" s="78" t="s">
        <v>744</v>
      </c>
      <c r="J89" s="82">
        <v>44287</v>
      </c>
      <c r="K89" s="135" t="s">
        <v>2156</v>
      </c>
      <c r="L89" s="136" t="s">
        <v>1235</v>
      </c>
    </row>
    <row r="90" spans="1:12" hidden="1" x14ac:dyDescent="0.25">
      <c r="A90" s="72" t="s">
        <v>113</v>
      </c>
      <c r="B90" s="40" t="s">
        <v>496</v>
      </c>
      <c r="C90" s="9" t="s">
        <v>495</v>
      </c>
      <c r="D90" s="25" t="s">
        <v>871</v>
      </c>
      <c r="E90" s="25">
        <v>172493</v>
      </c>
      <c r="F90" s="127" t="s">
        <v>36</v>
      </c>
      <c r="G90" s="85" t="s">
        <v>972</v>
      </c>
      <c r="H90" s="7" t="s">
        <v>899</v>
      </c>
      <c r="I90" s="77" t="s">
        <v>745</v>
      </c>
      <c r="J90" s="81">
        <v>44287</v>
      </c>
      <c r="K90" s="56" t="s">
        <v>1279</v>
      </c>
      <c r="L90" s="90" t="s">
        <v>1283</v>
      </c>
    </row>
    <row r="91" spans="1:12" hidden="1" x14ac:dyDescent="0.25">
      <c r="A91" s="72" t="s">
        <v>114</v>
      </c>
      <c r="B91" s="214" t="s">
        <v>1962</v>
      </c>
      <c r="C91" s="214" t="s">
        <v>686</v>
      </c>
      <c r="D91" s="25" t="s">
        <v>1263</v>
      </c>
      <c r="E91" s="25">
        <v>305437</v>
      </c>
      <c r="F91" s="215" t="s">
        <v>24</v>
      </c>
      <c r="G91" s="214" t="s">
        <v>978</v>
      </c>
      <c r="H91" s="214" t="s">
        <v>1987</v>
      </c>
      <c r="I91" s="214" t="s">
        <v>1963</v>
      </c>
      <c r="J91" s="45">
        <v>45047</v>
      </c>
      <c r="K91" s="45">
        <v>45231</v>
      </c>
      <c r="L91" s="215" t="s">
        <v>1283</v>
      </c>
    </row>
    <row r="92" spans="1:12" hidden="1" x14ac:dyDescent="0.25">
      <c r="A92" s="72" t="s">
        <v>115</v>
      </c>
      <c r="B92" s="40" t="s">
        <v>497</v>
      </c>
      <c r="C92" s="9" t="s">
        <v>423</v>
      </c>
      <c r="D92" s="25" t="s">
        <v>22</v>
      </c>
      <c r="E92" s="25">
        <v>304366</v>
      </c>
      <c r="F92" s="127" t="s">
        <v>36</v>
      </c>
      <c r="G92" s="85" t="s">
        <v>972</v>
      </c>
      <c r="H92" s="7" t="s">
        <v>901</v>
      </c>
      <c r="I92" s="77" t="s">
        <v>746</v>
      </c>
      <c r="J92" s="81">
        <v>44287</v>
      </c>
      <c r="K92" s="56" t="s">
        <v>1279</v>
      </c>
      <c r="L92" s="90" t="s">
        <v>1283</v>
      </c>
    </row>
    <row r="93" spans="1:12" hidden="1" x14ac:dyDescent="0.25">
      <c r="A93" s="72" t="s">
        <v>116</v>
      </c>
      <c r="B93" s="40" t="s">
        <v>499</v>
      </c>
      <c r="C93" s="9" t="s">
        <v>498</v>
      </c>
      <c r="D93" s="25" t="s">
        <v>22</v>
      </c>
      <c r="E93" s="25">
        <v>303411</v>
      </c>
      <c r="F93" s="127" t="s">
        <v>36</v>
      </c>
      <c r="G93" s="85" t="s">
        <v>972</v>
      </c>
      <c r="H93" s="7" t="s">
        <v>902</v>
      </c>
      <c r="I93" s="77" t="s">
        <v>747</v>
      </c>
      <c r="J93" s="81">
        <v>44287</v>
      </c>
      <c r="K93" s="56" t="s">
        <v>1279</v>
      </c>
      <c r="L93" s="90" t="s">
        <v>1283</v>
      </c>
    </row>
    <row r="94" spans="1:12" hidden="1" x14ac:dyDescent="0.25">
      <c r="A94" s="72" t="s">
        <v>117</v>
      </c>
      <c r="B94" s="40" t="s">
        <v>501</v>
      </c>
      <c r="C94" s="9" t="s">
        <v>500</v>
      </c>
      <c r="D94" s="25" t="s">
        <v>29</v>
      </c>
      <c r="E94" s="25">
        <v>301802</v>
      </c>
      <c r="F94" s="127" t="s">
        <v>36</v>
      </c>
      <c r="G94" s="85" t="s">
        <v>972</v>
      </c>
      <c r="H94" s="7" t="s">
        <v>902</v>
      </c>
      <c r="I94" s="77" t="s">
        <v>748</v>
      </c>
      <c r="J94" s="81">
        <v>44287</v>
      </c>
      <c r="K94" s="56" t="s">
        <v>1279</v>
      </c>
      <c r="L94" s="90" t="s">
        <v>1283</v>
      </c>
    </row>
    <row r="95" spans="1:12" s="18" customFormat="1" hidden="1" x14ac:dyDescent="0.25">
      <c r="A95" s="72" t="s">
        <v>118</v>
      </c>
      <c r="B95" s="8" t="s">
        <v>1015</v>
      </c>
      <c r="C95" s="8" t="s">
        <v>1016</v>
      </c>
      <c r="D95" s="10" t="s">
        <v>1014</v>
      </c>
      <c r="E95" s="10">
        <v>304302</v>
      </c>
      <c r="F95" s="127" t="s">
        <v>36</v>
      </c>
      <c r="G95" s="114" t="s">
        <v>963</v>
      </c>
      <c r="H95" s="8" t="s">
        <v>1017</v>
      </c>
      <c r="I95" s="8" t="s">
        <v>1234</v>
      </c>
      <c r="J95" s="81">
        <v>44348</v>
      </c>
      <c r="K95" s="56" t="s">
        <v>1673</v>
      </c>
      <c r="L95" s="90" t="s">
        <v>1283</v>
      </c>
    </row>
    <row r="96" spans="1:12" hidden="1" x14ac:dyDescent="0.25">
      <c r="A96" s="15" t="s">
        <v>119</v>
      </c>
      <c r="B96" s="229" t="s">
        <v>503</v>
      </c>
      <c r="C96" s="229" t="s">
        <v>502</v>
      </c>
      <c r="D96" s="230" t="s">
        <v>29</v>
      </c>
      <c r="E96" s="189">
        <v>303198</v>
      </c>
      <c r="F96" s="197" t="s">
        <v>36</v>
      </c>
      <c r="G96" s="258" t="s">
        <v>967</v>
      </c>
      <c r="H96" s="188" t="s">
        <v>903</v>
      </c>
      <c r="I96" s="191" t="s">
        <v>749</v>
      </c>
      <c r="J96" s="192">
        <v>44287</v>
      </c>
      <c r="K96" s="193" t="s">
        <v>1824</v>
      </c>
      <c r="L96" s="194" t="s">
        <v>1283</v>
      </c>
    </row>
    <row r="97" spans="1:12" s="55" customFormat="1" x14ac:dyDescent="0.25">
      <c r="A97" s="15" t="s">
        <v>120</v>
      </c>
      <c r="B97" s="313" t="s">
        <v>2172</v>
      </c>
      <c r="C97" s="177" t="s">
        <v>2173</v>
      </c>
      <c r="D97" s="175" t="s">
        <v>1263</v>
      </c>
      <c r="E97" s="175">
        <v>305667</v>
      </c>
      <c r="F97" s="199" t="s">
        <v>36</v>
      </c>
      <c r="G97" s="177" t="s">
        <v>968</v>
      </c>
      <c r="H97" s="177" t="s">
        <v>1864</v>
      </c>
      <c r="I97" s="177" t="s">
        <v>2174</v>
      </c>
      <c r="J97" s="280">
        <v>45261</v>
      </c>
      <c r="K97" s="280">
        <v>45444</v>
      </c>
      <c r="L97" s="175" t="s">
        <v>1730</v>
      </c>
    </row>
    <row r="98" spans="1:12" hidden="1" x14ac:dyDescent="0.25">
      <c r="A98" s="72" t="s">
        <v>121</v>
      </c>
      <c r="B98" s="40" t="s">
        <v>506</v>
      </c>
      <c r="C98" s="9" t="s">
        <v>505</v>
      </c>
      <c r="D98" s="25" t="s">
        <v>871</v>
      </c>
      <c r="E98" s="25">
        <v>301535</v>
      </c>
      <c r="F98" s="127" t="s">
        <v>36</v>
      </c>
      <c r="G98" s="85" t="s">
        <v>1610</v>
      </c>
      <c r="H98" s="7" t="s">
        <v>903</v>
      </c>
      <c r="I98" s="77" t="s">
        <v>750</v>
      </c>
      <c r="J98" s="81">
        <v>44287</v>
      </c>
      <c r="K98" s="56" t="s">
        <v>1279</v>
      </c>
      <c r="L98" s="90" t="s">
        <v>1283</v>
      </c>
    </row>
    <row r="99" spans="1:12" x14ac:dyDescent="0.25">
      <c r="A99" s="15" t="s">
        <v>122</v>
      </c>
      <c r="B99" s="201" t="s">
        <v>507</v>
      </c>
      <c r="C99" s="2" t="s">
        <v>398</v>
      </c>
      <c r="D99" s="133" t="s">
        <v>871</v>
      </c>
      <c r="E99" s="133">
        <v>187922</v>
      </c>
      <c r="F99" s="35" t="s">
        <v>36</v>
      </c>
      <c r="G99" s="134" t="s">
        <v>967</v>
      </c>
      <c r="H99" s="112" t="s">
        <v>905</v>
      </c>
      <c r="I99" s="78" t="s">
        <v>751</v>
      </c>
      <c r="J99" s="82">
        <v>44287</v>
      </c>
      <c r="K99" s="135" t="s">
        <v>2156</v>
      </c>
      <c r="L99" s="136" t="s">
        <v>1235</v>
      </c>
    </row>
    <row r="100" spans="1:12" s="18" customFormat="1" hidden="1" x14ac:dyDescent="0.25">
      <c r="A100" s="15" t="s">
        <v>123</v>
      </c>
      <c r="B100" s="2" t="s">
        <v>509</v>
      </c>
      <c r="C100" s="2" t="s">
        <v>508</v>
      </c>
      <c r="D100" s="145" t="s">
        <v>28</v>
      </c>
      <c r="E100" s="10">
        <v>302991</v>
      </c>
      <c r="F100" s="127" t="s">
        <v>36</v>
      </c>
      <c r="G100" s="114" t="s">
        <v>967</v>
      </c>
      <c r="H100" s="8" t="s">
        <v>906</v>
      </c>
      <c r="I100" s="77" t="s">
        <v>752</v>
      </c>
      <c r="J100" s="81">
        <v>44287</v>
      </c>
      <c r="K100" s="56" t="s">
        <v>1758</v>
      </c>
      <c r="L100" s="118" t="s">
        <v>1283</v>
      </c>
    </row>
    <row r="101" spans="1:12" hidden="1" x14ac:dyDescent="0.25">
      <c r="A101" s="72" t="s">
        <v>124</v>
      </c>
      <c r="B101" s="40" t="s">
        <v>457</v>
      </c>
      <c r="C101" s="9" t="s">
        <v>510</v>
      </c>
      <c r="D101" s="25" t="s">
        <v>871</v>
      </c>
      <c r="E101" s="25">
        <v>187461</v>
      </c>
      <c r="F101" s="127" t="s">
        <v>36</v>
      </c>
      <c r="G101" s="85" t="s">
        <v>1610</v>
      </c>
      <c r="H101" s="7" t="s">
        <v>905</v>
      </c>
      <c r="I101" s="77" t="s">
        <v>753</v>
      </c>
      <c r="J101" s="81">
        <v>44287</v>
      </c>
      <c r="K101" s="56" t="s">
        <v>1279</v>
      </c>
      <c r="L101" s="90" t="s">
        <v>1283</v>
      </c>
    </row>
    <row r="102" spans="1:12" s="18" customFormat="1" hidden="1" x14ac:dyDescent="0.25">
      <c r="A102" s="72" t="s">
        <v>125</v>
      </c>
      <c r="B102" s="9" t="s">
        <v>512</v>
      </c>
      <c r="C102" s="9" t="s">
        <v>511</v>
      </c>
      <c r="D102" s="10" t="s">
        <v>22</v>
      </c>
      <c r="E102" s="10">
        <v>304447</v>
      </c>
      <c r="F102" s="127" t="s">
        <v>36</v>
      </c>
      <c r="G102" s="114" t="s">
        <v>1610</v>
      </c>
      <c r="H102" s="8" t="s">
        <v>904</v>
      </c>
      <c r="I102" s="77" t="s">
        <v>754</v>
      </c>
      <c r="J102" s="81">
        <v>44256</v>
      </c>
      <c r="K102" s="107" t="s">
        <v>1280</v>
      </c>
      <c r="L102" s="118" t="s">
        <v>1283</v>
      </c>
    </row>
    <row r="103" spans="1:12" x14ac:dyDescent="0.25">
      <c r="A103" s="15" t="s">
        <v>126</v>
      </c>
      <c r="B103" s="287" t="s">
        <v>513</v>
      </c>
      <c r="C103" s="229" t="s">
        <v>387</v>
      </c>
      <c r="D103" s="288" t="s">
        <v>873</v>
      </c>
      <c r="E103" s="288">
        <v>193629</v>
      </c>
      <c r="F103" s="304" t="s">
        <v>36</v>
      </c>
      <c r="G103" s="289" t="s">
        <v>967</v>
      </c>
      <c r="H103" s="290" t="s">
        <v>903</v>
      </c>
      <c r="I103" s="278" t="s">
        <v>755</v>
      </c>
      <c r="J103" s="231">
        <v>44287</v>
      </c>
      <c r="K103" s="223" t="s">
        <v>2156</v>
      </c>
      <c r="L103" s="291" t="s">
        <v>1235</v>
      </c>
    </row>
    <row r="104" spans="1:12" x14ac:dyDescent="0.25">
      <c r="A104" s="15" t="s">
        <v>127</v>
      </c>
      <c r="B104" s="138" t="s">
        <v>2141</v>
      </c>
      <c r="C104" s="177" t="s">
        <v>434</v>
      </c>
      <c r="D104" s="175" t="s">
        <v>1883</v>
      </c>
      <c r="E104" s="175">
        <v>303623</v>
      </c>
      <c r="F104" s="199" t="s">
        <v>2105</v>
      </c>
      <c r="G104" s="94" t="s">
        <v>2161</v>
      </c>
      <c r="H104" s="177" t="s">
        <v>2160</v>
      </c>
      <c r="I104" s="177" t="s">
        <v>2142</v>
      </c>
      <c r="J104" s="84">
        <v>45261</v>
      </c>
      <c r="K104" s="135" t="s">
        <v>2156</v>
      </c>
      <c r="L104" s="208" t="s">
        <v>1730</v>
      </c>
    </row>
    <row r="105" spans="1:12" s="18" customFormat="1" hidden="1" x14ac:dyDescent="0.25">
      <c r="A105" s="72" t="s">
        <v>128</v>
      </c>
      <c r="B105" s="293" t="s">
        <v>515</v>
      </c>
      <c r="C105" s="293" t="s">
        <v>514</v>
      </c>
      <c r="D105" s="264" t="s">
        <v>22</v>
      </c>
      <c r="E105" s="264">
        <v>303989</v>
      </c>
      <c r="F105" s="303" t="s">
        <v>36</v>
      </c>
      <c r="G105" s="256" t="s">
        <v>1610</v>
      </c>
      <c r="H105" s="265" t="s">
        <v>903</v>
      </c>
      <c r="I105" s="267" t="s">
        <v>756</v>
      </c>
      <c r="J105" s="268">
        <v>44256</v>
      </c>
      <c r="K105" s="294" t="s">
        <v>1280</v>
      </c>
      <c r="L105" s="254" t="s">
        <v>1283</v>
      </c>
    </row>
    <row r="106" spans="1:12" x14ac:dyDescent="0.25">
      <c r="A106" s="15" t="s">
        <v>129</v>
      </c>
      <c r="B106" s="138" t="s">
        <v>2144</v>
      </c>
      <c r="C106" s="177" t="s">
        <v>2034</v>
      </c>
      <c r="D106" s="175" t="s">
        <v>1883</v>
      </c>
      <c r="E106" s="175">
        <v>305550</v>
      </c>
      <c r="F106" s="199" t="s">
        <v>2105</v>
      </c>
      <c r="G106" s="177" t="s">
        <v>977</v>
      </c>
      <c r="H106" s="177" t="s">
        <v>2108</v>
      </c>
      <c r="I106" s="177" t="s">
        <v>2145</v>
      </c>
      <c r="J106" s="84">
        <v>45261</v>
      </c>
      <c r="K106" s="135" t="s">
        <v>2156</v>
      </c>
      <c r="L106" s="208" t="s">
        <v>1235</v>
      </c>
    </row>
    <row r="107" spans="1:12" hidden="1" x14ac:dyDescent="0.25">
      <c r="A107" s="72" t="s">
        <v>130</v>
      </c>
      <c r="B107" s="109" t="s">
        <v>517</v>
      </c>
      <c r="C107" s="123" t="s">
        <v>516</v>
      </c>
      <c r="D107" s="31" t="s">
        <v>22</v>
      </c>
      <c r="E107" s="31">
        <v>184143</v>
      </c>
      <c r="F107" s="125" t="s">
        <v>36</v>
      </c>
      <c r="G107" s="266" t="s">
        <v>1610</v>
      </c>
      <c r="H107" s="164" t="s">
        <v>903</v>
      </c>
      <c r="I107" s="206" t="s">
        <v>757</v>
      </c>
      <c r="J107" s="151">
        <v>44287</v>
      </c>
      <c r="K107" s="207" t="s">
        <v>1279</v>
      </c>
      <c r="L107" s="270" t="s">
        <v>1283</v>
      </c>
    </row>
    <row r="108" spans="1:12" hidden="1" x14ac:dyDescent="0.25">
      <c r="A108" s="72" t="s">
        <v>131</v>
      </c>
      <c r="B108" s="9" t="s">
        <v>519</v>
      </c>
      <c r="C108" s="9" t="s">
        <v>518</v>
      </c>
      <c r="D108" s="10" t="s">
        <v>22</v>
      </c>
      <c r="E108" s="10">
        <v>173032</v>
      </c>
      <c r="F108" s="127" t="s">
        <v>36</v>
      </c>
      <c r="G108" s="114" t="s">
        <v>1610</v>
      </c>
      <c r="H108" s="8" t="s">
        <v>906</v>
      </c>
      <c r="I108" s="77" t="s">
        <v>758</v>
      </c>
      <c r="J108" s="81">
        <v>44287</v>
      </c>
      <c r="K108" s="107" t="s">
        <v>1281</v>
      </c>
      <c r="L108" s="118" t="s">
        <v>1283</v>
      </c>
    </row>
    <row r="109" spans="1:12" x14ac:dyDescent="0.25">
      <c r="A109" s="15" t="s">
        <v>132</v>
      </c>
      <c r="B109" s="2" t="s">
        <v>521</v>
      </c>
      <c r="C109" s="2" t="s">
        <v>520</v>
      </c>
      <c r="D109" s="16" t="s">
        <v>28</v>
      </c>
      <c r="E109" s="16">
        <v>193044</v>
      </c>
      <c r="F109" s="35" t="s">
        <v>24</v>
      </c>
      <c r="G109" s="94" t="s">
        <v>2168</v>
      </c>
      <c r="H109" s="11" t="s">
        <v>907</v>
      </c>
      <c r="I109" s="78" t="s">
        <v>759</v>
      </c>
      <c r="J109" s="82">
        <v>44256</v>
      </c>
      <c r="K109" s="135" t="s">
        <v>2156</v>
      </c>
      <c r="L109" s="102" t="s">
        <v>1235</v>
      </c>
    </row>
    <row r="110" spans="1:12" x14ac:dyDescent="0.25">
      <c r="A110" s="15" t="s">
        <v>133</v>
      </c>
      <c r="B110" s="96" t="s">
        <v>522</v>
      </c>
      <c r="C110" s="96" t="s">
        <v>425</v>
      </c>
      <c r="D110" s="16" t="s">
        <v>871</v>
      </c>
      <c r="E110" s="16">
        <v>189706</v>
      </c>
      <c r="F110" s="35" t="s">
        <v>24</v>
      </c>
      <c r="G110" s="94" t="s">
        <v>2168</v>
      </c>
      <c r="H110" s="11" t="s">
        <v>907</v>
      </c>
      <c r="I110" s="78" t="s">
        <v>760</v>
      </c>
      <c r="J110" s="82">
        <v>44256</v>
      </c>
      <c r="K110" s="135" t="s">
        <v>2156</v>
      </c>
      <c r="L110" s="102" t="s">
        <v>1235</v>
      </c>
    </row>
    <row r="111" spans="1:12" hidden="1" x14ac:dyDescent="0.25">
      <c r="A111" s="72" t="s">
        <v>134</v>
      </c>
      <c r="B111" s="40" t="s">
        <v>524</v>
      </c>
      <c r="C111" s="9" t="s">
        <v>523</v>
      </c>
      <c r="D111" s="25" t="s">
        <v>872</v>
      </c>
      <c r="E111" s="25">
        <v>190110</v>
      </c>
      <c r="F111" s="103" t="s">
        <v>24</v>
      </c>
      <c r="G111" s="85" t="s">
        <v>973</v>
      </c>
      <c r="H111" s="7" t="s">
        <v>908</v>
      </c>
      <c r="I111" s="77" t="s">
        <v>761</v>
      </c>
      <c r="J111" s="81">
        <v>44287</v>
      </c>
      <c r="K111" s="56" t="s">
        <v>1279</v>
      </c>
      <c r="L111" s="90" t="s">
        <v>1283</v>
      </c>
    </row>
    <row r="112" spans="1:12" hidden="1" x14ac:dyDescent="0.25">
      <c r="A112" s="15" t="s">
        <v>135</v>
      </c>
      <c r="B112" s="201" t="s">
        <v>526</v>
      </c>
      <c r="C112" s="2" t="s">
        <v>525</v>
      </c>
      <c r="D112" s="133" t="s">
        <v>871</v>
      </c>
      <c r="E112" s="25">
        <v>169166</v>
      </c>
      <c r="F112" s="103" t="s">
        <v>24</v>
      </c>
      <c r="G112" s="85" t="s">
        <v>973</v>
      </c>
      <c r="H112" s="7" t="s">
        <v>909</v>
      </c>
      <c r="I112" s="77" t="s">
        <v>762</v>
      </c>
      <c r="J112" s="81">
        <v>44287</v>
      </c>
      <c r="K112" s="56" t="s">
        <v>1758</v>
      </c>
      <c r="L112" s="90" t="s">
        <v>1283</v>
      </c>
    </row>
    <row r="113" spans="1:12" hidden="1" x14ac:dyDescent="0.25">
      <c r="A113" s="15" t="s">
        <v>136</v>
      </c>
      <c r="B113" s="96" t="s">
        <v>528</v>
      </c>
      <c r="C113" s="96" t="s">
        <v>527</v>
      </c>
      <c r="D113" s="16" t="s">
        <v>871</v>
      </c>
      <c r="E113" s="10">
        <v>300021</v>
      </c>
      <c r="F113" s="127" t="s">
        <v>24</v>
      </c>
      <c r="G113" s="114" t="s">
        <v>973</v>
      </c>
      <c r="H113" s="8" t="s">
        <v>908</v>
      </c>
      <c r="I113" s="77" t="s">
        <v>763</v>
      </c>
      <c r="J113" s="81">
        <v>44256</v>
      </c>
      <c r="K113" s="56" t="s">
        <v>1700</v>
      </c>
      <c r="L113" s="118" t="s">
        <v>1283</v>
      </c>
    </row>
    <row r="114" spans="1:12" hidden="1" x14ac:dyDescent="0.25">
      <c r="A114" s="72" t="s">
        <v>137</v>
      </c>
      <c r="B114" s="40" t="s">
        <v>529</v>
      </c>
      <c r="C114" s="9" t="s">
        <v>446</v>
      </c>
      <c r="D114" s="25" t="s">
        <v>22</v>
      </c>
      <c r="E114" s="25">
        <v>186376</v>
      </c>
      <c r="F114" s="103" t="s">
        <v>24</v>
      </c>
      <c r="G114" s="85" t="s">
        <v>974</v>
      </c>
      <c r="H114" s="7" t="s">
        <v>910</v>
      </c>
      <c r="I114" s="77" t="s">
        <v>764</v>
      </c>
      <c r="J114" s="45">
        <v>44287</v>
      </c>
      <c r="K114" s="56" t="s">
        <v>1279</v>
      </c>
      <c r="L114" s="90" t="s">
        <v>1283</v>
      </c>
    </row>
    <row r="115" spans="1:12" x14ac:dyDescent="0.25">
      <c r="A115" s="15" t="s">
        <v>138</v>
      </c>
      <c r="B115" s="2" t="s">
        <v>531</v>
      </c>
      <c r="C115" s="2" t="s">
        <v>530</v>
      </c>
      <c r="D115" s="16" t="s">
        <v>29</v>
      </c>
      <c r="E115" s="16">
        <v>302781</v>
      </c>
      <c r="F115" s="35" t="s">
        <v>24</v>
      </c>
      <c r="G115" s="94" t="s">
        <v>974</v>
      </c>
      <c r="H115" s="11" t="s">
        <v>911</v>
      </c>
      <c r="I115" s="78" t="s">
        <v>765</v>
      </c>
      <c r="J115" s="51">
        <v>44256</v>
      </c>
      <c r="K115" s="202" t="s">
        <v>2156</v>
      </c>
      <c r="L115" s="102" t="s">
        <v>1235</v>
      </c>
    </row>
    <row r="116" spans="1:12" hidden="1" x14ac:dyDescent="0.25">
      <c r="A116" s="72" t="s">
        <v>139</v>
      </c>
      <c r="B116" s="40" t="s">
        <v>533</v>
      </c>
      <c r="C116" s="9" t="s">
        <v>532</v>
      </c>
      <c r="D116" s="25" t="s">
        <v>22</v>
      </c>
      <c r="E116" s="25">
        <v>158196</v>
      </c>
      <c r="F116" s="103" t="s">
        <v>24</v>
      </c>
      <c r="G116" s="85" t="s">
        <v>974</v>
      </c>
      <c r="H116" s="7" t="s">
        <v>911</v>
      </c>
      <c r="I116" s="77" t="s">
        <v>766</v>
      </c>
      <c r="J116" s="45">
        <v>44287</v>
      </c>
      <c r="K116" s="56" t="s">
        <v>1279</v>
      </c>
      <c r="L116" s="90" t="s">
        <v>1283</v>
      </c>
    </row>
    <row r="117" spans="1:12" x14ac:dyDescent="0.25">
      <c r="A117" s="15" t="s">
        <v>140</v>
      </c>
      <c r="B117" s="96" t="s">
        <v>535</v>
      </c>
      <c r="C117" s="96" t="s">
        <v>534</v>
      </c>
      <c r="D117" s="16" t="s">
        <v>871</v>
      </c>
      <c r="E117" s="16">
        <v>187189</v>
      </c>
      <c r="F117" s="35" t="s">
        <v>24</v>
      </c>
      <c r="G117" s="94" t="s">
        <v>2161</v>
      </c>
      <c r="H117" s="177" t="s">
        <v>2160</v>
      </c>
      <c r="I117" s="78" t="s">
        <v>767</v>
      </c>
      <c r="J117" s="51">
        <v>44256</v>
      </c>
      <c r="K117" s="135" t="s">
        <v>2156</v>
      </c>
      <c r="L117" s="102" t="s">
        <v>1235</v>
      </c>
    </row>
    <row r="118" spans="1:12" s="18" customFormat="1" x14ac:dyDescent="0.25">
      <c r="A118" s="15" t="s">
        <v>141</v>
      </c>
      <c r="B118" s="2" t="s">
        <v>536</v>
      </c>
      <c r="C118" s="2" t="s">
        <v>527</v>
      </c>
      <c r="D118" s="16" t="s">
        <v>871</v>
      </c>
      <c r="E118" s="16">
        <v>301143</v>
      </c>
      <c r="F118" s="35" t="s">
        <v>24</v>
      </c>
      <c r="G118" s="94" t="s">
        <v>2161</v>
      </c>
      <c r="H118" s="11" t="s">
        <v>1606</v>
      </c>
      <c r="I118" s="78" t="s">
        <v>768</v>
      </c>
      <c r="J118" s="51">
        <v>44287</v>
      </c>
      <c r="K118" s="135" t="s">
        <v>2156</v>
      </c>
      <c r="L118" s="102" t="s">
        <v>1730</v>
      </c>
    </row>
    <row r="119" spans="1:12" s="18" customFormat="1" x14ac:dyDescent="0.25">
      <c r="A119" s="15" t="s">
        <v>142</v>
      </c>
      <c r="B119" s="201" t="s">
        <v>538</v>
      </c>
      <c r="C119" s="2" t="s">
        <v>537</v>
      </c>
      <c r="D119" s="133" t="s">
        <v>22</v>
      </c>
      <c r="E119" s="133">
        <v>304582</v>
      </c>
      <c r="F119" s="308" t="s">
        <v>25</v>
      </c>
      <c r="G119" s="134" t="s">
        <v>989</v>
      </c>
      <c r="H119" s="112" t="s">
        <v>1574</v>
      </c>
      <c r="I119" s="78" t="s">
        <v>769</v>
      </c>
      <c r="J119" s="51">
        <v>44287</v>
      </c>
      <c r="K119" s="135" t="s">
        <v>2156</v>
      </c>
      <c r="L119" s="102" t="s">
        <v>1730</v>
      </c>
    </row>
    <row r="120" spans="1:12" hidden="1" x14ac:dyDescent="0.25">
      <c r="A120" s="72" t="s">
        <v>143</v>
      </c>
      <c r="B120" s="73" t="s">
        <v>539</v>
      </c>
      <c r="C120" s="73" t="s">
        <v>404</v>
      </c>
      <c r="D120" s="10" t="s">
        <v>871</v>
      </c>
      <c r="E120" s="10">
        <v>165473</v>
      </c>
      <c r="F120" s="127" t="s">
        <v>24</v>
      </c>
      <c r="G120" s="114" t="s">
        <v>2050</v>
      </c>
      <c r="H120" s="8" t="s">
        <v>914</v>
      </c>
      <c r="I120" s="77" t="s">
        <v>770</v>
      </c>
      <c r="J120" s="45">
        <v>44256</v>
      </c>
      <c r="K120" s="56" t="s">
        <v>1942</v>
      </c>
      <c r="L120" s="118" t="s">
        <v>1283</v>
      </c>
    </row>
    <row r="121" spans="1:12" x14ac:dyDescent="0.25">
      <c r="A121" s="15" t="s">
        <v>144</v>
      </c>
      <c r="B121" s="2" t="s">
        <v>540</v>
      </c>
      <c r="C121" s="2" t="s">
        <v>483</v>
      </c>
      <c r="D121" s="16" t="s">
        <v>872</v>
      </c>
      <c r="E121" s="16">
        <v>184253</v>
      </c>
      <c r="F121" s="35" t="s">
        <v>24</v>
      </c>
      <c r="G121" s="94" t="s">
        <v>2161</v>
      </c>
      <c r="H121" s="183" t="s">
        <v>2160</v>
      </c>
      <c r="I121" s="78" t="s">
        <v>771</v>
      </c>
      <c r="J121" s="51">
        <v>44256</v>
      </c>
      <c r="K121" s="202" t="s">
        <v>2156</v>
      </c>
      <c r="L121" s="102" t="s">
        <v>1730</v>
      </c>
    </row>
    <row r="122" spans="1:12" s="86" customFormat="1" hidden="1" x14ac:dyDescent="0.25">
      <c r="A122" s="15" t="s">
        <v>145</v>
      </c>
      <c r="B122" s="96" t="s">
        <v>1582</v>
      </c>
      <c r="C122" s="2" t="s">
        <v>1583</v>
      </c>
      <c r="D122" s="16" t="s">
        <v>22</v>
      </c>
      <c r="E122" s="10">
        <v>191340</v>
      </c>
      <c r="F122" s="127" t="s">
        <v>25</v>
      </c>
      <c r="G122" s="9" t="s">
        <v>991</v>
      </c>
      <c r="H122" s="9" t="s">
        <v>1605</v>
      </c>
      <c r="I122" s="9" t="s">
        <v>1584</v>
      </c>
      <c r="J122" s="45">
        <v>44682</v>
      </c>
      <c r="K122" s="45">
        <v>44866</v>
      </c>
      <c r="L122" s="118" t="s">
        <v>1283</v>
      </c>
    </row>
    <row r="123" spans="1:12" s="18" customFormat="1" x14ac:dyDescent="0.25">
      <c r="A123" s="15" t="s">
        <v>146</v>
      </c>
      <c r="B123" s="32" t="s">
        <v>1331</v>
      </c>
      <c r="C123" s="32" t="s">
        <v>438</v>
      </c>
      <c r="D123" s="16" t="s">
        <v>28</v>
      </c>
      <c r="E123" s="16">
        <v>303272</v>
      </c>
      <c r="F123" s="35" t="s">
        <v>36</v>
      </c>
      <c r="G123" s="92" t="s">
        <v>964</v>
      </c>
      <c r="H123" s="173" t="s">
        <v>2032</v>
      </c>
      <c r="I123" s="32" t="s">
        <v>1332</v>
      </c>
      <c r="J123" s="51">
        <v>44440</v>
      </c>
      <c r="K123" s="135" t="s">
        <v>2156</v>
      </c>
      <c r="L123" s="102" t="s">
        <v>1235</v>
      </c>
    </row>
    <row r="124" spans="1:12" x14ac:dyDescent="0.25">
      <c r="A124" s="15" t="s">
        <v>147</v>
      </c>
      <c r="B124" s="2" t="s">
        <v>544</v>
      </c>
      <c r="C124" s="2" t="s">
        <v>543</v>
      </c>
      <c r="D124" s="16" t="s">
        <v>871</v>
      </c>
      <c r="E124" s="16">
        <v>192912</v>
      </c>
      <c r="F124" s="35" t="s">
        <v>24</v>
      </c>
      <c r="G124" s="94" t="s">
        <v>1766</v>
      </c>
      <c r="H124" s="11" t="s">
        <v>916</v>
      </c>
      <c r="I124" s="78" t="s">
        <v>772</v>
      </c>
      <c r="J124" s="51">
        <v>44287</v>
      </c>
      <c r="K124" s="135" t="s">
        <v>2156</v>
      </c>
      <c r="L124" s="232" t="s">
        <v>1235</v>
      </c>
    </row>
    <row r="125" spans="1:12" hidden="1" x14ac:dyDescent="0.25">
      <c r="A125" s="72" t="s">
        <v>148</v>
      </c>
      <c r="B125" s="40" t="s">
        <v>546</v>
      </c>
      <c r="C125" s="9" t="s">
        <v>545</v>
      </c>
      <c r="D125" s="25" t="s">
        <v>22</v>
      </c>
      <c r="E125" s="25">
        <v>300493</v>
      </c>
      <c r="F125" s="103" t="s">
        <v>24</v>
      </c>
      <c r="G125" s="85" t="s">
        <v>976</v>
      </c>
      <c r="H125" s="7" t="s">
        <v>917</v>
      </c>
      <c r="I125" s="77" t="s">
        <v>773</v>
      </c>
      <c r="J125" s="45">
        <v>44287</v>
      </c>
      <c r="K125" s="56" t="s">
        <v>1279</v>
      </c>
      <c r="L125" s="90" t="s">
        <v>1283</v>
      </c>
    </row>
    <row r="126" spans="1:12" x14ac:dyDescent="0.25">
      <c r="A126" s="15" t="s">
        <v>149</v>
      </c>
      <c r="B126" s="201" t="s">
        <v>547</v>
      </c>
      <c r="C126" s="2" t="s">
        <v>495</v>
      </c>
      <c r="D126" s="133" t="s">
        <v>22</v>
      </c>
      <c r="E126" s="133">
        <v>302862</v>
      </c>
      <c r="F126" s="308" t="s">
        <v>24</v>
      </c>
      <c r="G126" s="134" t="s">
        <v>1766</v>
      </c>
      <c r="H126" s="183" t="s">
        <v>2143</v>
      </c>
      <c r="I126" s="78" t="s">
        <v>774</v>
      </c>
      <c r="J126" s="51">
        <v>44287</v>
      </c>
      <c r="K126" s="135" t="s">
        <v>2156</v>
      </c>
      <c r="L126" s="136" t="s">
        <v>1235</v>
      </c>
    </row>
    <row r="127" spans="1:12" hidden="1" x14ac:dyDescent="0.25">
      <c r="A127" s="72" t="s">
        <v>150</v>
      </c>
      <c r="B127" s="9" t="s">
        <v>549</v>
      </c>
      <c r="C127" s="9" t="s">
        <v>548</v>
      </c>
      <c r="D127" s="10" t="s">
        <v>22</v>
      </c>
      <c r="E127" s="10">
        <v>303621</v>
      </c>
      <c r="F127" s="127" t="s">
        <v>24</v>
      </c>
      <c r="G127" s="114" t="s">
        <v>976</v>
      </c>
      <c r="H127" s="8" t="s">
        <v>916</v>
      </c>
      <c r="I127" s="77" t="s">
        <v>775</v>
      </c>
      <c r="J127" s="45">
        <v>44287</v>
      </c>
      <c r="K127" s="107" t="s">
        <v>1281</v>
      </c>
      <c r="L127" s="118" t="s">
        <v>1283</v>
      </c>
    </row>
    <row r="128" spans="1:12" hidden="1" x14ac:dyDescent="0.25">
      <c r="A128" s="72" t="s">
        <v>151</v>
      </c>
      <c r="B128" s="9" t="s">
        <v>551</v>
      </c>
      <c r="C128" s="9" t="s">
        <v>425</v>
      </c>
      <c r="D128" s="10" t="s">
        <v>28</v>
      </c>
      <c r="E128" s="10">
        <v>302671</v>
      </c>
      <c r="F128" s="127" t="s">
        <v>24</v>
      </c>
      <c r="G128" s="114" t="s">
        <v>976</v>
      </c>
      <c r="H128" s="8" t="s">
        <v>917</v>
      </c>
      <c r="I128" s="77" t="s">
        <v>776</v>
      </c>
      <c r="J128" s="45">
        <v>44256</v>
      </c>
      <c r="K128" s="107" t="s">
        <v>1280</v>
      </c>
      <c r="L128" s="118" t="s">
        <v>1283</v>
      </c>
    </row>
    <row r="129" spans="1:12" hidden="1" x14ac:dyDescent="0.25">
      <c r="A129" s="15" t="s">
        <v>152</v>
      </c>
      <c r="B129" s="33" t="s">
        <v>1544</v>
      </c>
      <c r="C129" s="33" t="s">
        <v>1451</v>
      </c>
      <c r="D129" s="98" t="s">
        <v>871</v>
      </c>
      <c r="E129" s="10">
        <v>192089</v>
      </c>
      <c r="F129" s="127" t="s">
        <v>25</v>
      </c>
      <c r="G129" s="114" t="s">
        <v>1826</v>
      </c>
      <c r="H129" s="117" t="s">
        <v>1545</v>
      </c>
      <c r="I129" s="117" t="s">
        <v>1546</v>
      </c>
      <c r="J129" s="45">
        <v>44652</v>
      </c>
      <c r="K129" s="45">
        <v>45108</v>
      </c>
      <c r="L129" s="194" t="s">
        <v>1283</v>
      </c>
    </row>
    <row r="130" spans="1:12" s="55" customFormat="1" hidden="1" x14ac:dyDescent="0.25">
      <c r="A130" s="15" t="s">
        <v>153</v>
      </c>
      <c r="B130" s="97" t="s">
        <v>1547</v>
      </c>
      <c r="C130" s="33" t="s">
        <v>1548</v>
      </c>
      <c r="D130" s="98" t="s">
        <v>22</v>
      </c>
      <c r="E130" s="10">
        <v>303576</v>
      </c>
      <c r="F130" s="127" t="s">
        <v>25</v>
      </c>
      <c r="G130" s="114" t="s">
        <v>986</v>
      </c>
      <c r="H130" s="117" t="s">
        <v>944</v>
      </c>
      <c r="I130" s="117" t="s">
        <v>1549</v>
      </c>
      <c r="J130" s="48">
        <v>44652</v>
      </c>
      <c r="K130" s="45">
        <v>44866</v>
      </c>
      <c r="L130" s="118" t="s">
        <v>1283</v>
      </c>
    </row>
    <row r="131" spans="1:12" hidden="1" x14ac:dyDescent="0.25">
      <c r="A131" s="72" t="s">
        <v>154</v>
      </c>
      <c r="B131" s="9" t="s">
        <v>996</v>
      </c>
      <c r="C131" s="9" t="s">
        <v>997</v>
      </c>
      <c r="D131" s="10" t="s">
        <v>872</v>
      </c>
      <c r="E131" s="10">
        <v>184936</v>
      </c>
      <c r="F131" s="127" t="s">
        <v>24</v>
      </c>
      <c r="G131" s="114" t="s">
        <v>977</v>
      </c>
      <c r="H131" s="8"/>
      <c r="I131" s="77" t="s">
        <v>998</v>
      </c>
      <c r="J131" s="81">
        <v>44287</v>
      </c>
      <c r="K131" s="107" t="s">
        <v>1280</v>
      </c>
      <c r="L131" s="118" t="s">
        <v>1283</v>
      </c>
    </row>
    <row r="132" spans="1:12" x14ac:dyDescent="0.25">
      <c r="A132" s="15" t="s">
        <v>155</v>
      </c>
      <c r="B132" s="201" t="s">
        <v>554</v>
      </c>
      <c r="C132" s="2" t="s">
        <v>553</v>
      </c>
      <c r="D132" s="133" t="s">
        <v>22</v>
      </c>
      <c r="E132" s="133">
        <v>303958</v>
      </c>
      <c r="F132" s="308" t="s">
        <v>24</v>
      </c>
      <c r="G132" s="134" t="s">
        <v>977</v>
      </c>
      <c r="H132" s="112" t="s">
        <v>2104</v>
      </c>
      <c r="I132" s="78" t="s">
        <v>777</v>
      </c>
      <c r="J132" s="82">
        <v>44287</v>
      </c>
      <c r="K132" s="135" t="s">
        <v>2101</v>
      </c>
      <c r="L132" s="136" t="s">
        <v>1235</v>
      </c>
    </row>
    <row r="133" spans="1:12" hidden="1" x14ac:dyDescent="0.25">
      <c r="A133" s="72" t="s">
        <v>156</v>
      </c>
      <c r="B133" s="9" t="s">
        <v>556</v>
      </c>
      <c r="C133" s="9" t="s">
        <v>555</v>
      </c>
      <c r="D133" s="10" t="s">
        <v>22</v>
      </c>
      <c r="E133" s="10">
        <v>304575</v>
      </c>
      <c r="F133" s="127" t="s">
        <v>24</v>
      </c>
      <c r="G133" s="114" t="s">
        <v>977</v>
      </c>
      <c r="H133" s="8" t="s">
        <v>918</v>
      </c>
      <c r="I133" s="77" t="s">
        <v>778</v>
      </c>
      <c r="J133" s="81">
        <v>44256</v>
      </c>
      <c r="K133" s="107" t="s">
        <v>1280</v>
      </c>
      <c r="L133" s="118" t="s">
        <v>1283</v>
      </c>
    </row>
    <row r="134" spans="1:12" hidden="1" x14ac:dyDescent="0.25">
      <c r="A134" s="72" t="s">
        <v>157</v>
      </c>
      <c r="B134" s="9" t="s">
        <v>558</v>
      </c>
      <c r="C134" s="9" t="s">
        <v>425</v>
      </c>
      <c r="D134" s="10" t="s">
        <v>22</v>
      </c>
      <c r="E134" s="10">
        <v>304341</v>
      </c>
      <c r="F134" s="127" t="s">
        <v>24</v>
      </c>
      <c r="G134" s="114" t="s">
        <v>977</v>
      </c>
      <c r="H134" s="8" t="s">
        <v>918</v>
      </c>
      <c r="I134" s="77" t="s">
        <v>779</v>
      </c>
      <c r="J134" s="81">
        <v>44256</v>
      </c>
      <c r="K134" s="56" t="s">
        <v>1351</v>
      </c>
      <c r="L134" s="118" t="s">
        <v>1283</v>
      </c>
    </row>
    <row r="135" spans="1:12" x14ac:dyDescent="0.25">
      <c r="A135" s="15" t="s">
        <v>158</v>
      </c>
      <c r="B135" s="177" t="s">
        <v>2021</v>
      </c>
      <c r="C135" s="177" t="s">
        <v>2022</v>
      </c>
      <c r="D135" s="175" t="s">
        <v>1883</v>
      </c>
      <c r="E135" s="175">
        <v>305378</v>
      </c>
      <c r="F135" s="199" t="s">
        <v>25</v>
      </c>
      <c r="G135" s="177" t="s">
        <v>987</v>
      </c>
      <c r="H135" s="177" t="s">
        <v>2046</v>
      </c>
      <c r="I135" s="177" t="s">
        <v>2023</v>
      </c>
      <c r="J135" s="84">
        <v>45108</v>
      </c>
      <c r="K135" s="51">
        <v>45444</v>
      </c>
      <c r="L135" s="199" t="s">
        <v>1235</v>
      </c>
    </row>
    <row r="136" spans="1:12" s="18" customFormat="1" x14ac:dyDescent="0.25">
      <c r="A136" s="15" t="s">
        <v>159</v>
      </c>
      <c r="B136" s="2" t="s">
        <v>560</v>
      </c>
      <c r="C136" s="2" t="s">
        <v>559</v>
      </c>
      <c r="D136" s="16" t="s">
        <v>28</v>
      </c>
      <c r="E136" s="16">
        <v>302054</v>
      </c>
      <c r="F136" s="35" t="s">
        <v>24</v>
      </c>
      <c r="G136" s="94" t="s">
        <v>978</v>
      </c>
      <c r="H136" s="177" t="s">
        <v>2057</v>
      </c>
      <c r="I136" s="78" t="s">
        <v>780</v>
      </c>
      <c r="J136" s="82">
        <v>44256</v>
      </c>
      <c r="K136" s="135" t="s">
        <v>2156</v>
      </c>
      <c r="L136" s="102" t="s">
        <v>1235</v>
      </c>
    </row>
    <row r="137" spans="1:12" x14ac:dyDescent="0.25">
      <c r="A137" s="15" t="s">
        <v>160</v>
      </c>
      <c r="B137" s="177" t="s">
        <v>2008</v>
      </c>
      <c r="C137" s="177" t="s">
        <v>668</v>
      </c>
      <c r="D137" s="175" t="s">
        <v>1883</v>
      </c>
      <c r="E137" s="175">
        <v>305505</v>
      </c>
      <c r="F137" s="199" t="s">
        <v>36</v>
      </c>
      <c r="G137" s="94" t="s">
        <v>967</v>
      </c>
      <c r="H137" s="11" t="s">
        <v>903</v>
      </c>
      <c r="I137" s="252" t="s">
        <v>2009</v>
      </c>
      <c r="J137" s="52">
        <v>45078</v>
      </c>
      <c r="K137" s="251">
        <v>45444</v>
      </c>
      <c r="L137" s="199" t="s">
        <v>1730</v>
      </c>
    </row>
    <row r="138" spans="1:12" hidden="1" x14ac:dyDescent="0.25">
      <c r="A138" s="72" t="s">
        <v>161</v>
      </c>
      <c r="B138" s="9" t="s">
        <v>561</v>
      </c>
      <c r="C138" s="9" t="s">
        <v>483</v>
      </c>
      <c r="D138" s="10" t="s">
        <v>22</v>
      </c>
      <c r="E138" s="10">
        <v>303966</v>
      </c>
      <c r="F138" s="127" t="s">
        <v>24</v>
      </c>
      <c r="G138" s="114" t="s">
        <v>978</v>
      </c>
      <c r="H138" s="8" t="s">
        <v>920</v>
      </c>
      <c r="I138" s="77" t="s">
        <v>781</v>
      </c>
      <c r="J138" s="81">
        <v>44287</v>
      </c>
      <c r="K138" s="56" t="s">
        <v>1351</v>
      </c>
      <c r="L138" s="118" t="s">
        <v>1283</v>
      </c>
    </row>
    <row r="139" spans="1:12" x14ac:dyDescent="0.25">
      <c r="A139" s="15" t="s">
        <v>162</v>
      </c>
      <c r="B139" s="2" t="s">
        <v>563</v>
      </c>
      <c r="C139" s="2" t="s">
        <v>562</v>
      </c>
      <c r="D139" s="16" t="s">
        <v>28</v>
      </c>
      <c r="E139" s="16">
        <v>193608</v>
      </c>
      <c r="F139" s="35" t="s">
        <v>24</v>
      </c>
      <c r="G139" s="94" t="s">
        <v>978</v>
      </c>
      <c r="H139" s="11" t="s">
        <v>921</v>
      </c>
      <c r="I139" s="78" t="s">
        <v>782</v>
      </c>
      <c r="J139" s="82">
        <v>44287</v>
      </c>
      <c r="K139" s="202" t="s">
        <v>2156</v>
      </c>
      <c r="L139" s="102" t="s">
        <v>1730</v>
      </c>
    </row>
    <row r="140" spans="1:12" s="18" customFormat="1" hidden="1" x14ac:dyDescent="0.25">
      <c r="A140" s="15" t="s">
        <v>163</v>
      </c>
      <c r="B140" s="2" t="s">
        <v>564</v>
      </c>
      <c r="C140" s="2" t="s">
        <v>541</v>
      </c>
      <c r="D140" s="16" t="s">
        <v>22</v>
      </c>
      <c r="E140" s="10">
        <v>302484</v>
      </c>
      <c r="F140" s="127" t="s">
        <v>24</v>
      </c>
      <c r="G140" s="114" t="s">
        <v>978</v>
      </c>
      <c r="H140" s="8" t="s">
        <v>919</v>
      </c>
      <c r="I140" s="77" t="s">
        <v>783</v>
      </c>
      <c r="J140" s="81">
        <v>44287</v>
      </c>
      <c r="K140" s="56" t="s">
        <v>1601</v>
      </c>
      <c r="L140" s="118" t="s">
        <v>1283</v>
      </c>
    </row>
    <row r="141" spans="1:12" s="18" customFormat="1" hidden="1" x14ac:dyDescent="0.25">
      <c r="A141" s="15" t="s">
        <v>164</v>
      </c>
      <c r="B141" s="32" t="s">
        <v>1328</v>
      </c>
      <c r="C141" s="32" t="s">
        <v>1329</v>
      </c>
      <c r="D141" s="16" t="s">
        <v>22</v>
      </c>
      <c r="E141" s="10">
        <v>304871</v>
      </c>
      <c r="F141" s="127" t="s">
        <v>36</v>
      </c>
      <c r="G141" s="114" t="s">
        <v>972</v>
      </c>
      <c r="H141" s="8" t="s">
        <v>899</v>
      </c>
      <c r="I141" s="117" t="s">
        <v>1330</v>
      </c>
      <c r="J141" s="81">
        <v>44440</v>
      </c>
      <c r="K141" s="56" t="s">
        <v>1601</v>
      </c>
      <c r="L141" s="118" t="s">
        <v>1283</v>
      </c>
    </row>
    <row r="142" spans="1:12" hidden="1" x14ac:dyDescent="0.25">
      <c r="A142" s="72" t="s">
        <v>165</v>
      </c>
      <c r="B142" s="9" t="s">
        <v>565</v>
      </c>
      <c r="C142" s="9" t="s">
        <v>493</v>
      </c>
      <c r="D142" s="10" t="s">
        <v>22</v>
      </c>
      <c r="E142" s="10">
        <v>301992</v>
      </c>
      <c r="F142" s="127" t="s">
        <v>24</v>
      </c>
      <c r="G142" s="114" t="s">
        <v>979</v>
      </c>
      <c r="H142" s="8" t="s">
        <v>922</v>
      </c>
      <c r="I142" s="77" t="s">
        <v>784</v>
      </c>
      <c r="J142" s="81">
        <v>44256</v>
      </c>
      <c r="K142" s="56" t="s">
        <v>1942</v>
      </c>
      <c r="L142" s="194" t="s">
        <v>1283</v>
      </c>
    </row>
    <row r="143" spans="1:12" s="18" customFormat="1" hidden="1" x14ac:dyDescent="0.25">
      <c r="A143" s="15" t="s">
        <v>166</v>
      </c>
      <c r="B143" s="32" t="s">
        <v>1355</v>
      </c>
      <c r="C143" s="32" t="s">
        <v>1356</v>
      </c>
      <c r="D143" s="16" t="s">
        <v>872</v>
      </c>
      <c r="E143" s="10">
        <v>187254</v>
      </c>
      <c r="F143" s="127" t="s">
        <v>25</v>
      </c>
      <c r="G143" s="114" t="s">
        <v>986</v>
      </c>
      <c r="H143" s="117" t="s">
        <v>944</v>
      </c>
      <c r="I143" s="117" t="s">
        <v>1357</v>
      </c>
      <c r="J143" s="81">
        <v>44531</v>
      </c>
      <c r="K143" s="56" t="s">
        <v>1601</v>
      </c>
      <c r="L143" s="118" t="s">
        <v>1283</v>
      </c>
    </row>
    <row r="144" spans="1:12" hidden="1" x14ac:dyDescent="0.25">
      <c r="A144" s="72" t="s">
        <v>167</v>
      </c>
      <c r="B144" s="214" t="s">
        <v>2010</v>
      </c>
      <c r="C144" s="214" t="s">
        <v>406</v>
      </c>
      <c r="D144" s="25" t="s">
        <v>1883</v>
      </c>
      <c r="E144" s="25">
        <v>303929</v>
      </c>
      <c r="F144" s="215" t="s">
        <v>36</v>
      </c>
      <c r="G144" s="114" t="s">
        <v>969</v>
      </c>
      <c r="H144" s="8" t="s">
        <v>891</v>
      </c>
      <c r="I144" s="258" t="s">
        <v>2011</v>
      </c>
      <c r="J144" s="46">
        <v>45078</v>
      </c>
      <c r="K144" s="44">
        <v>45261</v>
      </c>
      <c r="L144" s="215" t="s">
        <v>2135</v>
      </c>
    </row>
    <row r="145" spans="1:12" hidden="1" x14ac:dyDescent="0.25">
      <c r="A145" s="72" t="s">
        <v>168</v>
      </c>
      <c r="B145" s="9" t="s">
        <v>567</v>
      </c>
      <c r="C145" s="9" t="s">
        <v>566</v>
      </c>
      <c r="D145" s="10" t="s">
        <v>871</v>
      </c>
      <c r="E145" s="10">
        <v>168797</v>
      </c>
      <c r="F145" s="127" t="s">
        <v>24</v>
      </c>
      <c r="G145" s="114" t="s">
        <v>979</v>
      </c>
      <c r="H145" s="8" t="s">
        <v>923</v>
      </c>
      <c r="I145" s="77" t="s">
        <v>785</v>
      </c>
      <c r="J145" s="81">
        <v>44287</v>
      </c>
      <c r="K145" s="107" t="s">
        <v>1281</v>
      </c>
      <c r="L145" s="118" t="s">
        <v>1283</v>
      </c>
    </row>
    <row r="146" spans="1:12" x14ac:dyDescent="0.25">
      <c r="A146" s="15" t="s">
        <v>169</v>
      </c>
      <c r="B146" s="201" t="s">
        <v>568</v>
      </c>
      <c r="C146" s="2" t="s">
        <v>432</v>
      </c>
      <c r="D146" s="133" t="s">
        <v>871</v>
      </c>
      <c r="E146" s="133">
        <v>171210</v>
      </c>
      <c r="F146" s="308" t="s">
        <v>24</v>
      </c>
      <c r="G146" s="134" t="s">
        <v>979</v>
      </c>
      <c r="H146" s="112" t="s">
        <v>897</v>
      </c>
      <c r="I146" s="78" t="s">
        <v>786</v>
      </c>
      <c r="J146" s="82">
        <v>44287</v>
      </c>
      <c r="K146" s="135" t="s">
        <v>2101</v>
      </c>
      <c r="L146" s="136" t="s">
        <v>1235</v>
      </c>
    </row>
    <row r="147" spans="1:12" hidden="1" x14ac:dyDescent="0.25">
      <c r="A147" s="15" t="s">
        <v>170</v>
      </c>
      <c r="B147" s="201" t="s">
        <v>570</v>
      </c>
      <c r="C147" s="2" t="s">
        <v>569</v>
      </c>
      <c r="D147" s="133" t="s">
        <v>871</v>
      </c>
      <c r="E147" s="25">
        <v>186233</v>
      </c>
      <c r="F147" s="103" t="s">
        <v>24</v>
      </c>
      <c r="G147" s="85" t="s">
        <v>979</v>
      </c>
      <c r="H147" s="7" t="s">
        <v>924</v>
      </c>
      <c r="I147" s="77" t="s">
        <v>787</v>
      </c>
      <c r="J147" s="81">
        <v>44287</v>
      </c>
      <c r="K147" s="56" t="s">
        <v>1824</v>
      </c>
      <c r="L147" s="194" t="s">
        <v>1283</v>
      </c>
    </row>
    <row r="148" spans="1:12" hidden="1" x14ac:dyDescent="0.25">
      <c r="A148" s="15" t="s">
        <v>171</v>
      </c>
      <c r="B148" s="2" t="s">
        <v>572</v>
      </c>
      <c r="C148" s="2" t="s">
        <v>571</v>
      </c>
      <c r="D148" s="16" t="s">
        <v>871</v>
      </c>
      <c r="E148" s="10">
        <v>301258</v>
      </c>
      <c r="F148" s="127" t="s">
        <v>24</v>
      </c>
      <c r="G148" s="114" t="s">
        <v>980</v>
      </c>
      <c r="H148" s="8" t="s">
        <v>925</v>
      </c>
      <c r="I148" s="77" t="s">
        <v>788</v>
      </c>
      <c r="J148" s="81">
        <v>44287</v>
      </c>
      <c r="K148" s="56" t="s">
        <v>1824</v>
      </c>
      <c r="L148" s="194" t="s">
        <v>1283</v>
      </c>
    </row>
    <row r="149" spans="1:12" x14ac:dyDescent="0.25">
      <c r="A149" s="15" t="s">
        <v>172</v>
      </c>
      <c r="B149" s="229" t="s">
        <v>574</v>
      </c>
      <c r="C149" s="229" t="s">
        <v>573</v>
      </c>
      <c r="D149" s="230" t="s">
        <v>22</v>
      </c>
      <c r="E149" s="230">
        <v>304402</v>
      </c>
      <c r="F149" s="304" t="s">
        <v>24</v>
      </c>
      <c r="G149" s="277" t="s">
        <v>980</v>
      </c>
      <c r="H149" s="139" t="s">
        <v>2107</v>
      </c>
      <c r="I149" s="278" t="s">
        <v>789</v>
      </c>
      <c r="J149" s="231">
        <v>44256</v>
      </c>
      <c r="K149" s="279" t="s">
        <v>2156</v>
      </c>
      <c r="L149" s="232" t="s">
        <v>1235</v>
      </c>
    </row>
    <row r="150" spans="1:12" hidden="1" x14ac:dyDescent="0.25">
      <c r="A150" s="224" t="s">
        <v>173</v>
      </c>
      <c r="B150" s="2" t="s">
        <v>576</v>
      </c>
      <c r="C150" s="2" t="s">
        <v>575</v>
      </c>
      <c r="D150" s="16" t="s">
        <v>29</v>
      </c>
      <c r="E150" s="10">
        <v>303962</v>
      </c>
      <c r="F150" s="127" t="s">
        <v>24</v>
      </c>
      <c r="G150" s="114" t="s">
        <v>980</v>
      </c>
      <c r="H150" s="8" t="s">
        <v>925</v>
      </c>
      <c r="I150" s="77" t="s">
        <v>790</v>
      </c>
      <c r="J150" s="45">
        <v>44287</v>
      </c>
      <c r="K150" s="45">
        <v>45047</v>
      </c>
      <c r="L150" s="118" t="s">
        <v>1283</v>
      </c>
    </row>
    <row r="151" spans="1:12" hidden="1" x14ac:dyDescent="0.25">
      <c r="A151" s="15" t="s">
        <v>174</v>
      </c>
      <c r="B151" s="237" t="s">
        <v>578</v>
      </c>
      <c r="C151" s="13" t="s">
        <v>577</v>
      </c>
      <c r="D151" s="222" t="s">
        <v>872</v>
      </c>
      <c r="E151" s="31">
        <v>193726</v>
      </c>
      <c r="F151" s="285" t="s">
        <v>24</v>
      </c>
      <c r="G151" s="266" t="s">
        <v>980</v>
      </c>
      <c r="H151" s="164" t="s">
        <v>1701</v>
      </c>
      <c r="I151" s="206" t="s">
        <v>791</v>
      </c>
      <c r="J151" s="151">
        <v>44287</v>
      </c>
      <c r="K151" s="143">
        <v>45108</v>
      </c>
      <c r="L151" s="194" t="s">
        <v>1283</v>
      </c>
    </row>
    <row r="152" spans="1:12" x14ac:dyDescent="0.25">
      <c r="A152" s="170" t="s">
        <v>175</v>
      </c>
      <c r="B152" s="14" t="s">
        <v>580</v>
      </c>
      <c r="C152" s="14" t="s">
        <v>579</v>
      </c>
      <c r="D152" s="98" t="s">
        <v>29</v>
      </c>
      <c r="E152" s="98">
        <v>304255</v>
      </c>
      <c r="F152" s="37" t="s">
        <v>24</v>
      </c>
      <c r="G152" s="92" t="s">
        <v>980</v>
      </c>
      <c r="H152" s="12" t="s">
        <v>927</v>
      </c>
      <c r="I152" s="79" t="s">
        <v>792</v>
      </c>
      <c r="J152" s="171">
        <v>44256</v>
      </c>
      <c r="K152" s="172" t="s">
        <v>2156</v>
      </c>
      <c r="L152" s="102" t="s">
        <v>1235</v>
      </c>
    </row>
    <row r="153" spans="1:12" hidden="1" x14ac:dyDescent="0.25">
      <c r="A153" s="72" t="s">
        <v>176</v>
      </c>
      <c r="B153" s="8" t="s">
        <v>1018</v>
      </c>
      <c r="C153" s="8" t="s">
        <v>1019</v>
      </c>
      <c r="D153" s="10" t="s">
        <v>1011</v>
      </c>
      <c r="E153" s="10">
        <v>193129</v>
      </c>
      <c r="F153" s="127" t="s">
        <v>36</v>
      </c>
      <c r="G153" s="114" t="s">
        <v>966</v>
      </c>
      <c r="H153" s="8" t="s">
        <v>884</v>
      </c>
      <c r="I153" s="117" t="s">
        <v>1166</v>
      </c>
      <c r="J153" s="81">
        <v>44348</v>
      </c>
      <c r="K153" s="176" t="s">
        <v>1942</v>
      </c>
      <c r="L153" s="118" t="s">
        <v>1283</v>
      </c>
    </row>
    <row r="154" spans="1:12" hidden="1" x14ac:dyDescent="0.25">
      <c r="A154" s="72" t="s">
        <v>177</v>
      </c>
      <c r="B154" s="40" t="s">
        <v>581</v>
      </c>
      <c r="C154" s="9" t="s">
        <v>508</v>
      </c>
      <c r="D154" s="25" t="s">
        <v>872</v>
      </c>
      <c r="E154" s="25">
        <v>192743</v>
      </c>
      <c r="F154" s="103" t="s">
        <v>24</v>
      </c>
      <c r="G154" s="85" t="s">
        <v>980</v>
      </c>
      <c r="H154" s="214" t="s">
        <v>1958</v>
      </c>
      <c r="I154" s="77" t="s">
        <v>793</v>
      </c>
      <c r="J154" s="81">
        <v>44287</v>
      </c>
      <c r="K154" s="56" t="s">
        <v>1942</v>
      </c>
      <c r="L154" s="90" t="s">
        <v>1283</v>
      </c>
    </row>
    <row r="155" spans="1:12" hidden="1" x14ac:dyDescent="0.25">
      <c r="A155" s="72" t="s">
        <v>178</v>
      </c>
      <c r="B155" s="9" t="s">
        <v>582</v>
      </c>
      <c r="C155" s="9" t="s">
        <v>442</v>
      </c>
      <c r="D155" s="10" t="s">
        <v>871</v>
      </c>
      <c r="E155" s="10">
        <v>192792</v>
      </c>
      <c r="F155" s="127" t="s">
        <v>24</v>
      </c>
      <c r="G155" s="114" t="s">
        <v>980</v>
      </c>
      <c r="H155" s="8" t="s">
        <v>925</v>
      </c>
      <c r="I155" s="77" t="s">
        <v>794</v>
      </c>
      <c r="J155" s="81">
        <v>44287</v>
      </c>
      <c r="K155" s="107" t="s">
        <v>1281</v>
      </c>
      <c r="L155" s="118" t="s">
        <v>1283</v>
      </c>
    </row>
    <row r="156" spans="1:12" hidden="1" x14ac:dyDescent="0.25">
      <c r="A156" s="72" t="s">
        <v>179</v>
      </c>
      <c r="B156" s="9" t="s">
        <v>583</v>
      </c>
      <c r="C156" s="9" t="s">
        <v>537</v>
      </c>
      <c r="D156" s="10" t="s">
        <v>22</v>
      </c>
      <c r="E156" s="10">
        <v>301303</v>
      </c>
      <c r="F156" s="127" t="s">
        <v>24</v>
      </c>
      <c r="G156" s="114" t="s">
        <v>980</v>
      </c>
      <c r="H156" s="8" t="s">
        <v>927</v>
      </c>
      <c r="I156" s="77" t="s">
        <v>795</v>
      </c>
      <c r="J156" s="81">
        <v>44256</v>
      </c>
      <c r="K156" s="107" t="s">
        <v>1280</v>
      </c>
      <c r="L156" s="118" t="s">
        <v>1283</v>
      </c>
    </row>
    <row r="157" spans="1:12" hidden="1" x14ac:dyDescent="0.25">
      <c r="A157" s="72" t="s">
        <v>180</v>
      </c>
      <c r="B157" s="9" t="s">
        <v>584</v>
      </c>
      <c r="C157" s="9" t="s">
        <v>410</v>
      </c>
      <c r="D157" s="10" t="s">
        <v>872</v>
      </c>
      <c r="E157" s="10">
        <v>192931</v>
      </c>
      <c r="F157" s="127" t="s">
        <v>24</v>
      </c>
      <c r="G157" s="114" t="s">
        <v>980</v>
      </c>
      <c r="H157" s="8" t="s">
        <v>902</v>
      </c>
      <c r="I157" s="77" t="s">
        <v>796</v>
      </c>
      <c r="J157" s="81">
        <v>44256</v>
      </c>
      <c r="K157" s="10" t="s">
        <v>1351</v>
      </c>
      <c r="L157" s="118" t="s">
        <v>1283</v>
      </c>
    </row>
    <row r="158" spans="1:12" hidden="1" x14ac:dyDescent="0.25">
      <c r="A158" s="187" t="s">
        <v>181</v>
      </c>
      <c r="B158" s="160" t="s">
        <v>585</v>
      </c>
      <c r="C158" s="160" t="s">
        <v>438</v>
      </c>
      <c r="D158" s="189" t="s">
        <v>22</v>
      </c>
      <c r="E158" s="189">
        <v>303971</v>
      </c>
      <c r="F158" s="197" t="s">
        <v>24</v>
      </c>
      <c r="G158" s="190" t="s">
        <v>980</v>
      </c>
      <c r="H158" s="188" t="s">
        <v>925</v>
      </c>
      <c r="I158" s="191" t="s">
        <v>797</v>
      </c>
      <c r="J158" s="192">
        <v>44287</v>
      </c>
      <c r="K158" s="193" t="s">
        <v>1351</v>
      </c>
      <c r="L158" s="194" t="s">
        <v>1283</v>
      </c>
    </row>
    <row r="159" spans="1:12" s="106" customFormat="1" hidden="1" x14ac:dyDescent="0.25">
      <c r="A159" s="72" t="s">
        <v>182</v>
      </c>
      <c r="B159" s="117" t="s">
        <v>1616</v>
      </c>
      <c r="C159" s="117" t="s">
        <v>1617</v>
      </c>
      <c r="D159" s="10" t="s">
        <v>22</v>
      </c>
      <c r="E159" s="10">
        <v>304007</v>
      </c>
      <c r="F159" s="127" t="s">
        <v>25</v>
      </c>
      <c r="G159" s="114" t="s">
        <v>1825</v>
      </c>
      <c r="H159" s="117" t="s">
        <v>939</v>
      </c>
      <c r="I159" s="117" t="s">
        <v>1618</v>
      </c>
      <c r="J159" s="45">
        <v>44743</v>
      </c>
      <c r="K159" s="45" t="s">
        <v>1673</v>
      </c>
      <c r="L159" s="118" t="s">
        <v>1283</v>
      </c>
    </row>
    <row r="160" spans="1:12" hidden="1" x14ac:dyDescent="0.25">
      <c r="A160" s="253" t="s">
        <v>183</v>
      </c>
      <c r="B160" s="240" t="s">
        <v>587</v>
      </c>
      <c r="C160" s="240" t="s">
        <v>586</v>
      </c>
      <c r="D160" s="161" t="s">
        <v>871</v>
      </c>
      <c r="E160" s="264">
        <v>179641</v>
      </c>
      <c r="F160" s="303" t="s">
        <v>24</v>
      </c>
      <c r="G160" s="256" t="s">
        <v>981</v>
      </c>
      <c r="H160" s="265" t="s">
        <v>928</v>
      </c>
      <c r="I160" s="267" t="s">
        <v>798</v>
      </c>
      <c r="J160" s="268">
        <v>44256</v>
      </c>
      <c r="K160" s="269" t="s">
        <v>1824</v>
      </c>
      <c r="L160" s="194" t="s">
        <v>1283</v>
      </c>
    </row>
    <row r="161" spans="1:12" x14ac:dyDescent="0.25">
      <c r="A161" s="15" t="s">
        <v>184</v>
      </c>
      <c r="B161" s="177" t="s">
        <v>2012</v>
      </c>
      <c r="C161" s="177" t="s">
        <v>665</v>
      </c>
      <c r="D161" s="175" t="s">
        <v>1883</v>
      </c>
      <c r="E161" s="175">
        <v>305247</v>
      </c>
      <c r="F161" s="199" t="s">
        <v>36</v>
      </c>
      <c r="G161" s="94" t="s">
        <v>971</v>
      </c>
      <c r="H161" s="11" t="s">
        <v>895</v>
      </c>
      <c r="I161" s="177" t="s">
        <v>2013</v>
      </c>
      <c r="J161" s="52">
        <v>45078</v>
      </c>
      <c r="K161" s="251">
        <v>45352</v>
      </c>
      <c r="L161" s="199" t="s">
        <v>1730</v>
      </c>
    </row>
    <row r="162" spans="1:12" x14ac:dyDescent="0.25">
      <c r="A162" s="15" t="s">
        <v>185</v>
      </c>
      <c r="B162" s="2" t="s">
        <v>589</v>
      </c>
      <c r="C162" s="2" t="s">
        <v>588</v>
      </c>
      <c r="D162" s="16" t="s">
        <v>871</v>
      </c>
      <c r="E162" s="16">
        <v>192975</v>
      </c>
      <c r="F162" s="35" t="s">
        <v>24</v>
      </c>
      <c r="G162" s="94" t="s">
        <v>981</v>
      </c>
      <c r="H162" s="11" t="s">
        <v>929</v>
      </c>
      <c r="I162" s="78" t="s">
        <v>799</v>
      </c>
      <c r="J162" s="82">
        <v>44256</v>
      </c>
      <c r="K162" s="135" t="s">
        <v>2156</v>
      </c>
      <c r="L162" s="102" t="s">
        <v>1235</v>
      </c>
    </row>
    <row r="163" spans="1:12" s="55" customFormat="1" hidden="1" x14ac:dyDescent="0.25">
      <c r="A163" s="15" t="s">
        <v>186</v>
      </c>
      <c r="B163" s="33" t="s">
        <v>1550</v>
      </c>
      <c r="C163" s="33" t="s">
        <v>1551</v>
      </c>
      <c r="D163" s="98" t="s">
        <v>1263</v>
      </c>
      <c r="E163" s="10">
        <v>305189</v>
      </c>
      <c r="F163" s="127" t="s">
        <v>25</v>
      </c>
      <c r="G163" s="114" t="s">
        <v>986</v>
      </c>
      <c r="H163" s="117" t="s">
        <v>942</v>
      </c>
      <c r="I163" s="117" t="s">
        <v>1552</v>
      </c>
      <c r="J163" s="45">
        <v>44652</v>
      </c>
      <c r="K163" s="45">
        <v>44835</v>
      </c>
      <c r="L163" s="118" t="s">
        <v>1283</v>
      </c>
    </row>
    <row r="164" spans="1:12" s="18" customFormat="1" hidden="1" x14ac:dyDescent="0.25">
      <c r="A164" s="15" t="s">
        <v>187</v>
      </c>
      <c r="B164" s="282" t="s">
        <v>1428</v>
      </c>
      <c r="C164" s="282" t="s">
        <v>1292</v>
      </c>
      <c r="D164" s="230" t="s">
        <v>22</v>
      </c>
      <c r="E164" s="189">
        <v>304766</v>
      </c>
      <c r="F164" s="197" t="s">
        <v>24</v>
      </c>
      <c r="G164" s="190" t="s">
        <v>973</v>
      </c>
      <c r="H164" s="188" t="s">
        <v>907</v>
      </c>
      <c r="I164" s="295" t="s">
        <v>1429</v>
      </c>
      <c r="J164" s="192">
        <v>44562</v>
      </c>
      <c r="K164" s="193" t="s">
        <v>1700</v>
      </c>
      <c r="L164" s="220" t="s">
        <v>1283</v>
      </c>
    </row>
    <row r="165" spans="1:12" x14ac:dyDescent="0.25">
      <c r="A165" s="15" t="s">
        <v>188</v>
      </c>
      <c r="B165" s="138" t="s">
        <v>2146</v>
      </c>
      <c r="C165" s="177" t="s">
        <v>530</v>
      </c>
      <c r="D165" s="175" t="s">
        <v>1883</v>
      </c>
      <c r="E165" s="175">
        <v>305428</v>
      </c>
      <c r="F165" s="199" t="s">
        <v>2105</v>
      </c>
      <c r="G165" s="177" t="s">
        <v>981</v>
      </c>
      <c r="H165" s="177" t="s">
        <v>1693</v>
      </c>
      <c r="I165" s="177" t="s">
        <v>2147</v>
      </c>
      <c r="J165" s="84">
        <v>45261</v>
      </c>
      <c r="K165" s="135" t="s">
        <v>2156</v>
      </c>
      <c r="L165" s="208" t="s">
        <v>1730</v>
      </c>
    </row>
    <row r="166" spans="1:12" s="18" customFormat="1" x14ac:dyDescent="0.25">
      <c r="A166" s="15" t="s">
        <v>189</v>
      </c>
      <c r="B166" s="13" t="s">
        <v>591</v>
      </c>
      <c r="C166" s="13" t="s">
        <v>458</v>
      </c>
      <c r="D166" s="93" t="s">
        <v>29</v>
      </c>
      <c r="E166" s="93">
        <v>303755</v>
      </c>
      <c r="F166" s="302" t="s">
        <v>24</v>
      </c>
      <c r="G166" s="298" t="s">
        <v>981</v>
      </c>
      <c r="H166" s="140" t="s">
        <v>929</v>
      </c>
      <c r="I166" s="299" t="s">
        <v>800</v>
      </c>
      <c r="J166" s="141">
        <v>44562</v>
      </c>
      <c r="K166" s="179" t="s">
        <v>2156</v>
      </c>
      <c r="L166" s="142" t="s">
        <v>1235</v>
      </c>
    </row>
    <row r="167" spans="1:12" hidden="1" x14ac:dyDescent="0.25">
      <c r="A167" s="72" t="s">
        <v>190</v>
      </c>
      <c r="B167" s="9" t="s">
        <v>77</v>
      </c>
      <c r="C167" s="9" t="s">
        <v>592</v>
      </c>
      <c r="D167" s="10" t="s">
        <v>22</v>
      </c>
      <c r="E167" s="10">
        <v>300800</v>
      </c>
      <c r="F167" s="127" t="s">
        <v>24</v>
      </c>
      <c r="G167" s="114" t="s">
        <v>981</v>
      </c>
      <c r="H167" s="8" t="s">
        <v>930</v>
      </c>
      <c r="I167" s="77" t="s">
        <v>801</v>
      </c>
      <c r="J167" s="81">
        <v>44562</v>
      </c>
      <c r="K167" s="107" t="s">
        <v>1280</v>
      </c>
      <c r="L167" s="118" t="s">
        <v>1283</v>
      </c>
    </row>
    <row r="168" spans="1:12" x14ac:dyDescent="0.25">
      <c r="A168" s="15" t="s">
        <v>191</v>
      </c>
      <c r="B168" s="2" t="s">
        <v>544</v>
      </c>
      <c r="C168" s="2" t="s">
        <v>493</v>
      </c>
      <c r="D168" s="16" t="s">
        <v>22</v>
      </c>
      <c r="E168" s="16">
        <v>304465</v>
      </c>
      <c r="F168" s="35" t="s">
        <v>24</v>
      </c>
      <c r="G168" s="94" t="s">
        <v>981</v>
      </c>
      <c r="H168" s="11" t="s">
        <v>928</v>
      </c>
      <c r="I168" s="78" t="s">
        <v>802</v>
      </c>
      <c r="J168" s="82">
        <v>44562</v>
      </c>
      <c r="K168" s="202" t="s">
        <v>2101</v>
      </c>
      <c r="L168" s="102" t="s">
        <v>1235</v>
      </c>
    </row>
    <row r="169" spans="1:12" hidden="1" x14ac:dyDescent="0.25">
      <c r="A169" s="72" t="s">
        <v>192</v>
      </c>
      <c r="B169" s="9" t="s">
        <v>593</v>
      </c>
      <c r="C169" s="9" t="s">
        <v>414</v>
      </c>
      <c r="D169" s="10" t="s">
        <v>871</v>
      </c>
      <c r="E169" s="10">
        <v>300833</v>
      </c>
      <c r="F169" s="127" t="s">
        <v>24</v>
      </c>
      <c r="G169" s="114" t="s">
        <v>982</v>
      </c>
      <c r="H169" s="8" t="s">
        <v>931</v>
      </c>
      <c r="I169" s="77" t="s">
        <v>803</v>
      </c>
      <c r="J169" s="81">
        <v>44562</v>
      </c>
      <c r="K169" s="107" t="s">
        <v>1280</v>
      </c>
      <c r="L169" s="118" t="s">
        <v>1283</v>
      </c>
    </row>
    <row r="170" spans="1:12" hidden="1" x14ac:dyDescent="0.25">
      <c r="A170" s="72" t="s">
        <v>193</v>
      </c>
      <c r="B170" s="160" t="s">
        <v>595</v>
      </c>
      <c r="C170" s="160" t="s">
        <v>594</v>
      </c>
      <c r="D170" s="189" t="s">
        <v>22</v>
      </c>
      <c r="E170" s="189">
        <v>304032</v>
      </c>
      <c r="F170" s="197" t="s">
        <v>24</v>
      </c>
      <c r="G170" s="190" t="s">
        <v>982</v>
      </c>
      <c r="H170" s="188" t="s">
        <v>932</v>
      </c>
      <c r="I170" s="191" t="s">
        <v>804</v>
      </c>
      <c r="J170" s="192">
        <v>44562</v>
      </c>
      <c r="K170" s="210" t="s">
        <v>1280</v>
      </c>
      <c r="L170" s="194" t="s">
        <v>1283</v>
      </c>
    </row>
    <row r="171" spans="1:12" x14ac:dyDescent="0.25">
      <c r="A171" s="15" t="s">
        <v>194</v>
      </c>
      <c r="B171" s="138" t="s">
        <v>2148</v>
      </c>
      <c r="C171" s="177" t="s">
        <v>511</v>
      </c>
      <c r="D171" s="175" t="s">
        <v>1995</v>
      </c>
      <c r="E171" s="175">
        <v>302148</v>
      </c>
      <c r="F171" s="199" t="s">
        <v>2105</v>
      </c>
      <c r="G171" s="177" t="s">
        <v>2168</v>
      </c>
      <c r="H171" s="177" t="s">
        <v>2162</v>
      </c>
      <c r="I171" s="177" t="s">
        <v>2149</v>
      </c>
      <c r="J171" s="84">
        <v>45261</v>
      </c>
      <c r="K171" s="135" t="s">
        <v>2156</v>
      </c>
      <c r="L171" s="208" t="s">
        <v>1730</v>
      </c>
    </row>
    <row r="172" spans="1:12" s="18" customFormat="1" hidden="1" x14ac:dyDescent="0.25">
      <c r="A172" s="72" t="s">
        <v>195</v>
      </c>
      <c r="B172" s="204" t="s">
        <v>1020</v>
      </c>
      <c r="C172" s="204" t="s">
        <v>1021</v>
      </c>
      <c r="D172" s="115" t="s">
        <v>1014</v>
      </c>
      <c r="E172" s="115">
        <v>188464</v>
      </c>
      <c r="F172" s="125" t="s">
        <v>36</v>
      </c>
      <c r="G172" s="205" t="s">
        <v>966</v>
      </c>
      <c r="H172" s="204" t="s">
        <v>882</v>
      </c>
      <c r="I172" s="236" t="s">
        <v>1167</v>
      </c>
      <c r="J172" s="151">
        <v>44562</v>
      </c>
      <c r="K172" s="292" t="s">
        <v>1280</v>
      </c>
      <c r="L172" s="149" t="s">
        <v>1283</v>
      </c>
    </row>
    <row r="173" spans="1:12" s="18" customFormat="1" hidden="1" x14ac:dyDescent="0.25">
      <c r="A173" s="15" t="s">
        <v>196</v>
      </c>
      <c r="B173" s="2" t="s">
        <v>598</v>
      </c>
      <c r="C173" s="2" t="s">
        <v>597</v>
      </c>
      <c r="D173" s="16" t="s">
        <v>28</v>
      </c>
      <c r="E173" s="16">
        <v>303162</v>
      </c>
      <c r="F173" s="127" t="s">
        <v>24</v>
      </c>
      <c r="G173" s="114" t="s">
        <v>983</v>
      </c>
      <c r="H173" s="8" t="s">
        <v>933</v>
      </c>
      <c r="I173" s="77" t="s">
        <v>805</v>
      </c>
      <c r="J173" s="81">
        <v>44562</v>
      </c>
      <c r="K173" s="107" t="s">
        <v>2040</v>
      </c>
      <c r="L173" s="215" t="s">
        <v>1283</v>
      </c>
    </row>
    <row r="174" spans="1:12" x14ac:dyDescent="0.25">
      <c r="A174" s="15" t="s">
        <v>197</v>
      </c>
      <c r="B174" s="2" t="s">
        <v>599</v>
      </c>
      <c r="C174" s="2" t="s">
        <v>446</v>
      </c>
      <c r="D174" s="16" t="s">
        <v>22</v>
      </c>
      <c r="E174" s="16">
        <v>303960</v>
      </c>
      <c r="F174" s="35" t="s">
        <v>24</v>
      </c>
      <c r="G174" s="94" t="s">
        <v>983</v>
      </c>
      <c r="H174" s="11" t="s">
        <v>934</v>
      </c>
      <c r="I174" s="78" t="s">
        <v>806</v>
      </c>
      <c r="J174" s="82">
        <v>44562</v>
      </c>
      <c r="K174" s="202" t="s">
        <v>2156</v>
      </c>
      <c r="L174" s="102" t="s">
        <v>1235</v>
      </c>
    </row>
    <row r="175" spans="1:12" hidden="1" x14ac:dyDescent="0.25">
      <c r="A175" s="72" t="s">
        <v>198</v>
      </c>
      <c r="B175" s="9" t="s">
        <v>600</v>
      </c>
      <c r="C175" s="9" t="s">
        <v>594</v>
      </c>
      <c r="D175" s="10" t="s">
        <v>28</v>
      </c>
      <c r="E175" s="10">
        <v>192115</v>
      </c>
      <c r="F175" s="127" t="s">
        <v>24</v>
      </c>
      <c r="G175" s="190" t="s">
        <v>983</v>
      </c>
      <c r="H175" s="188" t="s">
        <v>933</v>
      </c>
      <c r="I175" s="191" t="s">
        <v>807</v>
      </c>
      <c r="J175" s="192">
        <v>44562</v>
      </c>
      <c r="K175" s="210" t="s">
        <v>1280</v>
      </c>
      <c r="L175" s="194" t="s">
        <v>1283</v>
      </c>
    </row>
    <row r="176" spans="1:12" x14ac:dyDescent="0.25">
      <c r="A176" s="15" t="s">
        <v>199</v>
      </c>
      <c r="B176" s="2" t="s">
        <v>454</v>
      </c>
      <c r="C176" s="2" t="s">
        <v>400</v>
      </c>
      <c r="D176" s="16" t="s">
        <v>874</v>
      </c>
      <c r="E176" s="16">
        <v>300994</v>
      </c>
      <c r="F176" s="35" t="s">
        <v>24</v>
      </c>
      <c r="G176" s="94" t="s">
        <v>983</v>
      </c>
      <c r="H176" s="11" t="s">
        <v>934</v>
      </c>
      <c r="I176" s="78" t="s">
        <v>808</v>
      </c>
      <c r="J176" s="51">
        <v>44562</v>
      </c>
      <c r="K176" s="135" t="s">
        <v>2101</v>
      </c>
      <c r="L176" s="102" t="s">
        <v>1235</v>
      </c>
    </row>
    <row r="177" spans="1:12" s="18" customFormat="1" x14ac:dyDescent="0.25">
      <c r="A177" s="15" t="s">
        <v>200</v>
      </c>
      <c r="B177" s="201" t="s">
        <v>1704</v>
      </c>
      <c r="C177" s="137" t="s">
        <v>504</v>
      </c>
      <c r="D177" s="133" t="s">
        <v>22</v>
      </c>
      <c r="E177" s="133">
        <v>304728</v>
      </c>
      <c r="F177" s="213" t="s">
        <v>25</v>
      </c>
      <c r="G177" s="94" t="s">
        <v>1825</v>
      </c>
      <c r="H177" s="137" t="s">
        <v>1731</v>
      </c>
      <c r="I177" s="11" t="s">
        <v>1705</v>
      </c>
      <c r="J177" s="51">
        <v>44805</v>
      </c>
      <c r="K177" s="135" t="s">
        <v>2101</v>
      </c>
      <c r="L177" s="232" t="s">
        <v>1235</v>
      </c>
    </row>
    <row r="178" spans="1:12" s="18" customFormat="1" hidden="1" x14ac:dyDescent="0.25">
      <c r="A178" s="15" t="s">
        <v>201</v>
      </c>
      <c r="B178" s="2" t="s">
        <v>601</v>
      </c>
      <c r="C178" s="240" t="s">
        <v>410</v>
      </c>
      <c r="D178" s="133" t="s">
        <v>871</v>
      </c>
      <c r="E178" s="264">
        <v>303032</v>
      </c>
      <c r="F178" s="303" t="s">
        <v>24</v>
      </c>
      <c r="G178" s="256" t="s">
        <v>984</v>
      </c>
      <c r="H178" s="265" t="s">
        <v>935</v>
      </c>
      <c r="I178" s="267" t="s">
        <v>809</v>
      </c>
      <c r="J178" s="268">
        <v>44562</v>
      </c>
      <c r="K178" s="269" t="s">
        <v>1824</v>
      </c>
      <c r="L178" s="194" t="s">
        <v>1283</v>
      </c>
    </row>
    <row r="179" spans="1:12" s="18" customFormat="1" x14ac:dyDescent="0.25">
      <c r="A179" s="15" t="s">
        <v>202</v>
      </c>
      <c r="B179" s="201" t="s">
        <v>1706</v>
      </c>
      <c r="C179" s="137" t="s">
        <v>398</v>
      </c>
      <c r="D179" s="133" t="s">
        <v>22</v>
      </c>
      <c r="E179" s="133">
        <v>305276</v>
      </c>
      <c r="F179" s="213" t="s">
        <v>25</v>
      </c>
      <c r="G179" s="112" t="s">
        <v>989</v>
      </c>
      <c r="H179" s="137" t="s">
        <v>1575</v>
      </c>
      <c r="I179" s="11" t="s">
        <v>1707</v>
      </c>
      <c r="J179" s="51">
        <v>44805</v>
      </c>
      <c r="K179" s="135" t="s">
        <v>2156</v>
      </c>
      <c r="L179" s="102" t="s">
        <v>1235</v>
      </c>
    </row>
    <row r="180" spans="1:12" hidden="1" x14ac:dyDescent="0.25">
      <c r="A180" s="72" t="s">
        <v>203</v>
      </c>
      <c r="B180" s="9" t="s">
        <v>602</v>
      </c>
      <c r="C180" s="123" t="s">
        <v>398</v>
      </c>
      <c r="D180" s="115" t="s">
        <v>872</v>
      </c>
      <c r="E180" s="115">
        <v>187568</v>
      </c>
      <c r="F180" s="125" t="s">
        <v>24</v>
      </c>
      <c r="G180" s="205" t="s">
        <v>984</v>
      </c>
      <c r="H180" s="204" t="s">
        <v>935</v>
      </c>
      <c r="I180" s="206" t="s">
        <v>810</v>
      </c>
      <c r="J180" s="151">
        <v>44562</v>
      </c>
      <c r="K180" s="207" t="s">
        <v>1351</v>
      </c>
      <c r="L180" s="149" t="s">
        <v>1283</v>
      </c>
    </row>
    <row r="181" spans="1:12" hidden="1" x14ac:dyDescent="0.25">
      <c r="A181" s="72" t="s">
        <v>204</v>
      </c>
      <c r="B181" s="8" t="s">
        <v>1024</v>
      </c>
      <c r="C181" s="8" t="s">
        <v>1025</v>
      </c>
      <c r="D181" s="10" t="s">
        <v>1350</v>
      </c>
      <c r="E181" s="10">
        <v>304724</v>
      </c>
      <c r="F181" s="127" t="s">
        <v>36</v>
      </c>
      <c r="G181" s="114" t="s">
        <v>968</v>
      </c>
      <c r="H181" s="8" t="s">
        <v>886</v>
      </c>
      <c r="I181" s="117" t="s">
        <v>1168</v>
      </c>
      <c r="J181" s="81">
        <v>44562</v>
      </c>
      <c r="K181" s="56" t="s">
        <v>1673</v>
      </c>
      <c r="L181" s="118" t="s">
        <v>1283</v>
      </c>
    </row>
    <row r="182" spans="1:12" x14ac:dyDescent="0.25">
      <c r="A182" s="15" t="s">
        <v>205</v>
      </c>
      <c r="B182" s="2" t="s">
        <v>604</v>
      </c>
      <c r="C182" s="2" t="s">
        <v>603</v>
      </c>
      <c r="D182" s="16" t="s">
        <v>871</v>
      </c>
      <c r="E182" s="16">
        <v>302174</v>
      </c>
      <c r="F182" s="35" t="s">
        <v>25</v>
      </c>
      <c r="G182" s="94" t="s">
        <v>985</v>
      </c>
      <c r="H182" s="138" t="s">
        <v>1994</v>
      </c>
      <c r="I182" s="78" t="s">
        <v>811</v>
      </c>
      <c r="J182" s="82">
        <v>44562</v>
      </c>
      <c r="K182" s="135" t="s">
        <v>2156</v>
      </c>
      <c r="L182" s="102" t="s">
        <v>1235</v>
      </c>
    </row>
    <row r="183" spans="1:12" x14ac:dyDescent="0.25">
      <c r="A183" s="15" t="s">
        <v>206</v>
      </c>
      <c r="B183" s="2" t="s">
        <v>605</v>
      </c>
      <c r="C183" s="2" t="s">
        <v>498</v>
      </c>
      <c r="D183" s="16" t="s">
        <v>871</v>
      </c>
      <c r="E183" s="16">
        <v>303139</v>
      </c>
      <c r="F183" s="35" t="s">
        <v>25</v>
      </c>
      <c r="G183" s="94" t="s">
        <v>985</v>
      </c>
      <c r="H183" s="11" t="s">
        <v>937</v>
      </c>
      <c r="I183" s="78" t="s">
        <v>812</v>
      </c>
      <c r="J183" s="82">
        <v>44562</v>
      </c>
      <c r="K183" s="135" t="s">
        <v>2156</v>
      </c>
      <c r="L183" s="102" t="s">
        <v>1235</v>
      </c>
    </row>
    <row r="184" spans="1:12" hidden="1" x14ac:dyDescent="0.25">
      <c r="A184" s="72" t="s">
        <v>207</v>
      </c>
      <c r="B184" s="40" t="s">
        <v>607</v>
      </c>
      <c r="C184" s="9" t="s">
        <v>606</v>
      </c>
      <c r="D184" s="25" t="s">
        <v>34</v>
      </c>
      <c r="E184" s="10">
        <v>301712</v>
      </c>
      <c r="F184" s="127" t="s">
        <v>25</v>
      </c>
      <c r="G184" s="85" t="s">
        <v>1612</v>
      </c>
      <c r="H184" s="7" t="s">
        <v>937</v>
      </c>
      <c r="I184" s="77" t="s">
        <v>813</v>
      </c>
      <c r="J184" s="81">
        <v>44562</v>
      </c>
      <c r="K184" s="56" t="s">
        <v>1279</v>
      </c>
      <c r="L184" s="90" t="s">
        <v>1283</v>
      </c>
    </row>
    <row r="185" spans="1:12" x14ac:dyDescent="0.25">
      <c r="A185" s="15" t="s">
        <v>208</v>
      </c>
      <c r="B185" s="177" t="s">
        <v>2054</v>
      </c>
      <c r="C185" s="177" t="s">
        <v>2055</v>
      </c>
      <c r="D185" s="175" t="s">
        <v>1883</v>
      </c>
      <c r="E185" s="175">
        <v>301709</v>
      </c>
      <c r="F185" s="199" t="s">
        <v>25</v>
      </c>
      <c r="G185" s="177" t="s">
        <v>993</v>
      </c>
      <c r="H185" s="177" t="s">
        <v>2113</v>
      </c>
      <c r="I185" s="177" t="s">
        <v>2056</v>
      </c>
      <c r="J185" s="82">
        <v>45170</v>
      </c>
      <c r="K185" s="135" t="s">
        <v>2156</v>
      </c>
      <c r="L185" s="199" t="s">
        <v>1730</v>
      </c>
    </row>
    <row r="186" spans="1:12" hidden="1" x14ac:dyDescent="0.25">
      <c r="A186" s="72" t="s">
        <v>209</v>
      </c>
      <c r="B186" s="9" t="s">
        <v>596</v>
      </c>
      <c r="C186" s="9" t="s">
        <v>398</v>
      </c>
      <c r="D186" s="10" t="s">
        <v>871</v>
      </c>
      <c r="E186" s="10">
        <v>301746</v>
      </c>
      <c r="F186" s="127" t="s">
        <v>25</v>
      </c>
      <c r="G186" s="214" t="s">
        <v>985</v>
      </c>
      <c r="H186" s="214" t="s">
        <v>1994</v>
      </c>
      <c r="I186" s="77" t="s">
        <v>814</v>
      </c>
      <c r="J186" s="81">
        <v>44562</v>
      </c>
      <c r="K186" s="45">
        <v>45231</v>
      </c>
      <c r="L186" s="118" t="s">
        <v>1283</v>
      </c>
    </row>
    <row r="187" spans="1:12" s="18" customFormat="1" hidden="1" x14ac:dyDescent="0.25">
      <c r="A187" s="72" t="s">
        <v>210</v>
      </c>
      <c r="B187" s="160" t="s">
        <v>609</v>
      </c>
      <c r="C187" s="160" t="s">
        <v>608</v>
      </c>
      <c r="D187" s="189" t="s">
        <v>28</v>
      </c>
      <c r="E187" s="189">
        <v>303575</v>
      </c>
      <c r="F187" s="197" t="s">
        <v>25</v>
      </c>
      <c r="G187" s="256" t="s">
        <v>985</v>
      </c>
      <c r="H187" s="257" t="s">
        <v>1891</v>
      </c>
      <c r="I187" s="191" t="s">
        <v>815</v>
      </c>
      <c r="J187" s="192">
        <v>44562</v>
      </c>
      <c r="K187" s="193" t="s">
        <v>1914</v>
      </c>
      <c r="L187" s="194" t="s">
        <v>1283</v>
      </c>
    </row>
    <row r="188" spans="1:12" s="18" customFormat="1" x14ac:dyDescent="0.25">
      <c r="A188" s="224" t="s">
        <v>211</v>
      </c>
      <c r="B188" s="138" t="s">
        <v>2150</v>
      </c>
      <c r="C188" s="177" t="s">
        <v>575</v>
      </c>
      <c r="D188" s="175" t="s">
        <v>1883</v>
      </c>
      <c r="E188" s="175">
        <v>303928</v>
      </c>
      <c r="F188" s="199" t="s">
        <v>1681</v>
      </c>
      <c r="G188" s="177" t="s">
        <v>963</v>
      </c>
      <c r="H188" s="177" t="s">
        <v>1695</v>
      </c>
      <c r="I188" s="177" t="s">
        <v>2151</v>
      </c>
      <c r="J188" s="84">
        <v>45261</v>
      </c>
      <c r="K188" s="135" t="s">
        <v>2156</v>
      </c>
      <c r="L188" s="208" t="s">
        <v>1730</v>
      </c>
    </row>
    <row r="189" spans="1:12" s="18" customFormat="1" hidden="1" x14ac:dyDescent="0.25">
      <c r="A189" s="15" t="s">
        <v>212</v>
      </c>
      <c r="B189" s="221" t="s">
        <v>610</v>
      </c>
      <c r="C189" s="13" t="s">
        <v>489</v>
      </c>
      <c r="D189" s="222" t="s">
        <v>29</v>
      </c>
      <c r="E189" s="31">
        <v>304221</v>
      </c>
      <c r="F189" s="125" t="s">
        <v>25</v>
      </c>
      <c r="G189" s="205" t="s">
        <v>985</v>
      </c>
      <c r="H189" s="164" t="s">
        <v>917</v>
      </c>
      <c r="I189" s="206" t="s">
        <v>816</v>
      </c>
      <c r="J189" s="151">
        <v>44287</v>
      </c>
      <c r="K189" s="207" t="s">
        <v>1700</v>
      </c>
      <c r="L189" s="270" t="s">
        <v>1283</v>
      </c>
    </row>
    <row r="190" spans="1:12" x14ac:dyDescent="0.25">
      <c r="A190" s="15" t="s">
        <v>213</v>
      </c>
      <c r="B190" s="313" t="s">
        <v>2175</v>
      </c>
      <c r="C190" s="177" t="s">
        <v>1598</v>
      </c>
      <c r="D190" s="175" t="s">
        <v>1263</v>
      </c>
      <c r="E190" s="175">
        <v>305628</v>
      </c>
      <c r="F190" s="199" t="s">
        <v>25</v>
      </c>
      <c r="G190" s="177" t="s">
        <v>990</v>
      </c>
      <c r="H190" s="177" t="s">
        <v>2192</v>
      </c>
      <c r="I190" s="177" t="s">
        <v>2176</v>
      </c>
      <c r="J190" s="82">
        <v>45261</v>
      </c>
      <c r="K190" s="172" t="s">
        <v>2156</v>
      </c>
      <c r="L190" s="175" t="s">
        <v>1235</v>
      </c>
    </row>
    <row r="191" spans="1:12" s="18" customFormat="1" hidden="1" x14ac:dyDescent="0.25">
      <c r="A191" s="72" t="s">
        <v>214</v>
      </c>
      <c r="B191" s="9" t="s">
        <v>613</v>
      </c>
      <c r="C191" s="9" t="s">
        <v>612</v>
      </c>
      <c r="D191" s="10" t="s">
        <v>22</v>
      </c>
      <c r="E191" s="10">
        <v>304365</v>
      </c>
      <c r="F191" s="127" t="s">
        <v>25</v>
      </c>
      <c r="G191" s="85" t="s">
        <v>1612</v>
      </c>
      <c r="H191" s="8" t="s">
        <v>938</v>
      </c>
      <c r="I191" s="77" t="s">
        <v>817</v>
      </c>
      <c r="J191" s="81">
        <v>44256</v>
      </c>
      <c r="K191" s="107" t="s">
        <v>1280</v>
      </c>
      <c r="L191" s="118" t="s">
        <v>1283</v>
      </c>
    </row>
    <row r="192" spans="1:12" s="17" customFormat="1" hidden="1" x14ac:dyDescent="0.25">
      <c r="A192" s="72" t="s">
        <v>215</v>
      </c>
      <c r="B192" s="188" t="s">
        <v>1035</v>
      </c>
      <c r="C192" s="188" t="s">
        <v>1036</v>
      </c>
      <c r="D192" s="189" t="s">
        <v>1014</v>
      </c>
      <c r="E192" s="189">
        <v>303794</v>
      </c>
      <c r="F192" s="197" t="s">
        <v>36</v>
      </c>
      <c r="G192" s="190" t="s">
        <v>965</v>
      </c>
      <c r="H192" s="188" t="s">
        <v>879</v>
      </c>
      <c r="I192" s="196" t="s">
        <v>1171</v>
      </c>
      <c r="J192" s="192">
        <v>44348</v>
      </c>
      <c r="K192" s="210" t="s">
        <v>1280</v>
      </c>
      <c r="L192" s="194" t="s">
        <v>1283</v>
      </c>
    </row>
    <row r="193" spans="1:12" x14ac:dyDescent="0.25">
      <c r="A193" s="15" t="s">
        <v>216</v>
      </c>
      <c r="B193" s="138" t="s">
        <v>2152</v>
      </c>
      <c r="C193" s="177" t="s">
        <v>502</v>
      </c>
      <c r="D193" s="175" t="s">
        <v>1887</v>
      </c>
      <c r="E193" s="175">
        <v>305648</v>
      </c>
      <c r="F193" s="199" t="s">
        <v>1681</v>
      </c>
      <c r="G193" s="177" t="s">
        <v>970</v>
      </c>
      <c r="H193" s="177" t="s">
        <v>2103</v>
      </c>
      <c r="I193" s="177" t="s">
        <v>2153</v>
      </c>
      <c r="J193" s="84">
        <v>45261</v>
      </c>
      <c r="K193" s="135" t="s">
        <v>2156</v>
      </c>
      <c r="L193" s="208" t="s">
        <v>1730</v>
      </c>
    </row>
    <row r="194" spans="1:12" hidden="1" x14ac:dyDescent="0.25">
      <c r="A194" s="15" t="s">
        <v>217</v>
      </c>
      <c r="B194" s="155" t="s">
        <v>1561</v>
      </c>
      <c r="C194" s="155" t="s">
        <v>400</v>
      </c>
      <c r="D194" s="233" t="s">
        <v>22</v>
      </c>
      <c r="E194" s="115">
        <v>302576</v>
      </c>
      <c r="F194" s="125" t="s">
        <v>25</v>
      </c>
      <c r="G194" s="205" t="s">
        <v>992</v>
      </c>
      <c r="H194" s="236" t="s">
        <v>958</v>
      </c>
      <c r="I194" s="236" t="s">
        <v>1562</v>
      </c>
      <c r="J194" s="126">
        <v>44652</v>
      </c>
      <c r="K194" s="126">
        <v>44835</v>
      </c>
      <c r="L194" s="149" t="s">
        <v>1283</v>
      </c>
    </row>
    <row r="195" spans="1:12" x14ac:dyDescent="0.25">
      <c r="A195" s="15" t="s">
        <v>218</v>
      </c>
      <c r="B195" s="2" t="s">
        <v>616</v>
      </c>
      <c r="C195" s="2" t="s">
        <v>615</v>
      </c>
      <c r="D195" s="16" t="s">
        <v>871</v>
      </c>
      <c r="E195" s="16">
        <v>189379</v>
      </c>
      <c r="F195" s="35" t="s">
        <v>25</v>
      </c>
      <c r="G195" s="94" t="s">
        <v>1825</v>
      </c>
      <c r="H195" s="11" t="s">
        <v>939</v>
      </c>
      <c r="I195" s="78" t="s">
        <v>818</v>
      </c>
      <c r="J195" s="231">
        <v>44256</v>
      </c>
      <c r="K195" s="135" t="s">
        <v>1700</v>
      </c>
      <c r="L195" s="102" t="s">
        <v>1235</v>
      </c>
    </row>
    <row r="196" spans="1:12" s="18" customFormat="1" hidden="1" x14ac:dyDescent="0.25">
      <c r="A196" s="72" t="s">
        <v>219</v>
      </c>
      <c r="B196" s="214" t="s">
        <v>1619</v>
      </c>
      <c r="C196" s="214" t="s">
        <v>458</v>
      </c>
      <c r="D196" s="25" t="s">
        <v>22</v>
      </c>
      <c r="E196" s="25">
        <v>305072</v>
      </c>
      <c r="F196" s="127" t="s">
        <v>25</v>
      </c>
      <c r="G196" s="114" t="s">
        <v>989</v>
      </c>
      <c r="H196" s="8" t="s">
        <v>950</v>
      </c>
      <c r="I196" s="216" t="s">
        <v>1620</v>
      </c>
      <c r="J196" s="110">
        <v>44743</v>
      </c>
      <c r="K196" s="217" t="s">
        <v>1673</v>
      </c>
      <c r="L196" s="118" t="s">
        <v>1283</v>
      </c>
    </row>
    <row r="197" spans="1:12" s="18" customFormat="1" hidden="1" x14ac:dyDescent="0.25">
      <c r="A197" s="15" t="s">
        <v>220</v>
      </c>
      <c r="B197" s="32" t="s">
        <v>1261</v>
      </c>
      <c r="C197" s="32" t="s">
        <v>1262</v>
      </c>
      <c r="D197" s="16" t="s">
        <v>1263</v>
      </c>
      <c r="E197" s="10">
        <v>304906</v>
      </c>
      <c r="F197" s="127" t="s">
        <v>25</v>
      </c>
      <c r="G197" s="114" t="s">
        <v>989</v>
      </c>
      <c r="H197" s="8" t="s">
        <v>950</v>
      </c>
      <c r="I197" s="117" t="s">
        <v>1264</v>
      </c>
      <c r="J197" s="151">
        <v>44378</v>
      </c>
      <c r="K197" s="107" t="s">
        <v>1758</v>
      </c>
      <c r="L197" s="149" t="s">
        <v>1283</v>
      </c>
    </row>
    <row r="198" spans="1:12" s="18" customFormat="1" hidden="1" x14ac:dyDescent="0.25">
      <c r="A198" s="72" t="s">
        <v>221</v>
      </c>
      <c r="B198" s="9" t="s">
        <v>618</v>
      </c>
      <c r="C198" s="9" t="s">
        <v>617</v>
      </c>
      <c r="D198" s="10" t="s">
        <v>29</v>
      </c>
      <c r="E198" s="10">
        <v>192888</v>
      </c>
      <c r="F198" s="127" t="s">
        <v>25</v>
      </c>
      <c r="G198" s="114" t="s">
        <v>1613</v>
      </c>
      <c r="H198" s="8" t="s">
        <v>939</v>
      </c>
      <c r="I198" s="77" t="s">
        <v>819</v>
      </c>
      <c r="J198" s="81">
        <v>44256</v>
      </c>
      <c r="K198" s="107" t="s">
        <v>1280</v>
      </c>
      <c r="L198" s="118" t="s">
        <v>1607</v>
      </c>
    </row>
    <row r="199" spans="1:12" hidden="1" x14ac:dyDescent="0.25">
      <c r="A199" s="72" t="s">
        <v>222</v>
      </c>
      <c r="B199" s="9" t="s">
        <v>619</v>
      </c>
      <c r="C199" s="9" t="s">
        <v>458</v>
      </c>
      <c r="D199" s="10" t="s">
        <v>22</v>
      </c>
      <c r="E199" s="10">
        <v>304254</v>
      </c>
      <c r="F199" s="127" t="s">
        <v>25</v>
      </c>
      <c r="G199" s="114" t="s">
        <v>1613</v>
      </c>
      <c r="H199" s="8" t="s">
        <v>940</v>
      </c>
      <c r="I199" s="77" t="s">
        <v>820</v>
      </c>
      <c r="J199" s="81">
        <v>44287</v>
      </c>
      <c r="K199" s="107" t="s">
        <v>1280</v>
      </c>
      <c r="L199" s="118" t="s">
        <v>1607</v>
      </c>
    </row>
    <row r="200" spans="1:12" s="18" customFormat="1" hidden="1" x14ac:dyDescent="0.25">
      <c r="A200" s="15" t="s">
        <v>223</v>
      </c>
      <c r="B200" s="2" t="s">
        <v>621</v>
      </c>
      <c r="C200" s="2" t="s">
        <v>620</v>
      </c>
      <c r="D200" s="16" t="s">
        <v>872</v>
      </c>
      <c r="E200" s="10">
        <v>179611</v>
      </c>
      <c r="F200" s="127" t="s">
        <v>25</v>
      </c>
      <c r="G200" s="114" t="s">
        <v>1613</v>
      </c>
      <c r="H200" s="8" t="s">
        <v>1602</v>
      </c>
      <c r="I200" s="77" t="s">
        <v>821</v>
      </c>
      <c r="J200" s="81">
        <v>44287</v>
      </c>
      <c r="K200" s="56" t="s">
        <v>1601</v>
      </c>
      <c r="L200" s="118" t="s">
        <v>1283</v>
      </c>
    </row>
    <row r="201" spans="1:12" s="18" customFormat="1" hidden="1" x14ac:dyDescent="0.25">
      <c r="A201" s="72" t="s">
        <v>224</v>
      </c>
      <c r="B201" s="214" t="s">
        <v>1621</v>
      </c>
      <c r="C201" s="214" t="s">
        <v>1541</v>
      </c>
      <c r="D201" s="25" t="s">
        <v>22</v>
      </c>
      <c r="E201" s="25">
        <v>304905</v>
      </c>
      <c r="F201" s="127" t="s">
        <v>25</v>
      </c>
      <c r="G201" s="214" t="s">
        <v>993</v>
      </c>
      <c r="H201" s="6" t="s">
        <v>960</v>
      </c>
      <c r="I201" s="6" t="s">
        <v>1622</v>
      </c>
      <c r="J201" s="110">
        <v>44743</v>
      </c>
      <c r="K201" s="56" t="s">
        <v>1673</v>
      </c>
      <c r="L201" s="118" t="s">
        <v>1283</v>
      </c>
    </row>
    <row r="202" spans="1:12" x14ac:dyDescent="0.25">
      <c r="A202" s="15" t="s">
        <v>225</v>
      </c>
      <c r="B202" s="177" t="s">
        <v>2015</v>
      </c>
      <c r="C202" s="177" t="s">
        <v>579</v>
      </c>
      <c r="D202" s="175" t="s">
        <v>1883</v>
      </c>
      <c r="E202" s="175">
        <v>305328</v>
      </c>
      <c r="F202" s="199" t="s">
        <v>25</v>
      </c>
      <c r="G202" s="177" t="s">
        <v>992</v>
      </c>
      <c r="H202" s="112" t="s">
        <v>956</v>
      </c>
      <c r="I202" s="177" t="s">
        <v>2016</v>
      </c>
      <c r="J202" s="52">
        <v>45078</v>
      </c>
      <c r="K202" s="251">
        <v>45352</v>
      </c>
      <c r="L202" s="199" t="s">
        <v>1730</v>
      </c>
    </row>
    <row r="203" spans="1:12" s="54" customFormat="1" hidden="1" x14ac:dyDescent="0.25">
      <c r="A203" s="15" t="s">
        <v>226</v>
      </c>
      <c r="B203" s="32" t="s">
        <v>1553</v>
      </c>
      <c r="C203" s="32" t="s">
        <v>1292</v>
      </c>
      <c r="D203" s="16" t="s">
        <v>34</v>
      </c>
      <c r="E203" s="10">
        <v>302692</v>
      </c>
      <c r="F203" s="127" t="s">
        <v>25</v>
      </c>
      <c r="G203" s="114" t="s">
        <v>989</v>
      </c>
      <c r="H203" s="117" t="s">
        <v>1575</v>
      </c>
      <c r="I203" s="117" t="s">
        <v>1554</v>
      </c>
      <c r="J203" s="45">
        <v>44652</v>
      </c>
      <c r="K203" s="45">
        <v>44835</v>
      </c>
      <c r="L203" s="118" t="s">
        <v>1283</v>
      </c>
    </row>
    <row r="204" spans="1:12" s="18" customFormat="1" hidden="1" x14ac:dyDescent="0.25">
      <c r="A204" s="72" t="s">
        <v>227</v>
      </c>
      <c r="B204" s="9" t="s">
        <v>623</v>
      </c>
      <c r="C204" s="9" t="s">
        <v>468</v>
      </c>
      <c r="D204" s="10" t="s">
        <v>22</v>
      </c>
      <c r="E204" s="10">
        <v>304571</v>
      </c>
      <c r="F204" s="127" t="s">
        <v>25</v>
      </c>
      <c r="G204" s="114" t="s">
        <v>985</v>
      </c>
      <c r="H204" s="8" t="s">
        <v>941</v>
      </c>
      <c r="I204" s="77" t="s">
        <v>822</v>
      </c>
      <c r="J204" s="81">
        <v>44256</v>
      </c>
      <c r="K204" s="107" t="s">
        <v>1280</v>
      </c>
      <c r="L204" s="118" t="s">
        <v>1283</v>
      </c>
    </row>
    <row r="205" spans="1:12" x14ac:dyDescent="0.25">
      <c r="A205" s="15" t="s">
        <v>228</v>
      </c>
      <c r="B205" s="201" t="s">
        <v>625</v>
      </c>
      <c r="C205" s="2" t="s">
        <v>624</v>
      </c>
      <c r="D205" s="133" t="s">
        <v>872</v>
      </c>
      <c r="E205" s="133">
        <v>188259</v>
      </c>
      <c r="F205" s="35" t="s">
        <v>25</v>
      </c>
      <c r="G205" s="134" t="s">
        <v>1826</v>
      </c>
      <c r="H205" s="173" t="s">
        <v>1774</v>
      </c>
      <c r="I205" s="78" t="s">
        <v>823</v>
      </c>
      <c r="J205" s="82">
        <v>44287</v>
      </c>
      <c r="K205" s="135" t="s">
        <v>2156</v>
      </c>
      <c r="L205" s="102" t="s">
        <v>1730</v>
      </c>
    </row>
    <row r="206" spans="1:12" hidden="1" x14ac:dyDescent="0.25">
      <c r="A206" s="72" t="s">
        <v>229</v>
      </c>
      <c r="B206" s="40" t="s">
        <v>627</v>
      </c>
      <c r="C206" s="9" t="s">
        <v>626</v>
      </c>
      <c r="D206" s="25" t="s">
        <v>872</v>
      </c>
      <c r="E206" s="25">
        <v>177247</v>
      </c>
      <c r="F206" s="127" t="s">
        <v>25</v>
      </c>
      <c r="G206" s="85" t="s">
        <v>985</v>
      </c>
      <c r="H206" s="7" t="s">
        <v>941</v>
      </c>
      <c r="I206" s="77" t="s">
        <v>824</v>
      </c>
      <c r="J206" s="81">
        <v>44287</v>
      </c>
      <c r="K206" s="56" t="s">
        <v>1279</v>
      </c>
      <c r="L206" s="90" t="s">
        <v>1283</v>
      </c>
    </row>
    <row r="207" spans="1:12" s="18" customFormat="1" hidden="1" x14ac:dyDescent="0.25">
      <c r="A207" s="72" t="s">
        <v>230</v>
      </c>
      <c r="B207" s="9" t="s">
        <v>622</v>
      </c>
      <c r="C207" s="9" t="s">
        <v>495</v>
      </c>
      <c r="D207" s="10" t="s">
        <v>871</v>
      </c>
      <c r="E207" s="10">
        <v>181251</v>
      </c>
      <c r="F207" s="127" t="s">
        <v>25</v>
      </c>
      <c r="G207" s="114" t="s">
        <v>985</v>
      </c>
      <c r="H207" s="8" t="s">
        <v>917</v>
      </c>
      <c r="I207" s="77" t="s">
        <v>825</v>
      </c>
      <c r="J207" s="81">
        <v>44256</v>
      </c>
      <c r="K207" s="107" t="s">
        <v>1280</v>
      </c>
      <c r="L207" s="118" t="s">
        <v>1283</v>
      </c>
    </row>
    <row r="208" spans="1:12" s="19" customFormat="1" hidden="1" x14ac:dyDescent="0.25">
      <c r="A208" s="72" t="s">
        <v>231</v>
      </c>
      <c r="B208" s="117" t="s">
        <v>1325</v>
      </c>
      <c r="C208" s="117" t="s">
        <v>1326</v>
      </c>
      <c r="D208" s="10" t="s">
        <v>871</v>
      </c>
      <c r="E208" s="10">
        <v>192471</v>
      </c>
      <c r="F208" s="127" t="s">
        <v>36</v>
      </c>
      <c r="G208" s="114" t="s">
        <v>976</v>
      </c>
      <c r="H208" s="258" t="s">
        <v>1921</v>
      </c>
      <c r="I208" s="117" t="s">
        <v>1327</v>
      </c>
      <c r="J208" s="81">
        <v>44440</v>
      </c>
      <c r="K208" s="56" t="s">
        <v>1942</v>
      </c>
      <c r="L208" s="118" t="s">
        <v>1283</v>
      </c>
    </row>
    <row r="209" spans="1:12" hidden="1" x14ac:dyDescent="0.25">
      <c r="A209" s="15" t="s">
        <v>232</v>
      </c>
      <c r="B209" s="11" t="s">
        <v>1027</v>
      </c>
      <c r="C209" s="11" t="s">
        <v>1028</v>
      </c>
      <c r="D209" s="16" t="s">
        <v>871</v>
      </c>
      <c r="E209" s="16">
        <v>175823</v>
      </c>
      <c r="F209" s="127" t="s">
        <v>36</v>
      </c>
      <c r="G209" s="114" t="s">
        <v>1832</v>
      </c>
      <c r="H209" s="8" t="s">
        <v>1029</v>
      </c>
      <c r="I209" s="117" t="s">
        <v>1171</v>
      </c>
      <c r="J209" s="81">
        <v>44348</v>
      </c>
      <c r="K209" s="56" t="s">
        <v>2040</v>
      </c>
      <c r="L209" s="215" t="s">
        <v>1283</v>
      </c>
    </row>
    <row r="210" spans="1:12" x14ac:dyDescent="0.25">
      <c r="A210" s="15" t="s">
        <v>233</v>
      </c>
      <c r="B210" s="2" t="s">
        <v>628</v>
      </c>
      <c r="C210" s="2" t="s">
        <v>394</v>
      </c>
      <c r="D210" s="16" t="s">
        <v>871</v>
      </c>
      <c r="E210" s="16">
        <v>303304</v>
      </c>
      <c r="F210" s="35" t="s">
        <v>25</v>
      </c>
      <c r="G210" s="94" t="s">
        <v>986</v>
      </c>
      <c r="H210" s="183" t="s">
        <v>2014</v>
      </c>
      <c r="I210" s="78" t="s">
        <v>826</v>
      </c>
      <c r="J210" s="82">
        <v>44256</v>
      </c>
      <c r="K210" s="135" t="s">
        <v>2156</v>
      </c>
      <c r="L210" s="102" t="s">
        <v>1235</v>
      </c>
    </row>
    <row r="211" spans="1:12" hidden="1" x14ac:dyDescent="0.25">
      <c r="A211" s="72" t="s">
        <v>234</v>
      </c>
      <c r="B211" s="40" t="s">
        <v>629</v>
      </c>
      <c r="C211" s="9" t="s">
        <v>394</v>
      </c>
      <c r="D211" s="25" t="s">
        <v>871</v>
      </c>
      <c r="E211" s="25">
        <v>184224</v>
      </c>
      <c r="F211" s="127" t="s">
        <v>25</v>
      </c>
      <c r="G211" s="85" t="s">
        <v>986</v>
      </c>
      <c r="H211" s="7" t="s">
        <v>917</v>
      </c>
      <c r="I211" s="77" t="s">
        <v>827</v>
      </c>
      <c r="J211" s="81">
        <v>44287</v>
      </c>
      <c r="K211" s="56" t="s">
        <v>1279</v>
      </c>
      <c r="L211" s="90" t="s">
        <v>1283</v>
      </c>
    </row>
    <row r="212" spans="1:12" x14ac:dyDescent="0.25">
      <c r="A212" s="15" t="s">
        <v>235</v>
      </c>
      <c r="B212" s="2" t="s">
        <v>630</v>
      </c>
      <c r="C212" s="2" t="s">
        <v>448</v>
      </c>
      <c r="D212" s="16" t="s">
        <v>22</v>
      </c>
      <c r="E212" s="16">
        <v>302016</v>
      </c>
      <c r="F212" s="35" t="s">
        <v>25</v>
      </c>
      <c r="G212" s="94" t="s">
        <v>986</v>
      </c>
      <c r="H212" s="113" t="s">
        <v>2014</v>
      </c>
      <c r="I212" s="78" t="s">
        <v>828</v>
      </c>
      <c r="J212" s="82">
        <v>44287</v>
      </c>
      <c r="K212" s="202" t="s">
        <v>2156</v>
      </c>
      <c r="L212" s="102" t="s">
        <v>1235</v>
      </c>
    </row>
    <row r="213" spans="1:12" hidden="1" x14ac:dyDescent="0.25">
      <c r="A213" s="72" t="s">
        <v>236</v>
      </c>
      <c r="B213" s="40" t="s">
        <v>611</v>
      </c>
      <c r="C213" s="9" t="s">
        <v>631</v>
      </c>
      <c r="D213" s="25" t="s">
        <v>34</v>
      </c>
      <c r="E213" s="25">
        <v>192787</v>
      </c>
      <c r="F213" s="127" t="s">
        <v>25</v>
      </c>
      <c r="G213" s="85" t="s">
        <v>986</v>
      </c>
      <c r="H213" s="7" t="s">
        <v>943</v>
      </c>
      <c r="I213" s="77" t="s">
        <v>829</v>
      </c>
      <c r="J213" s="81">
        <v>44287</v>
      </c>
      <c r="K213" s="56" t="s">
        <v>1279</v>
      </c>
      <c r="L213" s="90" t="s">
        <v>1283</v>
      </c>
    </row>
    <row r="214" spans="1:12" hidden="1" x14ac:dyDescent="0.25">
      <c r="A214" s="72" t="s">
        <v>237</v>
      </c>
      <c r="B214" s="117" t="s">
        <v>1430</v>
      </c>
      <c r="C214" s="117" t="s">
        <v>1431</v>
      </c>
      <c r="D214" s="10" t="s">
        <v>1263</v>
      </c>
      <c r="E214" s="10">
        <v>305149</v>
      </c>
      <c r="F214" s="127" t="s">
        <v>24</v>
      </c>
      <c r="G214" s="114" t="s">
        <v>974</v>
      </c>
      <c r="H214" s="117" t="s">
        <v>910</v>
      </c>
      <c r="I214" s="130" t="s">
        <v>1432</v>
      </c>
      <c r="J214" s="81">
        <v>44562</v>
      </c>
      <c r="K214" s="56" t="s">
        <v>1351</v>
      </c>
      <c r="L214" s="118" t="s">
        <v>1283</v>
      </c>
    </row>
    <row r="215" spans="1:12" hidden="1" x14ac:dyDescent="0.25">
      <c r="A215" s="72" t="s">
        <v>238</v>
      </c>
      <c r="B215" s="9" t="s">
        <v>633</v>
      </c>
      <c r="C215" s="9" t="s">
        <v>632</v>
      </c>
      <c r="D215" s="10" t="s">
        <v>872</v>
      </c>
      <c r="E215" s="10">
        <v>301223</v>
      </c>
      <c r="F215" s="127" t="s">
        <v>25</v>
      </c>
      <c r="G215" s="114" t="s">
        <v>986</v>
      </c>
      <c r="H215" s="8" t="s">
        <v>942</v>
      </c>
      <c r="I215" s="77" t="s">
        <v>830</v>
      </c>
      <c r="J215" s="81">
        <v>44287</v>
      </c>
      <c r="K215" s="107" t="s">
        <v>1281</v>
      </c>
      <c r="L215" s="118" t="s">
        <v>1283</v>
      </c>
    </row>
    <row r="216" spans="1:12" s="18" customFormat="1" hidden="1" x14ac:dyDescent="0.25">
      <c r="A216" s="72" t="s">
        <v>239</v>
      </c>
      <c r="B216" s="9" t="s">
        <v>635</v>
      </c>
      <c r="C216" s="9" t="s">
        <v>634</v>
      </c>
      <c r="D216" s="10" t="s">
        <v>22</v>
      </c>
      <c r="E216" s="10">
        <v>304377</v>
      </c>
      <c r="F216" s="127" t="s">
        <v>25</v>
      </c>
      <c r="G216" s="114" t="s">
        <v>986</v>
      </c>
      <c r="H216" s="8" t="s">
        <v>943</v>
      </c>
      <c r="I216" s="77" t="s">
        <v>831</v>
      </c>
      <c r="J216" s="81">
        <v>44256</v>
      </c>
      <c r="K216" s="107" t="s">
        <v>1942</v>
      </c>
      <c r="L216" s="118" t="s">
        <v>1283</v>
      </c>
    </row>
    <row r="217" spans="1:12" x14ac:dyDescent="0.25">
      <c r="A217" s="15" t="s">
        <v>240</v>
      </c>
      <c r="B217" s="2" t="s">
        <v>637</v>
      </c>
      <c r="C217" s="2" t="s">
        <v>636</v>
      </c>
      <c r="D217" s="175" t="s">
        <v>1996</v>
      </c>
      <c r="E217" s="16">
        <v>304146</v>
      </c>
      <c r="F217" s="35" t="s">
        <v>25</v>
      </c>
      <c r="G217" s="94" t="s">
        <v>987</v>
      </c>
      <c r="H217" s="11" t="s">
        <v>945</v>
      </c>
      <c r="I217" s="78" t="s">
        <v>832</v>
      </c>
      <c r="J217" s="82">
        <v>44256</v>
      </c>
      <c r="K217" s="135" t="s">
        <v>2156</v>
      </c>
      <c r="L217" s="102" t="s">
        <v>1235</v>
      </c>
    </row>
    <row r="218" spans="1:12" x14ac:dyDescent="0.25">
      <c r="A218" s="15" t="s">
        <v>241</v>
      </c>
      <c r="B218" s="229" t="s">
        <v>638</v>
      </c>
      <c r="C218" s="229" t="s">
        <v>550</v>
      </c>
      <c r="D218" s="230" t="s">
        <v>871</v>
      </c>
      <c r="E218" s="230">
        <v>301754</v>
      </c>
      <c r="F218" s="304" t="s">
        <v>25</v>
      </c>
      <c r="G218" s="245" t="s">
        <v>987</v>
      </c>
      <c r="H218" s="139" t="s">
        <v>945</v>
      </c>
      <c r="I218" s="246" t="s">
        <v>833</v>
      </c>
      <c r="J218" s="231">
        <v>44256</v>
      </c>
      <c r="K218" s="223" t="s">
        <v>2156</v>
      </c>
      <c r="L218" s="102" t="s">
        <v>1235</v>
      </c>
    </row>
    <row r="219" spans="1:12" s="18" customFormat="1" hidden="1" x14ac:dyDescent="0.25">
      <c r="A219" s="255" t="s">
        <v>242</v>
      </c>
      <c r="B219" s="214" t="s">
        <v>1928</v>
      </c>
      <c r="C219" s="214" t="s">
        <v>471</v>
      </c>
      <c r="D219" s="25" t="s">
        <v>1883</v>
      </c>
      <c r="E219" s="25">
        <v>305252</v>
      </c>
      <c r="F219" s="215" t="s">
        <v>25</v>
      </c>
      <c r="G219" s="214" t="s">
        <v>1827</v>
      </c>
      <c r="H219" s="214" t="s">
        <v>1946</v>
      </c>
      <c r="I219" s="214" t="s">
        <v>1929</v>
      </c>
      <c r="J219" s="45">
        <v>45047</v>
      </c>
      <c r="K219" s="45">
        <v>45231</v>
      </c>
      <c r="L219" s="118" t="s">
        <v>1283</v>
      </c>
    </row>
    <row r="220" spans="1:12" s="18" customFormat="1" hidden="1" x14ac:dyDescent="0.25">
      <c r="A220" s="72" t="s">
        <v>243</v>
      </c>
      <c r="B220" s="9" t="s">
        <v>640</v>
      </c>
      <c r="C220" s="9" t="s">
        <v>414</v>
      </c>
      <c r="D220" s="10" t="s">
        <v>871</v>
      </c>
      <c r="E220" s="10">
        <v>158005</v>
      </c>
      <c r="F220" s="127" t="s">
        <v>25</v>
      </c>
      <c r="G220" s="114" t="s">
        <v>987</v>
      </c>
      <c r="H220" s="8" t="s">
        <v>946</v>
      </c>
      <c r="I220" s="77" t="s">
        <v>834</v>
      </c>
      <c r="J220" s="45">
        <v>44287</v>
      </c>
      <c r="K220" s="193" t="s">
        <v>1942</v>
      </c>
      <c r="L220" s="118" t="s">
        <v>1283</v>
      </c>
    </row>
    <row r="221" spans="1:12" s="18" customFormat="1" x14ac:dyDescent="0.25">
      <c r="A221" s="224" t="s">
        <v>244</v>
      </c>
      <c r="B221" s="178" t="s">
        <v>1889</v>
      </c>
      <c r="C221" s="178" t="s">
        <v>392</v>
      </c>
      <c r="D221" s="175" t="s">
        <v>1883</v>
      </c>
      <c r="E221" s="175">
        <v>305459</v>
      </c>
      <c r="F221" s="199" t="s">
        <v>25</v>
      </c>
      <c r="G221" s="178" t="s">
        <v>985</v>
      </c>
      <c r="H221" s="178" t="s">
        <v>937</v>
      </c>
      <c r="I221" s="177" t="s">
        <v>1890</v>
      </c>
      <c r="J221" s="200">
        <v>44986</v>
      </c>
      <c r="K221" s="135" t="s">
        <v>2156</v>
      </c>
      <c r="L221" s="102" t="s">
        <v>1235</v>
      </c>
    </row>
    <row r="222" spans="1:12" x14ac:dyDescent="0.25">
      <c r="A222" s="15" t="s">
        <v>245</v>
      </c>
      <c r="B222" s="2" t="s">
        <v>642</v>
      </c>
      <c r="C222" s="2" t="s">
        <v>393</v>
      </c>
      <c r="D222" s="16" t="s">
        <v>29</v>
      </c>
      <c r="E222" s="16">
        <v>304399</v>
      </c>
      <c r="F222" s="35" t="s">
        <v>25</v>
      </c>
      <c r="G222" s="94" t="s">
        <v>987</v>
      </c>
      <c r="H222" s="11" t="s">
        <v>947</v>
      </c>
      <c r="I222" s="78" t="s">
        <v>835</v>
      </c>
      <c r="J222" s="51">
        <v>44256</v>
      </c>
      <c r="K222" s="179" t="s">
        <v>2156</v>
      </c>
      <c r="L222" s="102" t="s">
        <v>1235</v>
      </c>
    </row>
    <row r="223" spans="1:12" x14ac:dyDescent="0.25">
      <c r="A223" s="15" t="s">
        <v>246</v>
      </c>
      <c r="B223" s="2" t="s">
        <v>643</v>
      </c>
      <c r="C223" s="2" t="s">
        <v>471</v>
      </c>
      <c r="D223" s="16" t="s">
        <v>29</v>
      </c>
      <c r="E223" s="16">
        <v>304375</v>
      </c>
      <c r="F223" s="35" t="s">
        <v>25</v>
      </c>
      <c r="G223" s="94" t="s">
        <v>987</v>
      </c>
      <c r="H223" s="11" t="s">
        <v>945</v>
      </c>
      <c r="I223" s="78" t="s">
        <v>836</v>
      </c>
      <c r="J223" s="82">
        <v>44287</v>
      </c>
      <c r="K223" s="135" t="s">
        <v>2156</v>
      </c>
      <c r="L223" s="213" t="s">
        <v>1235</v>
      </c>
    </row>
    <row r="224" spans="1:12" hidden="1" x14ac:dyDescent="0.25">
      <c r="A224" s="72" t="s">
        <v>247</v>
      </c>
      <c r="B224" s="40" t="s">
        <v>645</v>
      </c>
      <c r="C224" s="9" t="s">
        <v>644</v>
      </c>
      <c r="D224" s="25" t="s">
        <v>871</v>
      </c>
      <c r="E224" s="25">
        <v>174366</v>
      </c>
      <c r="F224" s="127" t="s">
        <v>25</v>
      </c>
      <c r="G224" s="85" t="s">
        <v>987</v>
      </c>
      <c r="H224" s="7" t="s">
        <v>946</v>
      </c>
      <c r="I224" s="77" t="s">
        <v>837</v>
      </c>
      <c r="J224" s="81">
        <v>44287</v>
      </c>
      <c r="K224" s="56" t="s">
        <v>1279</v>
      </c>
      <c r="L224" s="90" t="s">
        <v>1283</v>
      </c>
    </row>
    <row r="225" spans="1:12" s="18" customFormat="1" hidden="1" x14ac:dyDescent="0.25">
      <c r="A225" s="72" t="s">
        <v>248</v>
      </c>
      <c r="B225" s="9" t="s">
        <v>646</v>
      </c>
      <c r="C225" s="9" t="s">
        <v>483</v>
      </c>
      <c r="D225" s="10" t="s">
        <v>872</v>
      </c>
      <c r="E225" s="10">
        <v>189966</v>
      </c>
      <c r="F225" s="127" t="s">
        <v>25</v>
      </c>
      <c r="G225" s="114" t="s">
        <v>988</v>
      </c>
      <c r="H225" s="8" t="s">
        <v>948</v>
      </c>
      <c r="I225" s="77" t="s">
        <v>838</v>
      </c>
      <c r="J225" s="81">
        <v>44256</v>
      </c>
      <c r="K225" s="107" t="s">
        <v>1280</v>
      </c>
      <c r="L225" s="118" t="s">
        <v>1283</v>
      </c>
    </row>
    <row r="226" spans="1:12" hidden="1" x14ac:dyDescent="0.25">
      <c r="A226" s="72" t="s">
        <v>249</v>
      </c>
      <c r="B226" s="40" t="s">
        <v>647</v>
      </c>
      <c r="C226" s="9" t="s">
        <v>612</v>
      </c>
      <c r="D226" s="25" t="s">
        <v>29</v>
      </c>
      <c r="E226" s="25">
        <v>303345</v>
      </c>
      <c r="F226" s="127" t="s">
        <v>25</v>
      </c>
      <c r="G226" s="85" t="s">
        <v>988</v>
      </c>
      <c r="H226" s="7" t="s">
        <v>949</v>
      </c>
      <c r="I226" s="77" t="s">
        <v>839</v>
      </c>
      <c r="J226" s="81">
        <v>44287</v>
      </c>
      <c r="K226" s="56" t="s">
        <v>1279</v>
      </c>
      <c r="L226" s="90" t="s">
        <v>1283</v>
      </c>
    </row>
    <row r="227" spans="1:12" hidden="1" x14ac:dyDescent="0.25">
      <c r="A227" s="72" t="s">
        <v>250</v>
      </c>
      <c r="B227" s="40" t="s">
        <v>649</v>
      </c>
      <c r="C227" s="9" t="s">
        <v>648</v>
      </c>
      <c r="D227" s="25" t="s">
        <v>22</v>
      </c>
      <c r="E227" s="25">
        <v>304502</v>
      </c>
      <c r="F227" s="127" t="s">
        <v>25</v>
      </c>
      <c r="G227" s="85" t="s">
        <v>988</v>
      </c>
      <c r="H227" s="7" t="s">
        <v>949</v>
      </c>
      <c r="I227" s="77" t="s">
        <v>840</v>
      </c>
      <c r="J227" s="81">
        <v>44287</v>
      </c>
      <c r="K227" s="56" t="s">
        <v>1279</v>
      </c>
      <c r="L227" s="90" t="s">
        <v>1283</v>
      </c>
    </row>
    <row r="228" spans="1:12" s="18" customFormat="1" hidden="1" x14ac:dyDescent="0.25">
      <c r="A228" s="72" t="s">
        <v>251</v>
      </c>
      <c r="B228" s="9" t="s">
        <v>549</v>
      </c>
      <c r="C228" s="9" t="s">
        <v>650</v>
      </c>
      <c r="D228" s="10" t="s">
        <v>22</v>
      </c>
      <c r="E228" s="10">
        <v>304524</v>
      </c>
      <c r="F228" s="127" t="s">
        <v>25</v>
      </c>
      <c r="G228" s="114" t="s">
        <v>988</v>
      </c>
      <c r="H228" s="8" t="s">
        <v>948</v>
      </c>
      <c r="I228" s="77" t="s">
        <v>841</v>
      </c>
      <c r="J228" s="81">
        <v>44256</v>
      </c>
      <c r="K228" s="107" t="s">
        <v>1280</v>
      </c>
      <c r="L228" s="118" t="s">
        <v>1283</v>
      </c>
    </row>
    <row r="229" spans="1:12" hidden="1" x14ac:dyDescent="0.25">
      <c r="A229" s="72" t="s">
        <v>252</v>
      </c>
      <c r="B229" s="40" t="s">
        <v>652</v>
      </c>
      <c r="C229" s="9" t="s">
        <v>651</v>
      </c>
      <c r="D229" s="25" t="s">
        <v>872</v>
      </c>
      <c r="E229" s="25">
        <v>193654</v>
      </c>
      <c r="F229" s="127" t="s">
        <v>25</v>
      </c>
      <c r="G229" s="85" t="s">
        <v>988</v>
      </c>
      <c r="H229" s="7" t="s">
        <v>948</v>
      </c>
      <c r="I229" s="77" t="s">
        <v>842</v>
      </c>
      <c r="J229" s="81">
        <v>44287</v>
      </c>
      <c r="K229" s="56" t="s">
        <v>1279</v>
      </c>
      <c r="L229" s="90" t="s">
        <v>1283</v>
      </c>
    </row>
    <row r="230" spans="1:12" hidden="1" x14ac:dyDescent="0.25">
      <c r="A230" s="72" t="s">
        <v>253</v>
      </c>
      <c r="B230" s="9" t="s">
        <v>654</v>
      </c>
      <c r="C230" s="9" t="s">
        <v>653</v>
      </c>
      <c r="D230" s="10" t="s">
        <v>22</v>
      </c>
      <c r="E230" s="10">
        <v>304259</v>
      </c>
      <c r="F230" s="127" t="s">
        <v>25</v>
      </c>
      <c r="G230" s="114" t="s">
        <v>989</v>
      </c>
      <c r="H230" s="8" t="s">
        <v>950</v>
      </c>
      <c r="I230" s="77" t="s">
        <v>843</v>
      </c>
      <c r="J230" s="81">
        <v>44256</v>
      </c>
      <c r="K230" s="56" t="s">
        <v>1351</v>
      </c>
      <c r="L230" s="118" t="s">
        <v>1283</v>
      </c>
    </row>
    <row r="231" spans="1:12" s="18" customFormat="1" hidden="1" x14ac:dyDescent="0.25">
      <c r="A231" s="72" t="s">
        <v>254</v>
      </c>
      <c r="B231" s="9" t="s">
        <v>1008</v>
      </c>
      <c r="C231" s="9" t="s">
        <v>596</v>
      </c>
      <c r="D231" s="10" t="s">
        <v>22</v>
      </c>
      <c r="E231" s="10">
        <v>304376</v>
      </c>
      <c r="F231" s="127" t="s">
        <v>25</v>
      </c>
      <c r="G231" s="114" t="s">
        <v>989</v>
      </c>
      <c r="H231" s="8" t="s">
        <v>950</v>
      </c>
      <c r="I231" s="77" t="s">
        <v>1009</v>
      </c>
      <c r="J231" s="81">
        <v>44256</v>
      </c>
      <c r="K231" s="107" t="s">
        <v>1280</v>
      </c>
      <c r="L231" s="118" t="s">
        <v>1283</v>
      </c>
    </row>
    <row r="232" spans="1:12" hidden="1" x14ac:dyDescent="0.25">
      <c r="A232" s="15" t="s">
        <v>255</v>
      </c>
      <c r="B232" s="2" t="s">
        <v>655</v>
      </c>
      <c r="C232" s="2" t="s">
        <v>433</v>
      </c>
      <c r="D232" s="16" t="s">
        <v>28</v>
      </c>
      <c r="E232" s="10">
        <v>303907</v>
      </c>
      <c r="F232" s="127" t="s">
        <v>25</v>
      </c>
      <c r="G232" s="114" t="s">
        <v>989</v>
      </c>
      <c r="H232" s="8" t="s">
        <v>950</v>
      </c>
      <c r="I232" s="77" t="s">
        <v>844</v>
      </c>
      <c r="J232" s="81">
        <v>44256</v>
      </c>
      <c r="K232" s="56" t="s">
        <v>1563</v>
      </c>
      <c r="L232" s="118" t="s">
        <v>1283</v>
      </c>
    </row>
    <row r="233" spans="1:12" s="18" customFormat="1" hidden="1" x14ac:dyDescent="0.25">
      <c r="A233" s="72" t="s">
        <v>256</v>
      </c>
      <c r="B233" s="8" t="s">
        <v>1030</v>
      </c>
      <c r="C233" s="8" t="s">
        <v>1025</v>
      </c>
      <c r="D233" s="10" t="s">
        <v>1014</v>
      </c>
      <c r="E233" s="10">
        <v>302853</v>
      </c>
      <c r="F233" s="127" t="s">
        <v>36</v>
      </c>
      <c r="G233" s="114" t="s">
        <v>967</v>
      </c>
      <c r="H233" s="8" t="s">
        <v>1003</v>
      </c>
      <c r="I233" s="117" t="s">
        <v>1169</v>
      </c>
      <c r="J233" s="81">
        <v>44348</v>
      </c>
      <c r="K233" s="56" t="s">
        <v>1673</v>
      </c>
      <c r="L233" s="118" t="s">
        <v>1283</v>
      </c>
    </row>
    <row r="234" spans="1:12" x14ac:dyDescent="0.25">
      <c r="A234" s="15" t="s">
        <v>257</v>
      </c>
      <c r="B234" s="2" t="s">
        <v>657</v>
      </c>
      <c r="C234" s="2" t="s">
        <v>656</v>
      </c>
      <c r="D234" s="16" t="s">
        <v>871</v>
      </c>
      <c r="E234" s="16">
        <v>161125</v>
      </c>
      <c r="F234" s="35" t="s">
        <v>25</v>
      </c>
      <c r="G234" s="94" t="s">
        <v>990</v>
      </c>
      <c r="H234" s="137" t="s">
        <v>1685</v>
      </c>
      <c r="I234" s="78" t="s">
        <v>845</v>
      </c>
      <c r="J234" s="82">
        <v>44256</v>
      </c>
      <c r="K234" s="211" t="s">
        <v>2156</v>
      </c>
      <c r="L234" s="175" t="s">
        <v>1235</v>
      </c>
    </row>
    <row r="235" spans="1:12" s="18" customFormat="1" hidden="1" x14ac:dyDescent="0.25">
      <c r="A235" s="15" t="s">
        <v>258</v>
      </c>
      <c r="B235" s="2" t="s">
        <v>658</v>
      </c>
      <c r="C235" s="2" t="s">
        <v>393</v>
      </c>
      <c r="D235" s="16" t="s">
        <v>872</v>
      </c>
      <c r="E235" s="10">
        <v>188356</v>
      </c>
      <c r="F235" s="127" t="s">
        <v>25</v>
      </c>
      <c r="G235" s="114" t="s">
        <v>990</v>
      </c>
      <c r="H235" s="8" t="s">
        <v>951</v>
      </c>
      <c r="I235" s="77" t="s">
        <v>846</v>
      </c>
      <c r="J235" s="81">
        <v>44256</v>
      </c>
      <c r="K235" s="107" t="s">
        <v>1824</v>
      </c>
      <c r="L235" s="25" t="s">
        <v>1283</v>
      </c>
    </row>
    <row r="236" spans="1:12" x14ac:dyDescent="0.25">
      <c r="A236" s="15" t="s">
        <v>259</v>
      </c>
      <c r="B236" s="2" t="s">
        <v>659</v>
      </c>
      <c r="C236" s="2" t="s">
        <v>534</v>
      </c>
      <c r="D236" s="16" t="s">
        <v>871</v>
      </c>
      <c r="E236" s="16">
        <v>183604</v>
      </c>
      <c r="F236" s="35" t="s">
        <v>25</v>
      </c>
      <c r="G236" s="94" t="s">
        <v>990</v>
      </c>
      <c r="H236" s="138" t="s">
        <v>2159</v>
      </c>
      <c r="I236" s="78" t="s">
        <v>847</v>
      </c>
      <c r="J236" s="82">
        <v>44256</v>
      </c>
      <c r="K236" s="135" t="s">
        <v>2156</v>
      </c>
      <c r="L236" s="102" t="s">
        <v>1235</v>
      </c>
    </row>
    <row r="237" spans="1:12" s="17" customFormat="1" x14ac:dyDescent="0.25">
      <c r="A237" s="15" t="s">
        <v>260</v>
      </c>
      <c r="B237" s="11" t="s">
        <v>1037</v>
      </c>
      <c r="C237" s="12" t="s">
        <v>1038</v>
      </c>
      <c r="D237" s="16" t="s">
        <v>871</v>
      </c>
      <c r="E237" s="98">
        <v>300146</v>
      </c>
      <c r="F237" s="35" t="s">
        <v>36</v>
      </c>
      <c r="G237" s="92" t="s">
        <v>965</v>
      </c>
      <c r="H237" s="12" t="s">
        <v>1039</v>
      </c>
      <c r="I237" s="33" t="s">
        <v>1172</v>
      </c>
      <c r="J237" s="82">
        <v>44348</v>
      </c>
      <c r="K237" s="135" t="s">
        <v>2101</v>
      </c>
      <c r="L237" s="175" t="s">
        <v>1235</v>
      </c>
    </row>
    <row r="238" spans="1:12" x14ac:dyDescent="0.25">
      <c r="A238" s="15" t="s">
        <v>261</v>
      </c>
      <c r="B238" s="2" t="s">
        <v>660</v>
      </c>
      <c r="C238" s="2" t="s">
        <v>398</v>
      </c>
      <c r="D238" s="133" t="s">
        <v>1996</v>
      </c>
      <c r="E238" s="16">
        <v>304353</v>
      </c>
      <c r="F238" s="35" t="s">
        <v>25</v>
      </c>
      <c r="G238" s="94" t="s">
        <v>990</v>
      </c>
      <c r="H238" s="11" t="s">
        <v>951</v>
      </c>
      <c r="I238" s="78" t="s">
        <v>848</v>
      </c>
      <c r="J238" s="82">
        <v>44256</v>
      </c>
      <c r="K238" s="135" t="s">
        <v>2156</v>
      </c>
      <c r="L238" s="213" t="s">
        <v>1730</v>
      </c>
    </row>
    <row r="239" spans="1:12" x14ac:dyDescent="0.25">
      <c r="A239" s="15" t="s">
        <v>262</v>
      </c>
      <c r="B239" s="2" t="s">
        <v>662</v>
      </c>
      <c r="C239" s="2" t="s">
        <v>661</v>
      </c>
      <c r="D239" s="16" t="s">
        <v>1672</v>
      </c>
      <c r="E239" s="16">
        <v>302712</v>
      </c>
      <c r="F239" s="35" t="s">
        <v>25</v>
      </c>
      <c r="G239" s="94" t="s">
        <v>990</v>
      </c>
      <c r="H239" s="177" t="s">
        <v>2159</v>
      </c>
      <c r="I239" s="78" t="s">
        <v>849</v>
      </c>
      <c r="J239" s="82">
        <v>44256</v>
      </c>
      <c r="K239" s="135" t="s">
        <v>2156</v>
      </c>
      <c r="L239" s="133" t="s">
        <v>1235</v>
      </c>
    </row>
    <row r="240" spans="1:12" hidden="1" x14ac:dyDescent="0.25">
      <c r="A240" s="72" t="s">
        <v>263</v>
      </c>
      <c r="B240" s="40" t="s">
        <v>664</v>
      </c>
      <c r="C240" s="9" t="s">
        <v>663</v>
      </c>
      <c r="D240" s="25" t="s">
        <v>872</v>
      </c>
      <c r="E240" s="25">
        <v>174012</v>
      </c>
      <c r="F240" s="127" t="s">
        <v>25</v>
      </c>
      <c r="G240" s="85" t="s">
        <v>990</v>
      </c>
      <c r="H240" s="7" t="s">
        <v>952</v>
      </c>
      <c r="I240" s="77" t="s">
        <v>850</v>
      </c>
      <c r="J240" s="81">
        <v>44287</v>
      </c>
      <c r="K240" s="56" t="s">
        <v>2017</v>
      </c>
      <c r="L240" s="215" t="s">
        <v>2135</v>
      </c>
    </row>
    <row r="241" spans="1:12" s="18" customFormat="1" hidden="1" x14ac:dyDescent="0.25">
      <c r="A241" s="72" t="s">
        <v>264</v>
      </c>
      <c r="B241" s="9" t="s">
        <v>666</v>
      </c>
      <c r="C241" s="9" t="s">
        <v>665</v>
      </c>
      <c r="D241" s="10" t="s">
        <v>22</v>
      </c>
      <c r="E241" s="10">
        <v>304351</v>
      </c>
      <c r="F241" s="127" t="s">
        <v>25</v>
      </c>
      <c r="G241" s="114" t="s">
        <v>990</v>
      </c>
      <c r="H241" s="8"/>
      <c r="I241" s="77" t="s">
        <v>851</v>
      </c>
      <c r="J241" s="81">
        <v>44256</v>
      </c>
      <c r="K241" s="107" t="s">
        <v>1280</v>
      </c>
      <c r="L241" s="118" t="s">
        <v>1283</v>
      </c>
    </row>
    <row r="242" spans="1:12" x14ac:dyDescent="0.25">
      <c r="A242" s="15" t="s">
        <v>265</v>
      </c>
      <c r="B242" s="2" t="s">
        <v>667</v>
      </c>
      <c r="C242" s="2" t="s">
        <v>398</v>
      </c>
      <c r="D242" s="16" t="s">
        <v>871</v>
      </c>
      <c r="E242" s="16">
        <v>170893</v>
      </c>
      <c r="F242" s="35" t="s">
        <v>25</v>
      </c>
      <c r="G242" s="94" t="s">
        <v>1827</v>
      </c>
      <c r="H242" s="11" t="s">
        <v>1877</v>
      </c>
      <c r="I242" s="78" t="s">
        <v>852</v>
      </c>
      <c r="J242" s="82">
        <v>44256</v>
      </c>
      <c r="K242" s="135" t="s">
        <v>2156</v>
      </c>
      <c r="L242" s="175" t="s">
        <v>1235</v>
      </c>
    </row>
    <row r="243" spans="1:12" s="18" customFormat="1" hidden="1" x14ac:dyDescent="0.25">
      <c r="A243" s="72" t="s">
        <v>266</v>
      </c>
      <c r="B243" s="40" t="s">
        <v>669</v>
      </c>
      <c r="C243" s="9" t="s">
        <v>668</v>
      </c>
      <c r="D243" s="25" t="s">
        <v>872</v>
      </c>
      <c r="E243" s="25">
        <v>168094</v>
      </c>
      <c r="F243" s="127" t="s">
        <v>25</v>
      </c>
      <c r="G243" s="85" t="s">
        <v>1827</v>
      </c>
      <c r="H243" s="7" t="s">
        <v>954</v>
      </c>
      <c r="I243" s="77" t="s">
        <v>853</v>
      </c>
      <c r="J243" s="81">
        <v>44287</v>
      </c>
      <c r="K243" s="56" t="s">
        <v>2017</v>
      </c>
      <c r="L243" s="215" t="s">
        <v>2135</v>
      </c>
    </row>
    <row r="244" spans="1:12" s="18" customFormat="1" hidden="1" x14ac:dyDescent="0.25">
      <c r="A244" s="72" t="s">
        <v>267</v>
      </c>
      <c r="B244" s="9" t="s">
        <v>671</v>
      </c>
      <c r="C244" s="9" t="s">
        <v>670</v>
      </c>
      <c r="D244" s="10" t="s">
        <v>22</v>
      </c>
      <c r="E244" s="10">
        <v>302879</v>
      </c>
      <c r="F244" s="127" t="s">
        <v>25</v>
      </c>
      <c r="G244" s="114" t="s">
        <v>993</v>
      </c>
      <c r="H244" s="8" t="s">
        <v>953</v>
      </c>
      <c r="I244" s="77" t="s">
        <v>854</v>
      </c>
      <c r="J244" s="81">
        <v>44287</v>
      </c>
      <c r="K244" s="56" t="s">
        <v>1942</v>
      </c>
      <c r="L244" s="118" t="s">
        <v>1283</v>
      </c>
    </row>
    <row r="245" spans="1:12" x14ac:dyDescent="0.25">
      <c r="A245" s="15" t="s">
        <v>268</v>
      </c>
      <c r="B245" s="2" t="s">
        <v>673</v>
      </c>
      <c r="C245" s="2" t="s">
        <v>672</v>
      </c>
      <c r="D245" s="175" t="s">
        <v>2140</v>
      </c>
      <c r="E245" s="16">
        <v>303432</v>
      </c>
      <c r="F245" s="35" t="s">
        <v>25</v>
      </c>
      <c r="G245" s="94" t="s">
        <v>1827</v>
      </c>
      <c r="H245" s="177" t="s">
        <v>1877</v>
      </c>
      <c r="I245" s="78" t="s">
        <v>855</v>
      </c>
      <c r="J245" s="82">
        <v>44287</v>
      </c>
      <c r="K245" s="135" t="s">
        <v>2156</v>
      </c>
      <c r="L245" s="175" t="s">
        <v>1235</v>
      </c>
    </row>
    <row r="246" spans="1:12" s="18" customFormat="1" hidden="1" x14ac:dyDescent="0.25">
      <c r="A246" s="15" t="s">
        <v>269</v>
      </c>
      <c r="B246" s="2" t="s">
        <v>674</v>
      </c>
      <c r="C246" s="2" t="s">
        <v>471</v>
      </c>
      <c r="D246" s="16" t="s">
        <v>22</v>
      </c>
      <c r="E246" s="10">
        <v>304429</v>
      </c>
      <c r="F246" s="127" t="s">
        <v>25</v>
      </c>
      <c r="G246" s="114" t="s">
        <v>991</v>
      </c>
      <c r="H246" s="8" t="s">
        <v>955</v>
      </c>
      <c r="I246" s="77" t="s">
        <v>856</v>
      </c>
      <c r="J246" s="81">
        <v>44287</v>
      </c>
      <c r="K246" s="56" t="s">
        <v>1563</v>
      </c>
      <c r="L246" s="118" t="s">
        <v>1283</v>
      </c>
    </row>
    <row r="247" spans="1:12" x14ac:dyDescent="0.25">
      <c r="A247" s="15" t="s">
        <v>270</v>
      </c>
      <c r="B247" s="2" t="s">
        <v>675</v>
      </c>
      <c r="C247" s="2" t="s">
        <v>495</v>
      </c>
      <c r="D247" s="16" t="s">
        <v>22</v>
      </c>
      <c r="E247" s="16">
        <v>303915</v>
      </c>
      <c r="F247" s="35" t="s">
        <v>25</v>
      </c>
      <c r="G247" s="94" t="s">
        <v>992</v>
      </c>
      <c r="H247" s="11" t="s">
        <v>956</v>
      </c>
      <c r="I247" s="78" t="s">
        <v>857</v>
      </c>
      <c r="J247" s="82">
        <v>44256</v>
      </c>
      <c r="K247" s="135" t="s">
        <v>2156</v>
      </c>
      <c r="L247" s="102" t="s">
        <v>1730</v>
      </c>
    </row>
    <row r="248" spans="1:12" x14ac:dyDescent="0.25">
      <c r="A248" s="15" t="s">
        <v>271</v>
      </c>
      <c r="B248" s="2" t="s">
        <v>677</v>
      </c>
      <c r="C248" s="2" t="s">
        <v>676</v>
      </c>
      <c r="D248" s="16" t="s">
        <v>29</v>
      </c>
      <c r="E248" s="16">
        <v>304252</v>
      </c>
      <c r="F248" s="35" t="s">
        <v>25</v>
      </c>
      <c r="G248" s="94" t="s">
        <v>992</v>
      </c>
      <c r="H248" s="11" t="s">
        <v>956</v>
      </c>
      <c r="I248" s="78" t="s">
        <v>858</v>
      </c>
      <c r="J248" s="82">
        <v>44287</v>
      </c>
      <c r="K248" s="135" t="s">
        <v>2156</v>
      </c>
      <c r="L248" s="199" t="s">
        <v>1730</v>
      </c>
    </row>
    <row r="249" spans="1:12" x14ac:dyDescent="0.25">
      <c r="A249" s="15" t="s">
        <v>272</v>
      </c>
      <c r="B249" s="2" t="s">
        <v>678</v>
      </c>
      <c r="C249" s="2" t="s">
        <v>388</v>
      </c>
      <c r="D249" s="16" t="s">
        <v>871</v>
      </c>
      <c r="E249" s="16">
        <v>176901</v>
      </c>
      <c r="F249" s="35" t="s">
        <v>25</v>
      </c>
      <c r="G249" s="94" t="s">
        <v>992</v>
      </c>
      <c r="H249" s="11" t="s">
        <v>957</v>
      </c>
      <c r="I249" s="78" t="s">
        <v>859</v>
      </c>
      <c r="J249" s="82">
        <v>44287</v>
      </c>
      <c r="K249" s="211" t="s">
        <v>2101</v>
      </c>
      <c r="L249" s="175" t="s">
        <v>1235</v>
      </c>
    </row>
    <row r="250" spans="1:12" x14ac:dyDescent="0.25">
      <c r="A250" s="15" t="s">
        <v>273</v>
      </c>
      <c r="B250" s="2" t="s">
        <v>679</v>
      </c>
      <c r="C250" s="2" t="s">
        <v>400</v>
      </c>
      <c r="D250" s="145" t="s">
        <v>28</v>
      </c>
      <c r="E250" s="16">
        <v>302106</v>
      </c>
      <c r="F250" s="35" t="s">
        <v>25</v>
      </c>
      <c r="G250" s="94" t="s">
        <v>992</v>
      </c>
      <c r="H250" s="11" t="s">
        <v>957</v>
      </c>
      <c r="I250" s="78" t="s">
        <v>860</v>
      </c>
      <c r="J250" s="82">
        <v>44256</v>
      </c>
      <c r="K250" s="53">
        <v>45444</v>
      </c>
      <c r="L250" s="102" t="s">
        <v>1730</v>
      </c>
    </row>
    <row r="251" spans="1:12" hidden="1" x14ac:dyDescent="0.25">
      <c r="A251" s="15" t="s">
        <v>274</v>
      </c>
      <c r="B251" s="2" t="s">
        <v>680</v>
      </c>
      <c r="C251" s="2" t="s">
        <v>394</v>
      </c>
      <c r="D251" s="16" t="s">
        <v>871</v>
      </c>
      <c r="E251" s="10">
        <v>191774</v>
      </c>
      <c r="F251" s="127" t="s">
        <v>25</v>
      </c>
      <c r="G251" s="114" t="s">
        <v>992</v>
      </c>
      <c r="H251" s="8" t="s">
        <v>958</v>
      </c>
      <c r="I251" s="77" t="s">
        <v>861</v>
      </c>
      <c r="J251" s="81">
        <v>44256</v>
      </c>
      <c r="K251" s="45">
        <v>44866</v>
      </c>
      <c r="L251" s="118" t="s">
        <v>1283</v>
      </c>
    </row>
    <row r="252" spans="1:12" hidden="1" x14ac:dyDescent="0.25">
      <c r="A252" s="72" t="s">
        <v>275</v>
      </c>
      <c r="B252" s="9" t="s">
        <v>681</v>
      </c>
      <c r="C252" s="9" t="s">
        <v>557</v>
      </c>
      <c r="D252" s="10" t="s">
        <v>22</v>
      </c>
      <c r="E252" s="10">
        <v>304265</v>
      </c>
      <c r="F252" s="127" t="s">
        <v>25</v>
      </c>
      <c r="G252" s="114" t="s">
        <v>992</v>
      </c>
      <c r="H252" s="8" t="s">
        <v>957</v>
      </c>
      <c r="I252" s="77" t="s">
        <v>862</v>
      </c>
      <c r="J252" s="81">
        <v>44256</v>
      </c>
      <c r="K252" s="48">
        <v>45231</v>
      </c>
      <c r="L252" s="25" t="s">
        <v>1283</v>
      </c>
    </row>
    <row r="253" spans="1:12" hidden="1" x14ac:dyDescent="0.25">
      <c r="A253" s="72" t="s">
        <v>276</v>
      </c>
      <c r="B253" s="40" t="s">
        <v>683</v>
      </c>
      <c r="C253" s="9" t="s">
        <v>682</v>
      </c>
      <c r="D253" s="25" t="s">
        <v>22</v>
      </c>
      <c r="E253" s="25">
        <v>186880</v>
      </c>
      <c r="F253" s="127" t="s">
        <v>25</v>
      </c>
      <c r="G253" s="85" t="s">
        <v>992</v>
      </c>
      <c r="H253" s="7" t="s">
        <v>958</v>
      </c>
      <c r="I253" s="77" t="s">
        <v>863</v>
      </c>
      <c r="J253" s="81">
        <v>44287</v>
      </c>
      <c r="K253" s="56" t="s">
        <v>1279</v>
      </c>
      <c r="L253" s="90" t="s">
        <v>1283</v>
      </c>
    </row>
    <row r="254" spans="1:12" x14ac:dyDescent="0.25">
      <c r="A254" s="15" t="s">
        <v>277</v>
      </c>
      <c r="B254" s="201" t="s">
        <v>685</v>
      </c>
      <c r="C254" s="2" t="s">
        <v>684</v>
      </c>
      <c r="D254" s="133" t="s">
        <v>871</v>
      </c>
      <c r="E254" s="133">
        <v>301011</v>
      </c>
      <c r="F254" s="35" t="s">
        <v>25</v>
      </c>
      <c r="G254" s="134" t="s">
        <v>992</v>
      </c>
      <c r="H254" s="112" t="s">
        <v>959</v>
      </c>
      <c r="I254" s="78" t="s">
        <v>864</v>
      </c>
      <c r="J254" s="82">
        <v>44287</v>
      </c>
      <c r="K254" s="135" t="s">
        <v>2101</v>
      </c>
      <c r="L254" s="136" t="s">
        <v>1235</v>
      </c>
    </row>
    <row r="255" spans="1:12" s="18" customFormat="1" hidden="1" x14ac:dyDescent="0.25">
      <c r="A255" s="72" t="s">
        <v>278</v>
      </c>
      <c r="B255" s="8" t="s">
        <v>1031</v>
      </c>
      <c r="C255" s="8" t="s">
        <v>1032</v>
      </c>
      <c r="D255" s="10" t="s">
        <v>1026</v>
      </c>
      <c r="E255" s="10">
        <v>304725</v>
      </c>
      <c r="F255" s="127" t="s">
        <v>36</v>
      </c>
      <c r="G255" s="114" t="s">
        <v>1610</v>
      </c>
      <c r="H255" s="8" t="s">
        <v>903</v>
      </c>
      <c r="I255" s="117" t="s">
        <v>1170</v>
      </c>
      <c r="J255" s="81">
        <v>44348</v>
      </c>
      <c r="K255" s="107" t="s">
        <v>1280</v>
      </c>
      <c r="L255" s="118" t="s">
        <v>1283</v>
      </c>
    </row>
    <row r="256" spans="1:12" s="18" customFormat="1" x14ac:dyDescent="0.25">
      <c r="A256" s="15" t="s">
        <v>279</v>
      </c>
      <c r="B256" s="2" t="s">
        <v>687</v>
      </c>
      <c r="C256" s="2" t="s">
        <v>686</v>
      </c>
      <c r="D256" s="16" t="s">
        <v>29</v>
      </c>
      <c r="E256" s="16">
        <v>304091</v>
      </c>
      <c r="F256" s="35" t="s">
        <v>25</v>
      </c>
      <c r="G256" s="94" t="s">
        <v>992</v>
      </c>
      <c r="H256" s="11" t="s">
        <v>958</v>
      </c>
      <c r="I256" s="78" t="s">
        <v>865</v>
      </c>
      <c r="J256" s="82">
        <v>44256</v>
      </c>
      <c r="K256" s="202" t="s">
        <v>2101</v>
      </c>
      <c r="L256" s="232" t="s">
        <v>1730</v>
      </c>
    </row>
    <row r="257" spans="1:12" hidden="1" x14ac:dyDescent="0.25">
      <c r="A257" s="72" t="s">
        <v>280</v>
      </c>
      <c r="B257" s="40" t="s">
        <v>688</v>
      </c>
      <c r="C257" s="9" t="s">
        <v>614</v>
      </c>
      <c r="D257" s="25" t="s">
        <v>22</v>
      </c>
      <c r="E257" s="25">
        <v>304529</v>
      </c>
      <c r="F257" s="127" t="s">
        <v>25</v>
      </c>
      <c r="G257" s="85" t="s">
        <v>992</v>
      </c>
      <c r="H257" s="7" t="s">
        <v>959</v>
      </c>
      <c r="I257" s="77" t="s">
        <v>866</v>
      </c>
      <c r="J257" s="81">
        <v>44287</v>
      </c>
      <c r="K257" s="56" t="s">
        <v>1279</v>
      </c>
      <c r="L257" s="90" t="s">
        <v>1283</v>
      </c>
    </row>
    <row r="258" spans="1:12" hidden="1" x14ac:dyDescent="0.25">
      <c r="A258" s="15" t="s">
        <v>281</v>
      </c>
      <c r="B258" s="2" t="s">
        <v>689</v>
      </c>
      <c r="C258" s="2" t="s">
        <v>537</v>
      </c>
      <c r="D258" s="16" t="s">
        <v>34</v>
      </c>
      <c r="E258" s="10">
        <v>303691</v>
      </c>
      <c r="F258" s="127" t="s">
        <v>25</v>
      </c>
      <c r="G258" s="114" t="s">
        <v>993</v>
      </c>
      <c r="H258" s="8" t="s">
        <v>960</v>
      </c>
      <c r="I258" s="77" t="s">
        <v>867</v>
      </c>
      <c r="J258" s="81">
        <v>44256</v>
      </c>
      <c r="K258" s="56" t="s">
        <v>1824</v>
      </c>
      <c r="L258" s="25" t="s">
        <v>1283</v>
      </c>
    </row>
    <row r="259" spans="1:12" x14ac:dyDescent="0.25">
      <c r="A259" s="15" t="s">
        <v>282</v>
      </c>
      <c r="B259" s="177" t="s">
        <v>2058</v>
      </c>
      <c r="C259" s="177" t="s">
        <v>527</v>
      </c>
      <c r="D259" s="175" t="s">
        <v>1995</v>
      </c>
      <c r="E259" s="175">
        <v>303261</v>
      </c>
      <c r="F259" s="199" t="s">
        <v>24</v>
      </c>
      <c r="G259" s="177" t="s">
        <v>981</v>
      </c>
      <c r="H259" s="177" t="s">
        <v>2059</v>
      </c>
      <c r="I259" s="177" t="s">
        <v>2060</v>
      </c>
      <c r="J259" s="82">
        <v>45170</v>
      </c>
      <c r="K259" s="202" t="s">
        <v>2101</v>
      </c>
      <c r="L259" s="199" t="s">
        <v>1730</v>
      </c>
    </row>
    <row r="260" spans="1:12" s="18" customFormat="1" hidden="1" x14ac:dyDescent="0.25">
      <c r="A260" s="72" t="s">
        <v>283</v>
      </c>
      <c r="B260" s="9" t="s">
        <v>690</v>
      </c>
      <c r="C260" s="9" t="s">
        <v>406</v>
      </c>
      <c r="D260" s="10" t="s">
        <v>871</v>
      </c>
      <c r="E260" s="10">
        <v>193450</v>
      </c>
      <c r="F260" s="127" t="s">
        <v>25</v>
      </c>
      <c r="G260" s="114" t="s">
        <v>993</v>
      </c>
      <c r="H260" s="8" t="s">
        <v>961</v>
      </c>
      <c r="I260" s="77" t="s">
        <v>868</v>
      </c>
      <c r="J260" s="81">
        <v>44256</v>
      </c>
      <c r="K260" s="107" t="s">
        <v>1280</v>
      </c>
      <c r="L260" s="118" t="s">
        <v>1283</v>
      </c>
    </row>
    <row r="261" spans="1:12" hidden="1" x14ac:dyDescent="0.25">
      <c r="A261" s="72" t="s">
        <v>284</v>
      </c>
      <c r="B261" s="40" t="s">
        <v>692</v>
      </c>
      <c r="C261" s="9" t="s">
        <v>691</v>
      </c>
      <c r="D261" s="25" t="s">
        <v>22</v>
      </c>
      <c r="E261" s="25">
        <v>304592</v>
      </c>
      <c r="F261" s="127" t="s">
        <v>25</v>
      </c>
      <c r="G261" s="85" t="s">
        <v>993</v>
      </c>
      <c r="H261" s="7" t="s">
        <v>961</v>
      </c>
      <c r="I261" s="77" t="s">
        <v>869</v>
      </c>
      <c r="J261" s="81">
        <v>44287</v>
      </c>
      <c r="K261" s="56" t="s">
        <v>1279</v>
      </c>
      <c r="L261" s="90" t="s">
        <v>1283</v>
      </c>
    </row>
    <row r="262" spans="1:12" hidden="1" x14ac:dyDescent="0.25">
      <c r="A262" s="72" t="s">
        <v>285</v>
      </c>
      <c r="B262" s="117" t="s">
        <v>1433</v>
      </c>
      <c r="C262" s="117" t="s">
        <v>1434</v>
      </c>
      <c r="D262" s="10" t="s">
        <v>22</v>
      </c>
      <c r="E262" s="10">
        <v>304913</v>
      </c>
      <c r="F262" s="127" t="s">
        <v>24</v>
      </c>
      <c r="G262" s="114" t="s">
        <v>975</v>
      </c>
      <c r="H262" s="117" t="s">
        <v>913</v>
      </c>
      <c r="I262" s="130" t="s">
        <v>1435</v>
      </c>
      <c r="J262" s="81">
        <v>44562</v>
      </c>
      <c r="K262" s="107" t="s">
        <v>1281</v>
      </c>
      <c r="L262" s="118" t="s">
        <v>1283</v>
      </c>
    </row>
    <row r="263" spans="1:12" s="18" customFormat="1" hidden="1" x14ac:dyDescent="0.25">
      <c r="A263" s="72" t="s">
        <v>286</v>
      </c>
      <c r="B263" s="117" t="s">
        <v>1265</v>
      </c>
      <c r="C263" s="117" t="s">
        <v>495</v>
      </c>
      <c r="D263" s="10" t="s">
        <v>22</v>
      </c>
      <c r="E263" s="10">
        <v>304749</v>
      </c>
      <c r="F263" s="127" t="s">
        <v>25</v>
      </c>
      <c r="G263" s="114" t="s">
        <v>990</v>
      </c>
      <c r="H263" s="117" t="s">
        <v>1532</v>
      </c>
      <c r="I263" s="117" t="s">
        <v>1266</v>
      </c>
      <c r="J263" s="81">
        <v>44378</v>
      </c>
      <c r="K263" s="48" t="s">
        <v>1281</v>
      </c>
      <c r="L263" s="118" t="s">
        <v>1283</v>
      </c>
    </row>
    <row r="264" spans="1:12" s="18" customFormat="1" hidden="1" x14ac:dyDescent="0.25">
      <c r="A264" s="15" t="s">
        <v>287</v>
      </c>
      <c r="B264" s="2" t="s">
        <v>694</v>
      </c>
      <c r="C264" s="2" t="s">
        <v>693</v>
      </c>
      <c r="D264" s="16" t="s">
        <v>22</v>
      </c>
      <c r="E264" s="10">
        <v>304531</v>
      </c>
      <c r="F264" s="127" t="s">
        <v>25</v>
      </c>
      <c r="G264" s="114" t="s">
        <v>993</v>
      </c>
      <c r="H264" s="8" t="s">
        <v>962</v>
      </c>
      <c r="I264" s="77" t="s">
        <v>870</v>
      </c>
      <c r="J264" s="81">
        <v>44287</v>
      </c>
      <c r="K264" s="56" t="s">
        <v>1601</v>
      </c>
      <c r="L264" s="118" t="s">
        <v>1283</v>
      </c>
    </row>
    <row r="265" spans="1:12" s="18" customFormat="1" x14ac:dyDescent="0.25">
      <c r="A265" s="15" t="s">
        <v>288</v>
      </c>
      <c r="B265" s="11" t="s">
        <v>1040</v>
      </c>
      <c r="C265" s="11" t="s">
        <v>1041</v>
      </c>
      <c r="D265" s="175" t="s">
        <v>1883</v>
      </c>
      <c r="E265" s="16">
        <v>304711</v>
      </c>
      <c r="F265" s="35" t="s">
        <v>36</v>
      </c>
      <c r="G265" s="94" t="s">
        <v>965</v>
      </c>
      <c r="H265" s="11" t="s">
        <v>879</v>
      </c>
      <c r="I265" s="32" t="s">
        <v>1173</v>
      </c>
      <c r="J265" s="82">
        <v>44348</v>
      </c>
      <c r="K265" s="53">
        <v>45444</v>
      </c>
      <c r="L265" s="102" t="s">
        <v>1235</v>
      </c>
    </row>
    <row r="266" spans="1:12" hidden="1" x14ac:dyDescent="0.25">
      <c r="A266" s="72" t="s">
        <v>289</v>
      </c>
      <c r="B266" s="8" t="s">
        <v>1043</v>
      </c>
      <c r="C266" s="8" t="s">
        <v>1044</v>
      </c>
      <c r="D266" s="10" t="s">
        <v>29</v>
      </c>
      <c r="E266" s="10">
        <v>303970</v>
      </c>
      <c r="F266" s="127" t="s">
        <v>24</v>
      </c>
      <c r="G266" s="114" t="s">
        <v>983</v>
      </c>
      <c r="H266" s="8" t="s">
        <v>934</v>
      </c>
      <c r="I266" s="117" t="s">
        <v>1174</v>
      </c>
      <c r="J266" s="81">
        <v>44348</v>
      </c>
      <c r="K266" s="45" t="s">
        <v>1351</v>
      </c>
      <c r="L266" s="118" t="s">
        <v>1283</v>
      </c>
    </row>
    <row r="267" spans="1:12" x14ac:dyDescent="0.25">
      <c r="A267" s="15" t="s">
        <v>290</v>
      </c>
      <c r="B267" s="11" t="s">
        <v>1046</v>
      </c>
      <c r="C267" s="11" t="s">
        <v>1047</v>
      </c>
      <c r="D267" s="16" t="s">
        <v>22</v>
      </c>
      <c r="E267" s="16">
        <v>304690</v>
      </c>
      <c r="F267" s="35" t="s">
        <v>24</v>
      </c>
      <c r="G267" s="94" t="s">
        <v>980</v>
      </c>
      <c r="H267" s="11" t="s">
        <v>927</v>
      </c>
      <c r="I267" s="32" t="s">
        <v>1175</v>
      </c>
      <c r="J267" s="82">
        <v>44348</v>
      </c>
      <c r="K267" s="135" t="s">
        <v>2156</v>
      </c>
      <c r="L267" s="213" t="s">
        <v>1235</v>
      </c>
    </row>
    <row r="268" spans="1:12" s="18" customFormat="1" hidden="1" x14ac:dyDescent="0.25">
      <c r="A268" s="72" t="s">
        <v>291</v>
      </c>
      <c r="B268" s="188" t="s">
        <v>1048</v>
      </c>
      <c r="C268" s="188" t="s">
        <v>1049</v>
      </c>
      <c r="D268" s="189" t="s">
        <v>1014</v>
      </c>
      <c r="E268" s="189">
        <v>304076</v>
      </c>
      <c r="F268" s="197" t="s">
        <v>24</v>
      </c>
      <c r="G268" s="190" t="s">
        <v>984</v>
      </c>
      <c r="H268" s="188" t="s">
        <v>935</v>
      </c>
      <c r="I268" s="196" t="s">
        <v>1176</v>
      </c>
      <c r="J268" s="192">
        <v>44348</v>
      </c>
      <c r="K268" s="146" t="s">
        <v>1280</v>
      </c>
      <c r="L268" s="194" t="s">
        <v>1283</v>
      </c>
    </row>
    <row r="269" spans="1:12" s="18" customFormat="1" x14ac:dyDescent="0.25">
      <c r="A269" s="15" t="s">
        <v>292</v>
      </c>
      <c r="B269" s="138" t="s">
        <v>2154</v>
      </c>
      <c r="C269" s="177" t="s">
        <v>438</v>
      </c>
      <c r="D269" s="175" t="s">
        <v>1883</v>
      </c>
      <c r="E269" s="175">
        <v>305485</v>
      </c>
      <c r="F269" s="199" t="s">
        <v>1681</v>
      </c>
      <c r="G269" s="177" t="s">
        <v>976</v>
      </c>
      <c r="H269" s="177" t="s">
        <v>1873</v>
      </c>
      <c r="I269" s="177" t="s">
        <v>2155</v>
      </c>
      <c r="J269" s="84">
        <v>45261</v>
      </c>
      <c r="K269" s="53">
        <v>45444</v>
      </c>
      <c r="L269" s="208" t="s">
        <v>1730</v>
      </c>
    </row>
    <row r="270" spans="1:12" s="18" customFormat="1" hidden="1" x14ac:dyDescent="0.25">
      <c r="A270" s="72" t="s">
        <v>293</v>
      </c>
      <c r="B270" s="204" t="s">
        <v>1053</v>
      </c>
      <c r="C270" s="204" t="s">
        <v>1052</v>
      </c>
      <c r="D270" s="115" t="s">
        <v>1054</v>
      </c>
      <c r="E270" s="115">
        <v>301749</v>
      </c>
      <c r="F270" s="125" t="s">
        <v>24</v>
      </c>
      <c r="G270" s="205" t="s">
        <v>981</v>
      </c>
      <c r="H270" s="204" t="s">
        <v>929</v>
      </c>
      <c r="I270" s="236" t="s">
        <v>1177</v>
      </c>
      <c r="J270" s="151">
        <v>44348</v>
      </c>
      <c r="K270" s="147" t="s">
        <v>1280</v>
      </c>
      <c r="L270" s="149" t="s">
        <v>1283</v>
      </c>
    </row>
    <row r="271" spans="1:12" x14ac:dyDescent="0.25">
      <c r="A271" s="15" t="s">
        <v>294</v>
      </c>
      <c r="B271" s="11" t="s">
        <v>1056</v>
      </c>
      <c r="C271" s="12" t="s">
        <v>1045</v>
      </c>
      <c r="D271" s="175" t="s">
        <v>1884</v>
      </c>
      <c r="E271" s="98">
        <v>304754</v>
      </c>
      <c r="F271" s="35" t="s">
        <v>25</v>
      </c>
      <c r="G271" s="92" t="s">
        <v>989</v>
      </c>
      <c r="H271" s="12" t="s">
        <v>950</v>
      </c>
      <c r="I271" s="33" t="s">
        <v>1178</v>
      </c>
      <c r="J271" s="82">
        <v>44348</v>
      </c>
      <c r="K271" s="135" t="s">
        <v>2101</v>
      </c>
      <c r="L271" s="175" t="s">
        <v>1235</v>
      </c>
    </row>
    <row r="272" spans="1:12" hidden="1" x14ac:dyDescent="0.25">
      <c r="A272" s="15" t="s">
        <v>295</v>
      </c>
      <c r="B272" s="11" t="s">
        <v>1057</v>
      </c>
      <c r="C272" s="12" t="s">
        <v>1058</v>
      </c>
      <c r="D272" s="98" t="s">
        <v>28</v>
      </c>
      <c r="E272" s="98">
        <v>190248</v>
      </c>
      <c r="F272" s="127" t="s">
        <v>25</v>
      </c>
      <c r="G272" s="114" t="s">
        <v>993</v>
      </c>
      <c r="H272" s="8" t="s">
        <v>962</v>
      </c>
      <c r="I272" s="117" t="s">
        <v>1179</v>
      </c>
      <c r="J272" s="81">
        <v>44348</v>
      </c>
      <c r="K272" s="45">
        <v>45292</v>
      </c>
      <c r="L272" s="215" t="s">
        <v>1283</v>
      </c>
    </row>
    <row r="273" spans="1:12" hidden="1" x14ac:dyDescent="0.25">
      <c r="A273" s="15" t="s">
        <v>296</v>
      </c>
      <c r="B273" s="11" t="s">
        <v>1059</v>
      </c>
      <c r="C273" s="12" t="s">
        <v>1060</v>
      </c>
      <c r="D273" s="98" t="s">
        <v>34</v>
      </c>
      <c r="E273" s="10">
        <v>303916</v>
      </c>
      <c r="F273" s="127" t="s">
        <v>25</v>
      </c>
      <c r="G273" s="114" t="s">
        <v>988</v>
      </c>
      <c r="H273" s="8" t="s">
        <v>949</v>
      </c>
      <c r="I273" s="117" t="s">
        <v>1180</v>
      </c>
      <c r="J273" s="81">
        <v>44348</v>
      </c>
      <c r="K273" s="45">
        <v>44866</v>
      </c>
      <c r="L273" s="118" t="s">
        <v>1283</v>
      </c>
    </row>
    <row r="274" spans="1:12" hidden="1" x14ac:dyDescent="0.25">
      <c r="A274" s="15" t="s">
        <v>297</v>
      </c>
      <c r="B274" s="11" t="s">
        <v>1061</v>
      </c>
      <c r="C274" s="11" t="s">
        <v>1062</v>
      </c>
      <c r="D274" s="16" t="s">
        <v>29</v>
      </c>
      <c r="E274" s="10">
        <v>304748</v>
      </c>
      <c r="F274" s="127" t="s">
        <v>25</v>
      </c>
      <c r="G274" s="114" t="s">
        <v>988</v>
      </c>
      <c r="H274" s="8" t="s">
        <v>948</v>
      </c>
      <c r="I274" s="117" t="s">
        <v>1181</v>
      </c>
      <c r="J274" s="81">
        <v>44348</v>
      </c>
      <c r="K274" s="45">
        <v>45108</v>
      </c>
      <c r="L274" s="215" t="s">
        <v>1283</v>
      </c>
    </row>
    <row r="275" spans="1:12" hidden="1" x14ac:dyDescent="0.25">
      <c r="A275" s="72" t="s">
        <v>298</v>
      </c>
      <c r="B275" s="8" t="s">
        <v>1063</v>
      </c>
      <c r="C275" s="8" t="s">
        <v>1064</v>
      </c>
      <c r="D275" s="10" t="s">
        <v>22</v>
      </c>
      <c r="E275" s="10">
        <v>304008</v>
      </c>
      <c r="F275" s="127" t="s">
        <v>25</v>
      </c>
      <c r="G275" s="114" t="s">
        <v>1612</v>
      </c>
      <c r="H275" s="8" t="s">
        <v>936</v>
      </c>
      <c r="I275" s="117" t="s">
        <v>1182</v>
      </c>
      <c r="J275" s="81">
        <v>44348</v>
      </c>
      <c r="K275" s="48" t="s">
        <v>1281</v>
      </c>
      <c r="L275" s="118" t="s">
        <v>1283</v>
      </c>
    </row>
    <row r="276" spans="1:12" x14ac:dyDescent="0.25">
      <c r="A276" s="15" t="s">
        <v>299</v>
      </c>
      <c r="B276" s="11" t="s">
        <v>1065</v>
      </c>
      <c r="C276" s="11" t="s">
        <v>1010</v>
      </c>
      <c r="D276" s="16" t="s">
        <v>29</v>
      </c>
      <c r="E276" s="16">
        <v>302625</v>
      </c>
      <c r="F276" s="35" t="s">
        <v>25</v>
      </c>
      <c r="G276" s="94" t="s">
        <v>986</v>
      </c>
      <c r="H276" s="11" t="s">
        <v>943</v>
      </c>
      <c r="I276" s="32" t="s">
        <v>1183</v>
      </c>
      <c r="J276" s="82">
        <v>44348</v>
      </c>
      <c r="K276" s="51">
        <v>45352</v>
      </c>
      <c r="L276" s="213" t="s">
        <v>1235</v>
      </c>
    </row>
    <row r="277" spans="1:12" s="18" customFormat="1" ht="16.899999999999999" hidden="1" customHeight="1" x14ac:dyDescent="0.25">
      <c r="A277" s="72" t="s">
        <v>300</v>
      </c>
      <c r="B277" s="8" t="s">
        <v>1066</v>
      </c>
      <c r="C277" s="8" t="s">
        <v>1067</v>
      </c>
      <c r="D277" s="10" t="s">
        <v>1014</v>
      </c>
      <c r="E277" s="10">
        <v>173736</v>
      </c>
      <c r="F277" s="127" t="s">
        <v>25</v>
      </c>
      <c r="G277" s="114" t="s">
        <v>985</v>
      </c>
      <c r="H277" s="8" t="s">
        <v>1068</v>
      </c>
      <c r="I277" s="117" t="s">
        <v>1184</v>
      </c>
      <c r="J277" s="81">
        <v>44348</v>
      </c>
      <c r="K277" s="107" t="s">
        <v>1280</v>
      </c>
      <c r="L277" s="118" t="s">
        <v>1283</v>
      </c>
    </row>
    <row r="278" spans="1:12" s="18" customFormat="1" hidden="1" x14ac:dyDescent="0.25">
      <c r="A278" s="72" t="s">
        <v>301</v>
      </c>
      <c r="B278" s="8" t="s">
        <v>1069</v>
      </c>
      <c r="C278" s="8" t="s">
        <v>1070</v>
      </c>
      <c r="D278" s="10" t="s">
        <v>1014</v>
      </c>
      <c r="E278" s="10">
        <v>302307</v>
      </c>
      <c r="F278" s="127" t="s">
        <v>25</v>
      </c>
      <c r="G278" s="114" t="s">
        <v>987</v>
      </c>
      <c r="H278" s="8" t="s">
        <v>947</v>
      </c>
      <c r="I278" s="117" t="s">
        <v>1185</v>
      </c>
      <c r="J278" s="81">
        <v>44348</v>
      </c>
      <c r="K278" s="107" t="s">
        <v>1280</v>
      </c>
      <c r="L278" s="118" t="s">
        <v>1283</v>
      </c>
    </row>
    <row r="279" spans="1:12" ht="13.9" customHeight="1" x14ac:dyDescent="0.25">
      <c r="A279" s="15" t="s">
        <v>302</v>
      </c>
      <c r="B279" s="11" t="s">
        <v>1072</v>
      </c>
      <c r="C279" s="11" t="s">
        <v>1032</v>
      </c>
      <c r="D279" s="16" t="s">
        <v>22</v>
      </c>
      <c r="E279" s="16">
        <v>304525</v>
      </c>
      <c r="F279" s="35" t="s">
        <v>25</v>
      </c>
      <c r="G279" s="94" t="s">
        <v>987</v>
      </c>
      <c r="H279" s="11" t="s">
        <v>946</v>
      </c>
      <c r="I279" s="32" t="s">
        <v>1186</v>
      </c>
      <c r="J279" s="82">
        <v>44348</v>
      </c>
      <c r="K279" s="202" t="s">
        <v>2101</v>
      </c>
      <c r="L279" s="102" t="s">
        <v>1235</v>
      </c>
    </row>
    <row r="280" spans="1:12" hidden="1" x14ac:dyDescent="0.25">
      <c r="A280" s="15" t="s">
        <v>303</v>
      </c>
      <c r="B280" s="11" t="s">
        <v>1073</v>
      </c>
      <c r="C280" s="12" t="s">
        <v>1074</v>
      </c>
      <c r="D280" s="98" t="s">
        <v>29</v>
      </c>
      <c r="E280" s="10">
        <v>303814</v>
      </c>
      <c r="F280" s="127" t="s">
        <v>25</v>
      </c>
      <c r="G280" s="114" t="s">
        <v>991</v>
      </c>
      <c r="H280" s="8" t="s">
        <v>955</v>
      </c>
      <c r="I280" s="117" t="s">
        <v>1187</v>
      </c>
      <c r="J280" s="81">
        <v>44348</v>
      </c>
      <c r="K280" s="56" t="s">
        <v>1563</v>
      </c>
      <c r="L280" s="118" t="s">
        <v>1283</v>
      </c>
    </row>
    <row r="281" spans="1:12" s="18" customFormat="1" hidden="1" x14ac:dyDescent="0.25">
      <c r="A281" s="72" t="s">
        <v>304</v>
      </c>
      <c r="B281" s="8" t="s">
        <v>1075</v>
      </c>
      <c r="C281" s="8" t="s">
        <v>1076</v>
      </c>
      <c r="D281" s="10" t="s">
        <v>1022</v>
      </c>
      <c r="E281" s="10">
        <v>160299</v>
      </c>
      <c r="F281" s="127" t="s">
        <v>25</v>
      </c>
      <c r="G281" s="114" t="s">
        <v>991</v>
      </c>
      <c r="H281" s="8" t="s">
        <v>953</v>
      </c>
      <c r="I281" s="117" t="s">
        <v>1188</v>
      </c>
      <c r="J281" s="81">
        <v>44348</v>
      </c>
      <c r="K281" s="107" t="s">
        <v>1280</v>
      </c>
      <c r="L281" s="118" t="s">
        <v>1283</v>
      </c>
    </row>
    <row r="282" spans="1:12" s="18" customFormat="1" hidden="1" x14ac:dyDescent="0.25">
      <c r="A282" s="72" t="s">
        <v>305</v>
      </c>
      <c r="B282" s="8" t="s">
        <v>1077</v>
      </c>
      <c r="C282" s="8" t="s">
        <v>1078</v>
      </c>
      <c r="D282" s="10" t="s">
        <v>1014</v>
      </c>
      <c r="E282" s="10">
        <v>304024</v>
      </c>
      <c r="F282" s="127" t="s">
        <v>25</v>
      </c>
      <c r="G282" s="114" t="s">
        <v>992</v>
      </c>
      <c r="H282" s="8" t="s">
        <v>959</v>
      </c>
      <c r="I282" s="117" t="s">
        <v>1189</v>
      </c>
      <c r="J282" s="81">
        <v>44348</v>
      </c>
      <c r="K282" s="107" t="s">
        <v>1280</v>
      </c>
      <c r="L282" s="118" t="s">
        <v>1283</v>
      </c>
    </row>
    <row r="283" spans="1:12" s="18" customFormat="1" hidden="1" x14ac:dyDescent="0.25">
      <c r="A283" s="72" t="s">
        <v>306</v>
      </c>
      <c r="B283" s="8" t="s">
        <v>1079</v>
      </c>
      <c r="C283" s="8" t="s">
        <v>1080</v>
      </c>
      <c r="D283" s="10" t="s">
        <v>1026</v>
      </c>
      <c r="E283" s="10">
        <v>304759</v>
      </c>
      <c r="F283" s="127" t="s">
        <v>25</v>
      </c>
      <c r="G283" s="114" t="s">
        <v>992</v>
      </c>
      <c r="H283" s="8" t="s">
        <v>958</v>
      </c>
      <c r="I283" s="117" t="s">
        <v>1190</v>
      </c>
      <c r="J283" s="81">
        <v>44348</v>
      </c>
      <c r="K283" s="107" t="s">
        <v>1280</v>
      </c>
      <c r="L283" s="118" t="s">
        <v>1283</v>
      </c>
    </row>
    <row r="284" spans="1:12" s="18" customFormat="1" hidden="1" x14ac:dyDescent="0.25">
      <c r="A284" s="72" t="s">
        <v>307</v>
      </c>
      <c r="B284" s="8" t="s">
        <v>1081</v>
      </c>
      <c r="C284" s="8" t="s">
        <v>1082</v>
      </c>
      <c r="D284" s="10" t="s">
        <v>1026</v>
      </c>
      <c r="E284" s="10">
        <v>304706</v>
      </c>
      <c r="F284" s="127" t="s">
        <v>36</v>
      </c>
      <c r="G284" s="114" t="s">
        <v>965</v>
      </c>
      <c r="H284" s="8" t="s">
        <v>880</v>
      </c>
      <c r="I284" s="117" t="s">
        <v>1191</v>
      </c>
      <c r="J284" s="81">
        <v>44348</v>
      </c>
      <c r="K284" s="107" t="s">
        <v>1280</v>
      </c>
      <c r="L284" s="118" t="s">
        <v>1283</v>
      </c>
    </row>
    <row r="285" spans="1:12" ht="13.9" hidden="1" customHeight="1" x14ac:dyDescent="0.25">
      <c r="A285" s="170" t="s">
        <v>308</v>
      </c>
      <c r="B285" s="12" t="s">
        <v>1083</v>
      </c>
      <c r="C285" s="12" t="s">
        <v>1084</v>
      </c>
      <c r="D285" s="98" t="s">
        <v>1702</v>
      </c>
      <c r="E285" s="10">
        <v>302393</v>
      </c>
      <c r="F285" s="127" t="s">
        <v>36</v>
      </c>
      <c r="G285" s="114" t="s">
        <v>966</v>
      </c>
      <c r="H285" s="8" t="s">
        <v>882</v>
      </c>
      <c r="I285" s="117" t="s">
        <v>1192</v>
      </c>
      <c r="J285" s="81">
        <v>44348</v>
      </c>
      <c r="K285" s="176" t="s">
        <v>1700</v>
      </c>
      <c r="L285" s="10" t="s">
        <v>1283</v>
      </c>
    </row>
    <row r="286" spans="1:12" hidden="1" x14ac:dyDescent="0.25">
      <c r="A286" s="170" t="s">
        <v>309</v>
      </c>
      <c r="B286" s="12" t="s">
        <v>1831</v>
      </c>
      <c r="C286" s="12" t="s">
        <v>1658</v>
      </c>
      <c r="D286" s="250" t="s">
        <v>29</v>
      </c>
      <c r="E286" s="10">
        <v>303393</v>
      </c>
      <c r="F286" s="271" t="s">
        <v>24</v>
      </c>
      <c r="G286" s="114" t="s">
        <v>982</v>
      </c>
      <c r="H286" s="8" t="s">
        <v>932</v>
      </c>
      <c r="I286" s="117" t="s">
        <v>1703</v>
      </c>
      <c r="J286" s="81">
        <v>44805</v>
      </c>
      <c r="K286" s="110">
        <v>44986</v>
      </c>
      <c r="L286" s="10" t="s">
        <v>1283</v>
      </c>
    </row>
    <row r="287" spans="1:12" ht="15.6" customHeight="1" x14ac:dyDescent="0.25">
      <c r="A287" s="15" t="s">
        <v>310</v>
      </c>
      <c r="B287" s="11" t="s">
        <v>1085</v>
      </c>
      <c r="C287" s="11" t="s">
        <v>1086</v>
      </c>
      <c r="D287" s="16" t="s">
        <v>29</v>
      </c>
      <c r="E287" s="16">
        <v>304720</v>
      </c>
      <c r="F287" s="35" t="s">
        <v>36</v>
      </c>
      <c r="G287" s="94" t="s">
        <v>968</v>
      </c>
      <c r="H287" s="11" t="s">
        <v>1990</v>
      </c>
      <c r="I287" s="32" t="s">
        <v>1193</v>
      </c>
      <c r="J287" s="82">
        <v>44348</v>
      </c>
      <c r="K287" s="135" t="s">
        <v>2156</v>
      </c>
      <c r="L287" s="213" t="s">
        <v>1235</v>
      </c>
    </row>
    <row r="288" spans="1:12" ht="15.6" hidden="1" customHeight="1" x14ac:dyDescent="0.25">
      <c r="A288" s="255" t="s">
        <v>311</v>
      </c>
      <c r="B288" s="284" t="s">
        <v>1939</v>
      </c>
      <c r="C288" s="284" t="s">
        <v>1940</v>
      </c>
      <c r="D288" s="31" t="s">
        <v>1883</v>
      </c>
      <c r="E288" s="31">
        <v>303122</v>
      </c>
      <c r="F288" s="285" t="s">
        <v>36</v>
      </c>
      <c r="G288" s="284" t="s">
        <v>971</v>
      </c>
      <c r="H288" s="284" t="s">
        <v>1947</v>
      </c>
      <c r="I288" s="284" t="s">
        <v>1941</v>
      </c>
      <c r="J288" s="126">
        <v>45047</v>
      </c>
      <c r="K288" s="126">
        <v>45231</v>
      </c>
      <c r="L288" s="215" t="s">
        <v>1283</v>
      </c>
    </row>
    <row r="289" spans="1:12" x14ac:dyDescent="0.25">
      <c r="A289" s="15" t="s">
        <v>312</v>
      </c>
      <c r="B289" s="11" t="s">
        <v>1088</v>
      </c>
      <c r="C289" s="11" t="s">
        <v>1089</v>
      </c>
      <c r="D289" s="16" t="s">
        <v>32</v>
      </c>
      <c r="E289" s="16">
        <v>300895</v>
      </c>
      <c r="F289" s="35" t="s">
        <v>36</v>
      </c>
      <c r="G289" s="94" t="s">
        <v>970</v>
      </c>
      <c r="H289" s="11" t="s">
        <v>2103</v>
      </c>
      <c r="I289" s="32" t="s">
        <v>1194</v>
      </c>
      <c r="J289" s="82">
        <v>44348</v>
      </c>
      <c r="K289" s="53">
        <v>45444</v>
      </c>
      <c r="L289" s="102" t="s">
        <v>1235</v>
      </c>
    </row>
    <row r="290" spans="1:12" s="18" customFormat="1" hidden="1" x14ac:dyDescent="0.25">
      <c r="A290" s="15" t="s">
        <v>313</v>
      </c>
      <c r="B290" s="11" t="s">
        <v>1090</v>
      </c>
      <c r="C290" s="11" t="s">
        <v>1091</v>
      </c>
      <c r="D290" s="16" t="s">
        <v>29</v>
      </c>
      <c r="E290" s="10">
        <v>304077</v>
      </c>
      <c r="F290" s="127" t="s">
        <v>36</v>
      </c>
      <c r="G290" s="114" t="s">
        <v>971</v>
      </c>
      <c r="H290" s="8" t="s">
        <v>1092</v>
      </c>
      <c r="I290" s="117" t="s">
        <v>1195</v>
      </c>
      <c r="J290" s="81">
        <v>44348</v>
      </c>
      <c r="K290" s="56" t="s">
        <v>1824</v>
      </c>
      <c r="L290" s="215" t="s">
        <v>1283</v>
      </c>
    </row>
    <row r="291" spans="1:12" hidden="1" x14ac:dyDescent="0.25">
      <c r="A291" s="72" t="s">
        <v>314</v>
      </c>
      <c r="B291" s="8" t="s">
        <v>1093</v>
      </c>
      <c r="C291" s="8" t="s">
        <v>1094</v>
      </c>
      <c r="D291" s="10" t="s">
        <v>1263</v>
      </c>
      <c r="E291" s="10">
        <v>304712</v>
      </c>
      <c r="F291" s="127" t="s">
        <v>36</v>
      </c>
      <c r="G291" s="114" t="s">
        <v>971</v>
      </c>
      <c r="H291" s="8" t="s">
        <v>895</v>
      </c>
      <c r="I291" s="117" t="s">
        <v>1196</v>
      </c>
      <c r="J291" s="81">
        <v>44348</v>
      </c>
      <c r="K291" s="48" t="s">
        <v>1281</v>
      </c>
      <c r="L291" s="118" t="s">
        <v>1283</v>
      </c>
    </row>
    <row r="292" spans="1:12" s="18" customFormat="1" ht="14.45" hidden="1" customHeight="1" x14ac:dyDescent="0.25">
      <c r="A292" s="72" t="s">
        <v>315</v>
      </c>
      <c r="B292" s="8" t="s">
        <v>1095</v>
      </c>
      <c r="C292" s="8" t="s">
        <v>1096</v>
      </c>
      <c r="D292" s="10" t="s">
        <v>1014</v>
      </c>
      <c r="E292" s="10">
        <v>303193</v>
      </c>
      <c r="F292" s="127" t="s">
        <v>36</v>
      </c>
      <c r="G292" s="114" t="s">
        <v>1611</v>
      </c>
      <c r="H292" s="8" t="s">
        <v>897</v>
      </c>
      <c r="I292" s="117" t="s">
        <v>1197</v>
      </c>
      <c r="J292" s="81">
        <v>44348</v>
      </c>
      <c r="K292" s="107" t="s">
        <v>1280</v>
      </c>
      <c r="L292" s="118" t="s">
        <v>1283</v>
      </c>
    </row>
    <row r="293" spans="1:12" s="18" customFormat="1" ht="13.15" hidden="1" customHeight="1" x14ac:dyDescent="0.25">
      <c r="A293" s="15" t="s">
        <v>316</v>
      </c>
      <c r="B293" s="11" t="s">
        <v>1097</v>
      </c>
      <c r="C293" s="11" t="s">
        <v>1098</v>
      </c>
      <c r="D293" s="16" t="s">
        <v>1014</v>
      </c>
      <c r="E293" s="10">
        <v>304006</v>
      </c>
      <c r="F293" s="127" t="s">
        <v>36</v>
      </c>
      <c r="G293" s="114" t="s">
        <v>976</v>
      </c>
      <c r="H293" s="8" t="s">
        <v>899</v>
      </c>
      <c r="I293" s="117" t="s">
        <v>1198</v>
      </c>
      <c r="J293" s="81">
        <v>44348</v>
      </c>
      <c r="K293" s="107" t="s">
        <v>1700</v>
      </c>
      <c r="L293" s="118" t="s">
        <v>1283</v>
      </c>
    </row>
    <row r="294" spans="1:12" s="18" customFormat="1" ht="13.15" hidden="1" customHeight="1" x14ac:dyDescent="0.25">
      <c r="A294" s="72" t="s">
        <v>317</v>
      </c>
      <c r="B294" s="8" t="s">
        <v>1099</v>
      </c>
      <c r="C294" s="8" t="s">
        <v>1100</v>
      </c>
      <c r="D294" s="10" t="s">
        <v>1026</v>
      </c>
      <c r="E294" s="10">
        <v>304761</v>
      </c>
      <c r="F294" s="127" t="s">
        <v>36</v>
      </c>
      <c r="G294" s="114" t="s">
        <v>972</v>
      </c>
      <c r="H294" s="8" t="s">
        <v>900</v>
      </c>
      <c r="I294" s="117" t="s">
        <v>1199</v>
      </c>
      <c r="J294" s="81">
        <v>44348</v>
      </c>
      <c r="K294" s="107" t="s">
        <v>1280</v>
      </c>
      <c r="L294" s="118" t="s">
        <v>1283</v>
      </c>
    </row>
    <row r="295" spans="1:12" s="18" customFormat="1" ht="15.6" customHeight="1" x14ac:dyDescent="0.25">
      <c r="A295" s="15" t="s">
        <v>318</v>
      </c>
      <c r="B295" s="201" t="s">
        <v>1708</v>
      </c>
      <c r="C295" s="137" t="s">
        <v>1709</v>
      </c>
      <c r="D295" s="133" t="s">
        <v>22</v>
      </c>
      <c r="E295" s="133">
        <v>305308</v>
      </c>
      <c r="F295" s="213" t="s">
        <v>25</v>
      </c>
      <c r="G295" s="112" t="s">
        <v>986</v>
      </c>
      <c r="H295" s="137" t="s">
        <v>1682</v>
      </c>
      <c r="I295" s="11" t="s">
        <v>1710</v>
      </c>
      <c r="J295" s="51">
        <v>44805</v>
      </c>
      <c r="K295" s="135" t="s">
        <v>2156</v>
      </c>
      <c r="L295" s="199" t="s">
        <v>1235</v>
      </c>
    </row>
    <row r="296" spans="1:12" x14ac:dyDescent="0.25">
      <c r="A296" s="15" t="s">
        <v>319</v>
      </c>
      <c r="B296" s="11" t="s">
        <v>1101</v>
      </c>
      <c r="C296" s="11" t="s">
        <v>1102</v>
      </c>
      <c r="D296" s="16" t="s">
        <v>22</v>
      </c>
      <c r="E296" s="16">
        <v>304533</v>
      </c>
      <c r="F296" s="35" t="s">
        <v>24</v>
      </c>
      <c r="G296" s="94" t="s">
        <v>2161</v>
      </c>
      <c r="H296" s="11" t="s">
        <v>914</v>
      </c>
      <c r="I296" s="32" t="s">
        <v>1200</v>
      </c>
      <c r="J296" s="82">
        <v>44348</v>
      </c>
      <c r="K296" s="135" t="s">
        <v>2156</v>
      </c>
      <c r="L296" s="102" t="s">
        <v>1730</v>
      </c>
    </row>
    <row r="297" spans="1:12" ht="16.149999999999999" customHeight="1" x14ac:dyDescent="0.25">
      <c r="A297" s="15" t="s">
        <v>320</v>
      </c>
      <c r="B297" s="177" t="s">
        <v>2061</v>
      </c>
      <c r="C297" s="177" t="s">
        <v>425</v>
      </c>
      <c r="D297" s="175" t="s">
        <v>1884</v>
      </c>
      <c r="E297" s="175">
        <v>303619</v>
      </c>
      <c r="F297" s="199" t="s">
        <v>36</v>
      </c>
      <c r="G297" s="177" t="s">
        <v>969</v>
      </c>
      <c r="H297" s="177" t="s">
        <v>1988</v>
      </c>
      <c r="I297" s="177" t="s">
        <v>2062</v>
      </c>
      <c r="J297" s="51">
        <v>45170</v>
      </c>
      <c r="K297" s="135" t="s">
        <v>2101</v>
      </c>
      <c r="L297" s="199" t="s">
        <v>1730</v>
      </c>
    </row>
    <row r="298" spans="1:12" s="18" customFormat="1" ht="15" customHeight="1" x14ac:dyDescent="0.25">
      <c r="A298" s="15" t="s">
        <v>321</v>
      </c>
      <c r="B298" s="177" t="s">
        <v>2024</v>
      </c>
      <c r="C298" s="177" t="s">
        <v>1304</v>
      </c>
      <c r="D298" s="175" t="s">
        <v>1883</v>
      </c>
      <c r="E298" s="175">
        <v>305512</v>
      </c>
      <c r="F298" s="199" t="s">
        <v>25</v>
      </c>
      <c r="G298" s="177" t="s">
        <v>987</v>
      </c>
      <c r="H298" s="177" t="s">
        <v>2046</v>
      </c>
      <c r="I298" s="177" t="s">
        <v>2025</v>
      </c>
      <c r="J298" s="84">
        <v>45108</v>
      </c>
      <c r="K298" s="51">
        <v>45352</v>
      </c>
      <c r="L298" s="199" t="s">
        <v>1235</v>
      </c>
    </row>
    <row r="299" spans="1:12" s="18" customFormat="1" hidden="1" x14ac:dyDescent="0.25">
      <c r="A299" s="72" t="s">
        <v>322</v>
      </c>
      <c r="B299" s="8" t="s">
        <v>1103</v>
      </c>
      <c r="C299" s="8" t="s">
        <v>1050</v>
      </c>
      <c r="D299" s="10" t="s">
        <v>1014</v>
      </c>
      <c r="E299" s="10">
        <v>304441</v>
      </c>
      <c r="F299" s="127" t="s">
        <v>24</v>
      </c>
      <c r="G299" s="114" t="s">
        <v>983</v>
      </c>
      <c r="H299" s="8" t="s">
        <v>933</v>
      </c>
      <c r="I299" s="117" t="s">
        <v>1201</v>
      </c>
      <c r="J299" s="81">
        <v>44348</v>
      </c>
      <c r="K299" s="107" t="s">
        <v>1280</v>
      </c>
      <c r="L299" s="118" t="s">
        <v>1283</v>
      </c>
    </row>
    <row r="300" spans="1:12" s="18" customFormat="1" hidden="1" x14ac:dyDescent="0.25">
      <c r="A300" s="72" t="s">
        <v>323</v>
      </c>
      <c r="B300" s="8" t="s">
        <v>1105</v>
      </c>
      <c r="C300" s="8" t="s">
        <v>1104</v>
      </c>
      <c r="D300" s="10" t="s">
        <v>29</v>
      </c>
      <c r="E300" s="10">
        <v>304730</v>
      </c>
      <c r="F300" s="127" t="s">
        <v>25</v>
      </c>
      <c r="G300" s="114" t="s">
        <v>1612</v>
      </c>
      <c r="H300" s="8" t="s">
        <v>936</v>
      </c>
      <c r="I300" s="117" t="s">
        <v>1202</v>
      </c>
      <c r="J300" s="81">
        <v>44348</v>
      </c>
      <c r="K300" s="56" t="s">
        <v>1351</v>
      </c>
      <c r="L300" s="118" t="s">
        <v>1283</v>
      </c>
    </row>
    <row r="301" spans="1:12" x14ac:dyDescent="0.25">
      <c r="A301" s="15" t="s">
        <v>324</v>
      </c>
      <c r="B301" s="11" t="s">
        <v>1106</v>
      </c>
      <c r="C301" s="11" t="s">
        <v>1107</v>
      </c>
      <c r="D301" s="16" t="s">
        <v>22</v>
      </c>
      <c r="E301" s="16">
        <v>304367</v>
      </c>
      <c r="F301" s="35" t="s">
        <v>25</v>
      </c>
      <c r="G301" s="94" t="s">
        <v>985</v>
      </c>
      <c r="H301" s="11" t="s">
        <v>2194</v>
      </c>
      <c r="I301" s="32" t="s">
        <v>1203</v>
      </c>
      <c r="J301" s="82">
        <v>44348</v>
      </c>
      <c r="K301" s="135" t="s">
        <v>2156</v>
      </c>
      <c r="L301" s="199" t="s">
        <v>1235</v>
      </c>
    </row>
    <row r="302" spans="1:12" s="18" customFormat="1" x14ac:dyDescent="0.25">
      <c r="A302" s="15" t="s">
        <v>325</v>
      </c>
      <c r="B302" s="11" t="s">
        <v>1108</v>
      </c>
      <c r="C302" s="11" t="s">
        <v>1051</v>
      </c>
      <c r="D302" s="16" t="s">
        <v>871</v>
      </c>
      <c r="E302" s="16">
        <v>172086</v>
      </c>
      <c r="F302" s="35" t="s">
        <v>25</v>
      </c>
      <c r="G302" s="177" t="s">
        <v>1825</v>
      </c>
      <c r="H302" s="11" t="s">
        <v>940</v>
      </c>
      <c r="I302" s="32" t="s">
        <v>1204</v>
      </c>
      <c r="J302" s="82">
        <v>44348</v>
      </c>
      <c r="K302" s="135" t="s">
        <v>2101</v>
      </c>
      <c r="L302" s="199" t="s">
        <v>1235</v>
      </c>
    </row>
    <row r="303" spans="1:12" s="18" customFormat="1" hidden="1" x14ac:dyDescent="0.25">
      <c r="A303" s="72" t="s">
        <v>326</v>
      </c>
      <c r="B303" s="8" t="s">
        <v>1110</v>
      </c>
      <c r="C303" s="8" t="s">
        <v>1033</v>
      </c>
      <c r="D303" s="10" t="s">
        <v>1023</v>
      </c>
      <c r="E303" s="10">
        <v>303904</v>
      </c>
      <c r="F303" s="127" t="s">
        <v>25</v>
      </c>
      <c r="G303" s="114" t="s">
        <v>985</v>
      </c>
      <c r="H303" s="8" t="s">
        <v>941</v>
      </c>
      <c r="I303" s="117" t="s">
        <v>1205</v>
      </c>
      <c r="J303" s="81">
        <v>44348</v>
      </c>
      <c r="K303" s="107" t="s">
        <v>1280</v>
      </c>
      <c r="L303" s="118" t="s">
        <v>1283</v>
      </c>
    </row>
    <row r="304" spans="1:12" s="18" customFormat="1" x14ac:dyDescent="0.25">
      <c r="A304" s="15" t="s">
        <v>327</v>
      </c>
      <c r="B304" s="32" t="s">
        <v>1267</v>
      </c>
      <c r="C304" s="32" t="s">
        <v>471</v>
      </c>
      <c r="D304" s="16" t="s">
        <v>871</v>
      </c>
      <c r="E304" s="16">
        <v>302999</v>
      </c>
      <c r="F304" s="35" t="s">
        <v>25</v>
      </c>
      <c r="G304" s="94" t="s">
        <v>1827</v>
      </c>
      <c r="H304" s="178" t="s">
        <v>1752</v>
      </c>
      <c r="I304" s="32" t="s">
        <v>1268</v>
      </c>
      <c r="J304" s="82">
        <v>44378</v>
      </c>
      <c r="K304" s="135" t="s">
        <v>2156</v>
      </c>
      <c r="L304" s="199" t="s">
        <v>1235</v>
      </c>
    </row>
    <row r="305" spans="1:12" s="18" customFormat="1" hidden="1" x14ac:dyDescent="0.25">
      <c r="A305" s="72" t="s">
        <v>328</v>
      </c>
      <c r="B305" s="188" t="s">
        <v>1112</v>
      </c>
      <c r="C305" s="188" t="s">
        <v>1113</v>
      </c>
      <c r="D305" s="189" t="s">
        <v>1014</v>
      </c>
      <c r="E305" s="189">
        <v>192143</v>
      </c>
      <c r="F305" s="197" t="s">
        <v>25</v>
      </c>
      <c r="G305" s="190" t="s">
        <v>987</v>
      </c>
      <c r="H305" s="188" t="s">
        <v>1114</v>
      </c>
      <c r="I305" s="196" t="s">
        <v>1206</v>
      </c>
      <c r="J305" s="192">
        <v>44348</v>
      </c>
      <c r="K305" s="210" t="s">
        <v>1280</v>
      </c>
      <c r="L305" s="118" t="s">
        <v>1283</v>
      </c>
    </row>
    <row r="306" spans="1:12" s="18" customFormat="1" x14ac:dyDescent="0.25">
      <c r="A306" s="224" t="s">
        <v>329</v>
      </c>
      <c r="B306" s="177" t="s">
        <v>1932</v>
      </c>
      <c r="C306" s="177" t="s">
        <v>1541</v>
      </c>
      <c r="D306" s="175" t="s">
        <v>1883</v>
      </c>
      <c r="E306" s="175">
        <v>305226</v>
      </c>
      <c r="F306" s="199" t="s">
        <v>24</v>
      </c>
      <c r="G306" s="177" t="s">
        <v>982</v>
      </c>
      <c r="H306" s="177" t="s">
        <v>1943</v>
      </c>
      <c r="I306" s="177" t="s">
        <v>1933</v>
      </c>
      <c r="J306" s="84">
        <v>45047</v>
      </c>
      <c r="K306" s="51">
        <v>45352</v>
      </c>
      <c r="L306" s="199" t="s">
        <v>1235</v>
      </c>
    </row>
    <row r="307" spans="1:12" s="18" customFormat="1" hidden="1" x14ac:dyDescent="0.25">
      <c r="A307" s="15" t="s">
        <v>330</v>
      </c>
      <c r="B307" s="138" t="s">
        <v>1624</v>
      </c>
      <c r="C307" s="138" t="s">
        <v>410</v>
      </c>
      <c r="D307" s="133" t="s">
        <v>22</v>
      </c>
      <c r="E307" s="25">
        <v>304772</v>
      </c>
      <c r="F307" s="127" t="s">
        <v>25</v>
      </c>
      <c r="G307" s="214" t="s">
        <v>986</v>
      </c>
      <c r="H307" s="6" t="s">
        <v>944</v>
      </c>
      <c r="I307" s="6" t="s">
        <v>1625</v>
      </c>
      <c r="J307" s="110">
        <v>44743</v>
      </c>
      <c r="K307" s="56" t="s">
        <v>1824</v>
      </c>
      <c r="L307" s="215" t="s">
        <v>1283</v>
      </c>
    </row>
    <row r="308" spans="1:12" s="18" customFormat="1" x14ac:dyDescent="0.25">
      <c r="A308" s="15" t="s">
        <v>331</v>
      </c>
      <c r="B308" s="32" t="s">
        <v>638</v>
      </c>
      <c r="C308" s="32" t="s">
        <v>392</v>
      </c>
      <c r="D308" s="16" t="s">
        <v>29</v>
      </c>
      <c r="E308" s="16">
        <v>305170</v>
      </c>
      <c r="F308" s="35" t="s">
        <v>25</v>
      </c>
      <c r="G308" s="94" t="s">
        <v>987</v>
      </c>
      <c r="H308" s="32" t="s">
        <v>1573</v>
      </c>
      <c r="I308" s="32" t="s">
        <v>1358</v>
      </c>
      <c r="J308" s="82">
        <v>44531</v>
      </c>
      <c r="K308" s="135" t="s">
        <v>2156</v>
      </c>
      <c r="L308" s="199" t="s">
        <v>1235</v>
      </c>
    </row>
    <row r="309" spans="1:12" s="55" customFormat="1" hidden="1" x14ac:dyDescent="0.25">
      <c r="A309" s="15" t="s">
        <v>332</v>
      </c>
      <c r="B309" s="32" t="s">
        <v>1555</v>
      </c>
      <c r="C309" s="32" t="s">
        <v>400</v>
      </c>
      <c r="D309" s="16" t="s">
        <v>22</v>
      </c>
      <c r="E309" s="10">
        <v>305065</v>
      </c>
      <c r="F309" s="127" t="s">
        <v>25</v>
      </c>
      <c r="G309" s="114" t="s">
        <v>990</v>
      </c>
      <c r="H309" s="117" t="s">
        <v>1532</v>
      </c>
      <c r="I309" s="117" t="s">
        <v>1556</v>
      </c>
      <c r="J309" s="48">
        <v>44652</v>
      </c>
      <c r="K309" s="56" t="s">
        <v>1824</v>
      </c>
      <c r="L309" s="215" t="s">
        <v>1283</v>
      </c>
    </row>
    <row r="310" spans="1:12" s="18" customFormat="1" hidden="1" x14ac:dyDescent="0.25">
      <c r="A310" s="72" t="s">
        <v>333</v>
      </c>
      <c r="B310" s="117" t="s">
        <v>1269</v>
      </c>
      <c r="C310" s="117" t="s">
        <v>534</v>
      </c>
      <c r="D310" s="10" t="s">
        <v>22</v>
      </c>
      <c r="E310" s="10">
        <v>302662</v>
      </c>
      <c r="F310" s="127" t="s">
        <v>24</v>
      </c>
      <c r="G310" s="114" t="s">
        <v>981</v>
      </c>
      <c r="H310" s="8" t="s">
        <v>1149</v>
      </c>
      <c r="I310" s="117" t="s">
        <v>1270</v>
      </c>
      <c r="J310" s="81">
        <v>44378</v>
      </c>
      <c r="K310" s="48" t="s">
        <v>1281</v>
      </c>
      <c r="L310" s="118" t="s">
        <v>1283</v>
      </c>
    </row>
    <row r="311" spans="1:12" s="18" customFormat="1" hidden="1" x14ac:dyDescent="0.25">
      <c r="A311" s="72" t="s">
        <v>334</v>
      </c>
      <c r="B311" s="8" t="s">
        <v>1115</v>
      </c>
      <c r="C311" s="8" t="s">
        <v>1055</v>
      </c>
      <c r="D311" s="10" t="s">
        <v>1014</v>
      </c>
      <c r="E311" s="10">
        <v>304527</v>
      </c>
      <c r="F311" s="127" t="s">
        <v>25</v>
      </c>
      <c r="G311" s="114" t="s">
        <v>993</v>
      </c>
      <c r="H311" s="8" t="s">
        <v>961</v>
      </c>
      <c r="I311" s="117" t="s">
        <v>1207</v>
      </c>
      <c r="J311" s="81">
        <v>44348</v>
      </c>
      <c r="K311" s="107" t="s">
        <v>1280</v>
      </c>
      <c r="L311" s="118" t="s">
        <v>1283</v>
      </c>
    </row>
    <row r="312" spans="1:12" s="18" customFormat="1" hidden="1" x14ac:dyDescent="0.25">
      <c r="A312" s="316" t="s">
        <v>335</v>
      </c>
      <c r="B312" s="318" t="s">
        <v>2250</v>
      </c>
      <c r="C312" s="11"/>
      <c r="D312" s="16"/>
      <c r="E312" s="16"/>
      <c r="F312" s="35"/>
      <c r="G312" s="94"/>
      <c r="H312" s="11"/>
      <c r="I312" s="32"/>
      <c r="J312" s="82"/>
      <c r="K312" s="202"/>
      <c r="L312" s="102"/>
    </row>
    <row r="313" spans="1:12" s="18" customFormat="1" x14ac:dyDescent="0.25">
      <c r="A313" s="15" t="s">
        <v>336</v>
      </c>
      <c r="B313" s="203" t="s">
        <v>2026</v>
      </c>
      <c r="C313" s="173" t="s">
        <v>597</v>
      </c>
      <c r="D313" s="175" t="s">
        <v>1883</v>
      </c>
      <c r="E313" s="175">
        <v>305465</v>
      </c>
      <c r="F313" s="199" t="s">
        <v>24</v>
      </c>
      <c r="G313" s="174" t="s">
        <v>979</v>
      </c>
      <c r="H313" s="173" t="s">
        <v>1733</v>
      </c>
      <c r="I313" s="12" t="s">
        <v>2027</v>
      </c>
      <c r="J313" s="84">
        <v>45108</v>
      </c>
      <c r="K313" s="51">
        <v>45444</v>
      </c>
      <c r="L313" s="208" t="s">
        <v>1235</v>
      </c>
    </row>
    <row r="314" spans="1:12" s="18" customFormat="1" hidden="1" x14ac:dyDescent="0.25">
      <c r="A314" s="72" t="s">
        <v>337</v>
      </c>
      <c r="B314" s="117" t="s">
        <v>1322</v>
      </c>
      <c r="C314" s="117" t="s">
        <v>1323</v>
      </c>
      <c r="D314" s="10" t="s">
        <v>22</v>
      </c>
      <c r="E314" s="10">
        <v>303754</v>
      </c>
      <c r="F314" s="127" t="s">
        <v>36</v>
      </c>
      <c r="G314" s="114" t="s">
        <v>964</v>
      </c>
      <c r="H314" s="8" t="s">
        <v>878</v>
      </c>
      <c r="I314" s="117" t="s">
        <v>1324</v>
      </c>
      <c r="J314" s="81">
        <v>44440</v>
      </c>
      <c r="K314" s="56" t="s">
        <v>1351</v>
      </c>
      <c r="L314" s="118" t="s">
        <v>1283</v>
      </c>
    </row>
    <row r="315" spans="1:12" s="18" customFormat="1" hidden="1" x14ac:dyDescent="0.25">
      <c r="A315" s="72" t="s">
        <v>338</v>
      </c>
      <c r="B315" s="8" t="s">
        <v>1116</v>
      </c>
      <c r="C315" s="8" t="s">
        <v>1044</v>
      </c>
      <c r="D315" s="10" t="s">
        <v>1014</v>
      </c>
      <c r="E315" s="10">
        <v>190680</v>
      </c>
      <c r="F315" s="127" t="s">
        <v>24</v>
      </c>
      <c r="G315" s="114" t="s">
        <v>983</v>
      </c>
      <c r="H315" s="8" t="s">
        <v>933</v>
      </c>
      <c r="I315" s="117" t="s">
        <v>1208</v>
      </c>
      <c r="J315" s="81">
        <v>44348</v>
      </c>
      <c r="K315" s="107" t="s">
        <v>1280</v>
      </c>
      <c r="L315" s="118" t="s">
        <v>1283</v>
      </c>
    </row>
    <row r="316" spans="1:12" s="18" customFormat="1" hidden="1" x14ac:dyDescent="0.25">
      <c r="A316" s="72" t="s">
        <v>339</v>
      </c>
      <c r="B316" s="8" t="s">
        <v>1117</v>
      </c>
      <c r="C316" s="8" t="s">
        <v>1118</v>
      </c>
      <c r="D316" s="10" t="s">
        <v>1034</v>
      </c>
      <c r="E316" s="10">
        <v>193002</v>
      </c>
      <c r="F316" s="127" t="s">
        <v>25</v>
      </c>
      <c r="G316" s="114" t="s">
        <v>1612</v>
      </c>
      <c r="H316" s="8" t="s">
        <v>938</v>
      </c>
      <c r="I316" s="117" t="s">
        <v>1209</v>
      </c>
      <c r="J316" s="81">
        <v>44348</v>
      </c>
      <c r="K316" s="107" t="s">
        <v>1280</v>
      </c>
      <c r="L316" s="118" t="s">
        <v>1283</v>
      </c>
    </row>
    <row r="317" spans="1:12" hidden="1" x14ac:dyDescent="0.25">
      <c r="A317" s="72" t="s">
        <v>340</v>
      </c>
      <c r="B317" s="8" t="s">
        <v>1119</v>
      </c>
      <c r="C317" s="8" t="s">
        <v>1120</v>
      </c>
      <c r="D317" s="10" t="s">
        <v>29</v>
      </c>
      <c r="E317" s="10">
        <v>303109</v>
      </c>
      <c r="F317" s="127" t="s">
        <v>24</v>
      </c>
      <c r="G317" s="114" t="s">
        <v>980</v>
      </c>
      <c r="H317" s="8" t="s">
        <v>926</v>
      </c>
      <c r="I317" s="117" t="s">
        <v>1210</v>
      </c>
      <c r="J317" s="81">
        <v>44348</v>
      </c>
      <c r="K317" s="56" t="s">
        <v>1351</v>
      </c>
      <c r="L317" s="118" t="s">
        <v>1283</v>
      </c>
    </row>
    <row r="318" spans="1:12" s="18" customFormat="1" hidden="1" x14ac:dyDescent="0.25">
      <c r="A318" s="72" t="s">
        <v>341</v>
      </c>
      <c r="B318" s="8" t="s">
        <v>1121</v>
      </c>
      <c r="C318" s="8" t="s">
        <v>1044</v>
      </c>
      <c r="D318" s="10" t="s">
        <v>1014</v>
      </c>
      <c r="E318" s="10">
        <v>300356</v>
      </c>
      <c r="F318" s="127" t="s">
        <v>24</v>
      </c>
      <c r="G318" s="114" t="s">
        <v>978</v>
      </c>
      <c r="H318" s="8" t="s">
        <v>919</v>
      </c>
      <c r="I318" s="117" t="s">
        <v>1211</v>
      </c>
      <c r="J318" s="81">
        <v>44348</v>
      </c>
      <c r="K318" s="107" t="s">
        <v>1280</v>
      </c>
      <c r="L318" s="118" t="s">
        <v>1283</v>
      </c>
    </row>
    <row r="319" spans="1:12" s="18" customFormat="1" hidden="1" x14ac:dyDescent="0.25">
      <c r="A319" s="72" t="s">
        <v>342</v>
      </c>
      <c r="B319" s="8" t="s">
        <v>1122</v>
      </c>
      <c r="C319" s="8" t="s">
        <v>1123</v>
      </c>
      <c r="D319" s="10" t="s">
        <v>1011</v>
      </c>
      <c r="E319" s="10">
        <v>187920</v>
      </c>
      <c r="F319" s="127" t="s">
        <v>24</v>
      </c>
      <c r="G319" s="114" t="s">
        <v>976</v>
      </c>
      <c r="H319" s="8" t="s">
        <v>917</v>
      </c>
      <c r="I319" s="117" t="s">
        <v>1212</v>
      </c>
      <c r="J319" s="81">
        <v>44348</v>
      </c>
      <c r="K319" s="107" t="s">
        <v>1280</v>
      </c>
      <c r="L319" s="118" t="s">
        <v>1283</v>
      </c>
    </row>
    <row r="320" spans="1:12" hidden="1" x14ac:dyDescent="0.25">
      <c r="A320" s="72" t="s">
        <v>343</v>
      </c>
      <c r="B320" s="8" t="s">
        <v>1124</v>
      </c>
      <c r="C320" s="8" t="s">
        <v>1125</v>
      </c>
      <c r="D320" s="10" t="s">
        <v>1608</v>
      </c>
      <c r="E320" s="10">
        <v>302691</v>
      </c>
      <c r="F320" s="127" t="s">
        <v>24</v>
      </c>
      <c r="G320" s="114" t="s">
        <v>977</v>
      </c>
      <c r="H320" s="8"/>
      <c r="I320" s="117" t="s">
        <v>1213</v>
      </c>
      <c r="J320" s="81">
        <v>44348</v>
      </c>
      <c r="K320" s="107" t="s">
        <v>1281</v>
      </c>
      <c r="L320" s="118" t="s">
        <v>1283</v>
      </c>
    </row>
    <row r="321" spans="1:12" s="18" customFormat="1" hidden="1" x14ac:dyDescent="0.25">
      <c r="A321" s="72" t="s">
        <v>344</v>
      </c>
      <c r="B321" s="8" t="s">
        <v>1126</v>
      </c>
      <c r="C321" s="8" t="s">
        <v>1127</v>
      </c>
      <c r="D321" s="10" t="s">
        <v>1026</v>
      </c>
      <c r="E321" s="10">
        <v>304831</v>
      </c>
      <c r="F321" s="127" t="s">
        <v>24</v>
      </c>
      <c r="G321" s="114" t="s">
        <v>981</v>
      </c>
      <c r="H321" s="8" t="s">
        <v>930</v>
      </c>
      <c r="I321" s="117" t="s">
        <v>1214</v>
      </c>
      <c r="J321" s="81">
        <v>44348</v>
      </c>
      <c r="K321" s="107" t="s">
        <v>1280</v>
      </c>
      <c r="L321" s="118" t="s">
        <v>1283</v>
      </c>
    </row>
    <row r="322" spans="1:12" s="18" customFormat="1" hidden="1" x14ac:dyDescent="0.25">
      <c r="A322" s="72" t="s">
        <v>345</v>
      </c>
      <c r="B322" s="8" t="s">
        <v>1128</v>
      </c>
      <c r="C322" s="8" t="s">
        <v>1129</v>
      </c>
      <c r="D322" s="10" t="s">
        <v>1026</v>
      </c>
      <c r="E322" s="10">
        <v>304722</v>
      </c>
      <c r="F322" s="127" t="s">
        <v>36</v>
      </c>
      <c r="G322" s="114" t="s">
        <v>968</v>
      </c>
      <c r="H322" s="8" t="s">
        <v>1087</v>
      </c>
      <c r="I322" s="117" t="s">
        <v>1215</v>
      </c>
      <c r="J322" s="81">
        <v>44348</v>
      </c>
      <c r="K322" s="107" t="s">
        <v>1280</v>
      </c>
      <c r="L322" s="118" t="s">
        <v>1283</v>
      </c>
    </row>
    <row r="323" spans="1:12" s="18" customFormat="1" hidden="1" x14ac:dyDescent="0.25">
      <c r="A323" s="15" t="s">
        <v>346</v>
      </c>
      <c r="B323" s="11" t="s">
        <v>1130</v>
      </c>
      <c r="C323" s="11" t="s">
        <v>1131</v>
      </c>
      <c r="D323" s="16" t="s">
        <v>1014</v>
      </c>
      <c r="E323" s="10">
        <v>191391</v>
      </c>
      <c r="F323" s="127" t="s">
        <v>36</v>
      </c>
      <c r="G323" s="114" t="s">
        <v>969</v>
      </c>
      <c r="H323" s="8" t="s">
        <v>891</v>
      </c>
      <c r="I323" s="117" t="s">
        <v>1216</v>
      </c>
      <c r="J323" s="81">
        <v>44348</v>
      </c>
      <c r="K323" s="107" t="s">
        <v>1824</v>
      </c>
      <c r="L323" s="215" t="s">
        <v>1283</v>
      </c>
    </row>
    <row r="324" spans="1:12" s="18" customFormat="1" hidden="1" x14ac:dyDescent="0.25">
      <c r="A324" s="72" t="s">
        <v>347</v>
      </c>
      <c r="B324" s="117" t="s">
        <v>1271</v>
      </c>
      <c r="C324" s="117" t="s">
        <v>504</v>
      </c>
      <c r="D324" s="10" t="s">
        <v>34</v>
      </c>
      <c r="E324" s="10">
        <v>300588</v>
      </c>
      <c r="F324" s="127" t="s">
        <v>36</v>
      </c>
      <c r="G324" s="114" t="s">
        <v>966</v>
      </c>
      <c r="H324" s="117" t="s">
        <v>884</v>
      </c>
      <c r="I324" s="117" t="s">
        <v>1272</v>
      </c>
      <c r="J324" s="81">
        <v>44378</v>
      </c>
      <c r="K324" s="56" t="s">
        <v>1351</v>
      </c>
      <c r="L324" s="118" t="s">
        <v>1283</v>
      </c>
    </row>
    <row r="325" spans="1:12" hidden="1" x14ac:dyDescent="0.25">
      <c r="A325" s="72" t="s">
        <v>348</v>
      </c>
      <c r="B325" s="8" t="s">
        <v>1132</v>
      </c>
      <c r="C325" s="8" t="s">
        <v>1052</v>
      </c>
      <c r="D325" s="10" t="s">
        <v>22</v>
      </c>
      <c r="E325" s="10">
        <v>304601</v>
      </c>
      <c r="F325" s="127" t="s">
        <v>25</v>
      </c>
      <c r="G325" s="114" t="s">
        <v>985</v>
      </c>
      <c r="H325" s="8" t="s">
        <v>1109</v>
      </c>
      <c r="I325" s="117" t="s">
        <v>1217</v>
      </c>
      <c r="J325" s="81">
        <v>44348</v>
      </c>
      <c r="K325" s="107" t="s">
        <v>1281</v>
      </c>
      <c r="L325" s="118" t="s">
        <v>1283</v>
      </c>
    </row>
    <row r="326" spans="1:12" s="55" customFormat="1" hidden="1" x14ac:dyDescent="0.25">
      <c r="A326" s="15" t="s">
        <v>349</v>
      </c>
      <c r="B326" s="33" t="s">
        <v>1557</v>
      </c>
      <c r="C326" s="33" t="s">
        <v>650</v>
      </c>
      <c r="D326" s="98" t="s">
        <v>1263</v>
      </c>
      <c r="E326" s="10">
        <v>305212</v>
      </c>
      <c r="F326" s="127" t="s">
        <v>25</v>
      </c>
      <c r="G326" s="114" t="s">
        <v>991</v>
      </c>
      <c r="H326" s="117" t="s">
        <v>1576</v>
      </c>
      <c r="I326" s="117" t="s">
        <v>1558</v>
      </c>
      <c r="J326" s="45">
        <v>44652</v>
      </c>
      <c r="K326" s="45">
        <v>44866</v>
      </c>
      <c r="L326" s="118" t="s">
        <v>1283</v>
      </c>
    </row>
    <row r="327" spans="1:12" s="18" customFormat="1" x14ac:dyDescent="0.25">
      <c r="A327" s="15" t="s">
        <v>350</v>
      </c>
      <c r="B327" s="32" t="s">
        <v>1273</v>
      </c>
      <c r="C327" s="32" t="s">
        <v>1274</v>
      </c>
      <c r="D327" s="16" t="s">
        <v>22</v>
      </c>
      <c r="E327" s="16">
        <v>304081</v>
      </c>
      <c r="F327" s="35" t="s">
        <v>36</v>
      </c>
      <c r="G327" s="94" t="s">
        <v>971</v>
      </c>
      <c r="H327" s="32" t="s">
        <v>1571</v>
      </c>
      <c r="I327" s="32" t="s">
        <v>1275</v>
      </c>
      <c r="J327" s="82">
        <v>44378</v>
      </c>
      <c r="K327" s="135" t="s">
        <v>2156</v>
      </c>
      <c r="L327" s="102" t="s">
        <v>1235</v>
      </c>
    </row>
    <row r="328" spans="1:12" hidden="1" x14ac:dyDescent="0.25">
      <c r="A328" s="72" t="s">
        <v>351</v>
      </c>
      <c r="B328" s="8" t="s">
        <v>1133</v>
      </c>
      <c r="C328" s="8" t="s">
        <v>1052</v>
      </c>
      <c r="D328" s="10" t="s">
        <v>29</v>
      </c>
      <c r="E328" s="10">
        <v>300376</v>
      </c>
      <c r="F328" s="127" t="s">
        <v>25</v>
      </c>
      <c r="G328" s="114" t="s">
        <v>987</v>
      </c>
      <c r="H328" s="8" t="s">
        <v>946</v>
      </c>
      <c r="I328" s="117" t="s">
        <v>1218</v>
      </c>
      <c r="J328" s="81">
        <v>44348</v>
      </c>
      <c r="K328" s="56" t="s">
        <v>1673</v>
      </c>
      <c r="L328" s="118" t="s">
        <v>1283</v>
      </c>
    </row>
    <row r="329" spans="1:12" s="18" customFormat="1" hidden="1" x14ac:dyDescent="0.25">
      <c r="A329" s="72" t="s">
        <v>352</v>
      </c>
      <c r="B329" s="188" t="s">
        <v>1134</v>
      </c>
      <c r="C329" s="188" t="s">
        <v>1135</v>
      </c>
      <c r="D329" s="189" t="s">
        <v>1026</v>
      </c>
      <c r="E329" s="189">
        <v>304786</v>
      </c>
      <c r="F329" s="197" t="s">
        <v>25</v>
      </c>
      <c r="G329" s="190" t="s">
        <v>991</v>
      </c>
      <c r="H329" s="188" t="s">
        <v>953</v>
      </c>
      <c r="I329" s="196" t="s">
        <v>1219</v>
      </c>
      <c r="J329" s="192">
        <v>44348</v>
      </c>
      <c r="K329" s="210" t="s">
        <v>1280</v>
      </c>
      <c r="L329" s="194" t="s">
        <v>1283</v>
      </c>
    </row>
    <row r="330" spans="1:12" hidden="1" x14ac:dyDescent="0.25">
      <c r="A330" s="255" t="s">
        <v>353</v>
      </c>
      <c r="B330" s="218" t="s">
        <v>1892</v>
      </c>
      <c r="C330" s="218" t="s">
        <v>387</v>
      </c>
      <c r="D330" s="25" t="s">
        <v>1883</v>
      </c>
      <c r="E330" s="25">
        <v>192829</v>
      </c>
      <c r="F330" s="215" t="s">
        <v>25</v>
      </c>
      <c r="G330" s="218" t="s">
        <v>1825</v>
      </c>
      <c r="H330" s="218" t="s">
        <v>1917</v>
      </c>
      <c r="I330" s="214" t="s">
        <v>1893</v>
      </c>
      <c r="J330" s="128">
        <v>44986</v>
      </c>
      <c r="K330" s="56" t="s">
        <v>1914</v>
      </c>
      <c r="L330" s="194" t="s">
        <v>1283</v>
      </c>
    </row>
    <row r="331" spans="1:12" s="55" customFormat="1" hidden="1" x14ac:dyDescent="0.25">
      <c r="A331" s="15" t="s">
        <v>354</v>
      </c>
      <c r="B331" s="155" t="s">
        <v>1559</v>
      </c>
      <c r="C331" s="155" t="s">
        <v>527</v>
      </c>
      <c r="D331" s="233" t="s">
        <v>22</v>
      </c>
      <c r="E331" s="115">
        <v>168904</v>
      </c>
      <c r="F331" s="125" t="s">
        <v>25</v>
      </c>
      <c r="G331" s="205" t="s">
        <v>992</v>
      </c>
      <c r="H331" s="236" t="s">
        <v>957</v>
      </c>
      <c r="I331" s="236" t="s">
        <v>1560</v>
      </c>
      <c r="J331" s="126">
        <v>44652</v>
      </c>
      <c r="K331" s="126">
        <v>44835</v>
      </c>
      <c r="L331" s="149" t="s">
        <v>1283</v>
      </c>
    </row>
    <row r="332" spans="1:12" s="18" customFormat="1" x14ac:dyDescent="0.25">
      <c r="A332" s="15" t="s">
        <v>355</v>
      </c>
      <c r="B332" s="138" t="s">
        <v>1626</v>
      </c>
      <c r="C332" s="138" t="s">
        <v>425</v>
      </c>
      <c r="D332" s="133" t="s">
        <v>22</v>
      </c>
      <c r="E332" s="133">
        <v>301401</v>
      </c>
      <c r="F332" s="35" t="s">
        <v>25</v>
      </c>
      <c r="G332" s="138" t="s">
        <v>986</v>
      </c>
      <c r="H332" s="137" t="s">
        <v>1682</v>
      </c>
      <c r="I332" s="137" t="s">
        <v>1627</v>
      </c>
      <c r="J332" s="111">
        <v>44743</v>
      </c>
      <c r="K332" s="135" t="s">
        <v>2156</v>
      </c>
      <c r="L332" s="102" t="s">
        <v>1235</v>
      </c>
    </row>
    <row r="333" spans="1:12" s="18" customFormat="1" hidden="1" x14ac:dyDescent="0.25">
      <c r="A333" s="15" t="s">
        <v>356</v>
      </c>
      <c r="B333" s="203" t="s">
        <v>1711</v>
      </c>
      <c r="C333" s="173" t="s">
        <v>1712</v>
      </c>
      <c r="D333" s="175" t="s">
        <v>22</v>
      </c>
      <c r="E333" s="25">
        <v>305214</v>
      </c>
      <c r="F333" s="215" t="s">
        <v>25</v>
      </c>
      <c r="G333" s="7" t="s">
        <v>1826</v>
      </c>
      <c r="H333" s="6" t="s">
        <v>1687</v>
      </c>
      <c r="I333" s="8" t="s">
        <v>1713</v>
      </c>
      <c r="J333" s="45">
        <v>44805</v>
      </c>
      <c r="K333" s="56" t="s">
        <v>1700</v>
      </c>
      <c r="L333" s="90" t="s">
        <v>1283</v>
      </c>
    </row>
    <row r="334" spans="1:12" s="18" customFormat="1" hidden="1" x14ac:dyDescent="0.25">
      <c r="A334" s="15" t="s">
        <v>357</v>
      </c>
      <c r="B334" s="11" t="s">
        <v>1136</v>
      </c>
      <c r="C334" s="11" t="s">
        <v>1129</v>
      </c>
      <c r="D334" s="16" t="s">
        <v>1023</v>
      </c>
      <c r="E334" s="10">
        <v>304411</v>
      </c>
      <c r="F334" s="127" t="s">
        <v>25</v>
      </c>
      <c r="G334" s="114" t="s">
        <v>993</v>
      </c>
      <c r="H334" s="8" t="s">
        <v>960</v>
      </c>
      <c r="I334" s="117" t="s">
        <v>1220</v>
      </c>
      <c r="J334" s="81">
        <v>44348</v>
      </c>
      <c r="K334" s="107" t="s">
        <v>1700</v>
      </c>
      <c r="L334" s="118" t="s">
        <v>1283</v>
      </c>
    </row>
    <row r="335" spans="1:12" s="18" customFormat="1" hidden="1" x14ac:dyDescent="0.25">
      <c r="A335" s="72" t="s">
        <v>358</v>
      </c>
      <c r="B335" s="8" t="s">
        <v>1137</v>
      </c>
      <c r="C335" s="8" t="s">
        <v>1138</v>
      </c>
      <c r="D335" s="10" t="s">
        <v>1014</v>
      </c>
      <c r="E335" s="10">
        <v>304558</v>
      </c>
      <c r="F335" s="127" t="s">
        <v>25</v>
      </c>
      <c r="G335" s="114" t="s">
        <v>988</v>
      </c>
      <c r="H335" s="8" t="s">
        <v>949</v>
      </c>
      <c r="I335" s="117" t="s">
        <v>1221</v>
      </c>
      <c r="J335" s="81">
        <v>44348</v>
      </c>
      <c r="K335" s="107" t="s">
        <v>1280</v>
      </c>
      <c r="L335" s="118" t="s">
        <v>1283</v>
      </c>
    </row>
    <row r="336" spans="1:12" s="18" customFormat="1" hidden="1" x14ac:dyDescent="0.25">
      <c r="A336" s="72" t="s">
        <v>359</v>
      </c>
      <c r="B336" s="214" t="s">
        <v>1628</v>
      </c>
      <c r="C336" s="214" t="s">
        <v>1629</v>
      </c>
      <c r="D336" s="25" t="s">
        <v>29</v>
      </c>
      <c r="E336" s="25">
        <v>303142</v>
      </c>
      <c r="F336" s="127" t="s">
        <v>25</v>
      </c>
      <c r="G336" s="214" t="s">
        <v>986</v>
      </c>
      <c r="H336" s="6" t="s">
        <v>1683</v>
      </c>
      <c r="I336" s="6" t="s">
        <v>1630</v>
      </c>
      <c r="J336" s="110">
        <v>44743</v>
      </c>
      <c r="K336" s="56" t="s">
        <v>1673</v>
      </c>
      <c r="L336" s="118" t="s">
        <v>1283</v>
      </c>
    </row>
    <row r="337" spans="1:12" s="18" customFormat="1" hidden="1" x14ac:dyDescent="0.25">
      <c r="A337" s="72" t="s">
        <v>360</v>
      </c>
      <c r="B337" s="8" t="s">
        <v>1139</v>
      </c>
      <c r="C337" s="8" t="s">
        <v>1042</v>
      </c>
      <c r="D337" s="10" t="s">
        <v>1014</v>
      </c>
      <c r="E337" s="10">
        <v>189675</v>
      </c>
      <c r="F337" s="127" t="s">
        <v>24</v>
      </c>
      <c r="G337" s="114" t="s">
        <v>975</v>
      </c>
      <c r="H337" s="8" t="s">
        <v>1140</v>
      </c>
      <c r="I337" s="117" t="s">
        <v>1222</v>
      </c>
      <c r="J337" s="81">
        <v>44348</v>
      </c>
      <c r="K337" s="107" t="s">
        <v>1280</v>
      </c>
      <c r="L337" s="118" t="s">
        <v>1283</v>
      </c>
    </row>
    <row r="338" spans="1:12" hidden="1" x14ac:dyDescent="0.25">
      <c r="A338" s="15" t="s">
        <v>361</v>
      </c>
      <c r="B338" s="11" t="s">
        <v>1141</v>
      </c>
      <c r="C338" s="12" t="s">
        <v>1142</v>
      </c>
      <c r="D338" s="98" t="s">
        <v>22</v>
      </c>
      <c r="E338" s="10">
        <v>304446</v>
      </c>
      <c r="F338" s="127" t="s">
        <v>36</v>
      </c>
      <c r="G338" s="114" t="s">
        <v>970</v>
      </c>
      <c r="H338" s="8" t="s">
        <v>917</v>
      </c>
      <c r="I338" s="117" t="s">
        <v>1223</v>
      </c>
      <c r="J338" s="81">
        <v>44348</v>
      </c>
      <c r="K338" s="56" t="s">
        <v>1700</v>
      </c>
      <c r="L338" s="118" t="s">
        <v>1283</v>
      </c>
    </row>
    <row r="339" spans="1:12" hidden="1" x14ac:dyDescent="0.25">
      <c r="A339" s="72" t="s">
        <v>362</v>
      </c>
      <c r="B339" s="188" t="s">
        <v>1143</v>
      </c>
      <c r="C339" s="188" t="s">
        <v>1078</v>
      </c>
      <c r="D339" s="189" t="s">
        <v>32</v>
      </c>
      <c r="E339" s="189">
        <v>193703</v>
      </c>
      <c r="F339" s="197" t="s">
        <v>36</v>
      </c>
      <c r="G339" s="190" t="s">
        <v>970</v>
      </c>
      <c r="H339" s="188" t="s">
        <v>893</v>
      </c>
      <c r="I339" s="196" t="s">
        <v>1224</v>
      </c>
      <c r="J339" s="192">
        <v>44348</v>
      </c>
      <c r="K339" s="210" t="s">
        <v>1281</v>
      </c>
      <c r="L339" s="118" t="s">
        <v>1283</v>
      </c>
    </row>
    <row r="340" spans="1:12" s="18" customFormat="1" x14ac:dyDescent="0.25">
      <c r="A340" s="224" t="s">
        <v>363</v>
      </c>
      <c r="B340" s="177" t="s">
        <v>1934</v>
      </c>
      <c r="C340" s="177" t="s">
        <v>552</v>
      </c>
      <c r="D340" s="175" t="s">
        <v>1883</v>
      </c>
      <c r="E340" s="175">
        <v>305136</v>
      </c>
      <c r="F340" s="199" t="s">
        <v>36</v>
      </c>
      <c r="G340" s="177" t="s">
        <v>970</v>
      </c>
      <c r="H340" s="177" t="s">
        <v>1948</v>
      </c>
      <c r="I340" s="177" t="s">
        <v>1935</v>
      </c>
      <c r="J340" s="84">
        <v>45047</v>
      </c>
      <c r="K340" s="51">
        <v>45444</v>
      </c>
      <c r="L340" s="199" t="s">
        <v>1235</v>
      </c>
    </row>
    <row r="341" spans="1:12" s="18" customFormat="1" hidden="1" x14ac:dyDescent="0.25">
      <c r="A341" s="72" t="s">
        <v>364</v>
      </c>
      <c r="B341" s="188" t="s">
        <v>1144</v>
      </c>
      <c r="C341" s="188" t="s">
        <v>1145</v>
      </c>
      <c r="D341" s="189" t="s">
        <v>1014</v>
      </c>
      <c r="E341" s="189">
        <v>304428</v>
      </c>
      <c r="F341" s="197" t="s">
        <v>24</v>
      </c>
      <c r="G341" s="190" t="s">
        <v>983</v>
      </c>
      <c r="H341" s="188" t="s">
        <v>933</v>
      </c>
      <c r="I341" s="196" t="s">
        <v>1225</v>
      </c>
      <c r="J341" s="192">
        <v>44348</v>
      </c>
      <c r="K341" s="210" t="s">
        <v>1280</v>
      </c>
      <c r="L341" s="194" t="s">
        <v>1283</v>
      </c>
    </row>
    <row r="342" spans="1:12" s="18" customFormat="1" hidden="1" x14ac:dyDescent="0.25">
      <c r="A342" s="224" t="s">
        <v>365</v>
      </c>
      <c r="B342" s="178" t="s">
        <v>1894</v>
      </c>
      <c r="C342" s="178" t="s">
        <v>1895</v>
      </c>
      <c r="D342" s="175" t="s">
        <v>1883</v>
      </c>
      <c r="E342" s="175">
        <v>305376</v>
      </c>
      <c r="F342" s="215" t="s">
        <v>25</v>
      </c>
      <c r="G342" s="218" t="s">
        <v>1827</v>
      </c>
      <c r="H342" s="218" t="s">
        <v>1877</v>
      </c>
      <c r="I342" s="214" t="s">
        <v>1896</v>
      </c>
      <c r="J342" s="128">
        <v>44986</v>
      </c>
      <c r="K342" s="56" t="s">
        <v>2040</v>
      </c>
      <c r="L342" s="215" t="s">
        <v>1283</v>
      </c>
    </row>
    <row r="343" spans="1:12" hidden="1" x14ac:dyDescent="0.25">
      <c r="A343" s="15" t="s">
        <v>366</v>
      </c>
      <c r="B343" s="140" t="s">
        <v>1147</v>
      </c>
      <c r="C343" s="144" t="s">
        <v>1055</v>
      </c>
      <c r="D343" s="233" t="s">
        <v>871</v>
      </c>
      <c r="E343" s="233">
        <v>190736</v>
      </c>
      <c r="F343" s="125" t="s">
        <v>25</v>
      </c>
      <c r="G343" s="205" t="s">
        <v>986</v>
      </c>
      <c r="H343" s="204" t="s">
        <v>944</v>
      </c>
      <c r="I343" s="236" t="s">
        <v>1349</v>
      </c>
      <c r="J343" s="151">
        <v>44348</v>
      </c>
      <c r="K343" s="207" t="s">
        <v>2040</v>
      </c>
      <c r="L343" s="215" t="s">
        <v>1283</v>
      </c>
    </row>
    <row r="344" spans="1:12" s="18" customFormat="1" x14ac:dyDescent="0.25">
      <c r="A344" s="15" t="s">
        <v>367</v>
      </c>
      <c r="B344" s="138" t="s">
        <v>2178</v>
      </c>
      <c r="C344" s="177" t="s">
        <v>2179</v>
      </c>
      <c r="D344" s="175" t="s">
        <v>22</v>
      </c>
      <c r="E344" s="175">
        <v>305508</v>
      </c>
      <c r="F344" s="199" t="s">
        <v>25</v>
      </c>
      <c r="G344" s="177" t="s">
        <v>989</v>
      </c>
      <c r="H344" s="177" t="s">
        <v>2193</v>
      </c>
      <c r="I344" s="177" t="s">
        <v>2180</v>
      </c>
      <c r="J344" s="111">
        <v>45261</v>
      </c>
      <c r="K344" s="135" t="s">
        <v>2156</v>
      </c>
      <c r="L344" s="175" t="s">
        <v>1730</v>
      </c>
    </row>
    <row r="345" spans="1:12" s="18" customFormat="1" hidden="1" x14ac:dyDescent="0.25">
      <c r="A345" s="72" t="s">
        <v>368</v>
      </c>
      <c r="B345" s="8" t="s">
        <v>1148</v>
      </c>
      <c r="C345" s="8" t="s">
        <v>1051</v>
      </c>
      <c r="D345" s="10" t="s">
        <v>1011</v>
      </c>
      <c r="E345" s="10">
        <v>175025</v>
      </c>
      <c r="F345" s="127" t="s">
        <v>24</v>
      </c>
      <c r="G345" s="114" t="s">
        <v>981</v>
      </c>
      <c r="H345" s="8" t="s">
        <v>1149</v>
      </c>
      <c r="I345" s="117" t="s">
        <v>1226</v>
      </c>
      <c r="J345" s="81">
        <v>44348</v>
      </c>
      <c r="K345" s="107" t="s">
        <v>1280</v>
      </c>
      <c r="L345" s="118" t="s">
        <v>1283</v>
      </c>
    </row>
    <row r="346" spans="1:12" s="18" customFormat="1" hidden="1" x14ac:dyDescent="0.25">
      <c r="A346" s="72" t="s">
        <v>369</v>
      </c>
      <c r="B346" s="8" t="s">
        <v>1150</v>
      </c>
      <c r="C346" s="8" t="s">
        <v>1151</v>
      </c>
      <c r="D346" s="10" t="s">
        <v>1026</v>
      </c>
      <c r="E346" s="10">
        <v>304908</v>
      </c>
      <c r="F346" s="127" t="s">
        <v>36</v>
      </c>
      <c r="G346" s="114" t="s">
        <v>963</v>
      </c>
      <c r="H346" s="8" t="s">
        <v>876</v>
      </c>
      <c r="I346" s="117" t="s">
        <v>1227</v>
      </c>
      <c r="J346" s="81">
        <v>44348</v>
      </c>
      <c r="K346" s="107" t="s">
        <v>1280</v>
      </c>
      <c r="L346" s="118" t="s">
        <v>1283</v>
      </c>
    </row>
    <row r="347" spans="1:12" s="18" customFormat="1" hidden="1" x14ac:dyDescent="0.25">
      <c r="A347" s="72" t="s">
        <v>370</v>
      </c>
      <c r="B347" s="8" t="s">
        <v>1152</v>
      </c>
      <c r="C347" s="8" t="s">
        <v>1016</v>
      </c>
      <c r="D347" s="10" t="s">
        <v>1026</v>
      </c>
      <c r="E347" s="10">
        <v>304843</v>
      </c>
      <c r="F347" s="127" t="s">
        <v>25</v>
      </c>
      <c r="G347" s="114" t="s">
        <v>990</v>
      </c>
      <c r="H347" s="8" t="s">
        <v>952</v>
      </c>
      <c r="I347" s="117" t="s">
        <v>1228</v>
      </c>
      <c r="J347" s="81">
        <v>44348</v>
      </c>
      <c r="K347" s="107" t="s">
        <v>1280</v>
      </c>
      <c r="L347" s="118" t="s">
        <v>1283</v>
      </c>
    </row>
    <row r="348" spans="1:12" hidden="1" x14ac:dyDescent="0.25">
      <c r="A348" s="72" t="s">
        <v>371</v>
      </c>
      <c r="B348" s="8" t="s">
        <v>1153</v>
      </c>
      <c r="C348" s="8" t="s">
        <v>1154</v>
      </c>
      <c r="D348" s="10" t="s">
        <v>22</v>
      </c>
      <c r="E348" s="10">
        <v>304762</v>
      </c>
      <c r="F348" s="127" t="s">
        <v>36</v>
      </c>
      <c r="G348" s="114" t="s">
        <v>972</v>
      </c>
      <c r="H348" s="8" t="s">
        <v>901</v>
      </c>
      <c r="I348" s="117" t="s">
        <v>1229</v>
      </c>
      <c r="J348" s="81">
        <v>44348</v>
      </c>
      <c r="K348" s="56" t="s">
        <v>1351</v>
      </c>
      <c r="L348" s="118" t="s">
        <v>1283</v>
      </c>
    </row>
    <row r="349" spans="1:12" s="18" customFormat="1" hidden="1" x14ac:dyDescent="0.25">
      <c r="A349" s="72" t="s">
        <v>372</v>
      </c>
      <c r="B349" s="8" t="s">
        <v>1155</v>
      </c>
      <c r="C349" s="8" t="s">
        <v>1156</v>
      </c>
      <c r="D349" s="10" t="s">
        <v>1014</v>
      </c>
      <c r="E349" s="10">
        <v>304421</v>
      </c>
      <c r="F349" s="127" t="s">
        <v>36</v>
      </c>
      <c r="G349" s="114" t="s">
        <v>965</v>
      </c>
      <c r="H349" s="8" t="s">
        <v>880</v>
      </c>
      <c r="I349" s="117" t="s">
        <v>1230</v>
      </c>
      <c r="J349" s="81">
        <v>44348</v>
      </c>
      <c r="K349" s="107" t="s">
        <v>1280</v>
      </c>
      <c r="L349" s="118" t="s">
        <v>1283</v>
      </c>
    </row>
    <row r="350" spans="1:12" s="18" customFormat="1" hidden="1" x14ac:dyDescent="0.25">
      <c r="A350" s="15" t="s">
        <v>373</v>
      </c>
      <c r="B350" s="138" t="s">
        <v>1714</v>
      </c>
      <c r="C350" s="138" t="s">
        <v>1715</v>
      </c>
      <c r="D350" s="133" t="s">
        <v>872</v>
      </c>
      <c r="E350" s="25">
        <v>193772</v>
      </c>
      <c r="F350" s="127" t="s">
        <v>24</v>
      </c>
      <c r="G350" s="214" t="s">
        <v>983</v>
      </c>
      <c r="H350" s="6" t="s">
        <v>1603</v>
      </c>
      <c r="I350" s="6" t="s">
        <v>1716</v>
      </c>
      <c r="J350" s="45">
        <v>44805</v>
      </c>
      <c r="K350" s="56" t="s">
        <v>1824</v>
      </c>
      <c r="L350" s="10" t="s">
        <v>1283</v>
      </c>
    </row>
    <row r="351" spans="1:12" s="18" customFormat="1" hidden="1" x14ac:dyDescent="0.25">
      <c r="A351" s="72" t="s">
        <v>374</v>
      </c>
      <c r="B351" s="8" t="s">
        <v>1157</v>
      </c>
      <c r="C351" s="8" t="s">
        <v>1158</v>
      </c>
      <c r="D351" s="10" t="s">
        <v>1111</v>
      </c>
      <c r="E351" s="10">
        <v>304877</v>
      </c>
      <c r="F351" s="127" t="s">
        <v>25</v>
      </c>
      <c r="G351" s="114" t="s">
        <v>987</v>
      </c>
      <c r="H351" s="8" t="s">
        <v>945</v>
      </c>
      <c r="I351" s="117" t="s">
        <v>1186</v>
      </c>
      <c r="J351" s="81">
        <v>44348</v>
      </c>
      <c r="K351" s="107" t="s">
        <v>1280</v>
      </c>
      <c r="L351" s="118" t="s">
        <v>1283</v>
      </c>
    </row>
    <row r="352" spans="1:12" s="18" customFormat="1" hidden="1" x14ac:dyDescent="0.25">
      <c r="A352" s="72" t="s">
        <v>375</v>
      </c>
      <c r="B352" s="8" t="s">
        <v>1159</v>
      </c>
      <c r="C352" s="8" t="s">
        <v>1071</v>
      </c>
      <c r="D352" s="10" t="s">
        <v>1014</v>
      </c>
      <c r="E352" s="10">
        <v>304573</v>
      </c>
      <c r="F352" s="127" t="s">
        <v>25</v>
      </c>
      <c r="G352" s="114" t="s">
        <v>991</v>
      </c>
      <c r="H352" s="8" t="s">
        <v>953</v>
      </c>
      <c r="I352" s="117" t="s">
        <v>1231</v>
      </c>
      <c r="J352" s="81">
        <v>44348</v>
      </c>
      <c r="K352" s="107" t="s">
        <v>1280</v>
      </c>
      <c r="L352" s="118" t="s">
        <v>1283</v>
      </c>
    </row>
    <row r="353" spans="1:12" s="18" customFormat="1" hidden="1" x14ac:dyDescent="0.25">
      <c r="A353" s="72" t="s">
        <v>376</v>
      </c>
      <c r="B353" s="8" t="s">
        <v>1160</v>
      </c>
      <c r="C353" s="8" t="s">
        <v>1161</v>
      </c>
      <c r="D353" s="10" t="s">
        <v>1014</v>
      </c>
      <c r="E353" s="10">
        <v>304485</v>
      </c>
      <c r="F353" s="127" t="s">
        <v>24</v>
      </c>
      <c r="G353" s="114" t="s">
        <v>982</v>
      </c>
      <c r="H353" s="8" t="s">
        <v>1162</v>
      </c>
      <c r="I353" s="117" t="s">
        <v>1232</v>
      </c>
      <c r="J353" s="81">
        <v>44348</v>
      </c>
      <c r="K353" s="107" t="s">
        <v>1280</v>
      </c>
      <c r="L353" s="118" t="s">
        <v>1283</v>
      </c>
    </row>
    <row r="354" spans="1:12" x14ac:dyDescent="0.25">
      <c r="A354" s="15" t="s">
        <v>377</v>
      </c>
      <c r="B354" s="11" t="s">
        <v>1163</v>
      </c>
      <c r="C354" s="11" t="s">
        <v>1164</v>
      </c>
      <c r="D354" s="16" t="s">
        <v>22</v>
      </c>
      <c r="E354" s="16">
        <v>303214</v>
      </c>
      <c r="F354" s="35" t="s">
        <v>24</v>
      </c>
      <c r="G354" s="94" t="s">
        <v>982</v>
      </c>
      <c r="H354" s="11" t="s">
        <v>931</v>
      </c>
      <c r="I354" s="32" t="s">
        <v>1233</v>
      </c>
      <c r="J354" s="82">
        <v>44348</v>
      </c>
      <c r="K354" s="135" t="s">
        <v>2156</v>
      </c>
      <c r="L354" s="16" t="s">
        <v>1730</v>
      </c>
    </row>
    <row r="355" spans="1:12" hidden="1" x14ac:dyDescent="0.25">
      <c r="A355" s="72" t="s">
        <v>378</v>
      </c>
      <c r="B355" s="117" t="s">
        <v>1285</v>
      </c>
      <c r="C355" s="117" t="s">
        <v>487</v>
      </c>
      <c r="D355" s="10" t="s">
        <v>1263</v>
      </c>
      <c r="E355" s="10">
        <v>304941</v>
      </c>
      <c r="F355" s="127" t="s">
        <v>25</v>
      </c>
      <c r="G355" s="114" t="s">
        <v>1613</v>
      </c>
      <c r="H355" s="8" t="s">
        <v>939</v>
      </c>
      <c r="I355" s="117" t="s">
        <v>1286</v>
      </c>
      <c r="J355" s="81">
        <v>44440</v>
      </c>
      <c r="K355" s="56" t="s">
        <v>1351</v>
      </c>
      <c r="L355" s="118" t="s">
        <v>1283</v>
      </c>
    </row>
    <row r="356" spans="1:12" s="18" customFormat="1" x14ac:dyDescent="0.25">
      <c r="A356" s="15" t="s">
        <v>379</v>
      </c>
      <c r="B356" s="201" t="s">
        <v>1769</v>
      </c>
      <c r="C356" s="137" t="s">
        <v>1770</v>
      </c>
      <c r="D356" s="133" t="s">
        <v>873</v>
      </c>
      <c r="E356" s="133">
        <v>181886</v>
      </c>
      <c r="F356" s="213" t="s">
        <v>24</v>
      </c>
      <c r="G356" s="112" t="s">
        <v>974</v>
      </c>
      <c r="H356" s="137" t="s">
        <v>1862</v>
      </c>
      <c r="I356" s="11" t="s">
        <v>1771</v>
      </c>
      <c r="J356" s="51">
        <v>44927</v>
      </c>
      <c r="K356" s="135" t="s">
        <v>2101</v>
      </c>
      <c r="L356" s="16" t="s">
        <v>1235</v>
      </c>
    </row>
    <row r="357" spans="1:12" x14ac:dyDescent="0.25">
      <c r="A357" s="15" t="s">
        <v>380</v>
      </c>
      <c r="B357" s="32" t="s">
        <v>1287</v>
      </c>
      <c r="C357" s="32" t="s">
        <v>1288</v>
      </c>
      <c r="D357" s="16" t="s">
        <v>29</v>
      </c>
      <c r="E357" s="16">
        <v>304833</v>
      </c>
      <c r="F357" s="35" t="s">
        <v>25</v>
      </c>
      <c r="G357" s="92" t="s">
        <v>985</v>
      </c>
      <c r="H357" s="33" t="s">
        <v>2158</v>
      </c>
      <c r="I357" s="32" t="s">
        <v>1289</v>
      </c>
      <c r="J357" s="82">
        <v>44440</v>
      </c>
      <c r="K357" s="135" t="s">
        <v>2156</v>
      </c>
      <c r="L357" s="16" t="s">
        <v>1730</v>
      </c>
    </row>
    <row r="358" spans="1:12" s="18" customFormat="1" x14ac:dyDescent="0.25">
      <c r="A358" s="15" t="s">
        <v>381</v>
      </c>
      <c r="B358" s="138" t="s">
        <v>2181</v>
      </c>
      <c r="C358" s="177" t="s">
        <v>2182</v>
      </c>
      <c r="D358" s="175" t="s">
        <v>22</v>
      </c>
      <c r="E358" s="175">
        <v>305549</v>
      </c>
      <c r="F358" s="199" t="s">
        <v>24</v>
      </c>
      <c r="G358" s="177" t="s">
        <v>980</v>
      </c>
      <c r="H358" s="177" t="s">
        <v>1690</v>
      </c>
      <c r="I358" s="177" t="s">
        <v>2183</v>
      </c>
      <c r="J358" s="280">
        <v>45261</v>
      </c>
      <c r="K358" s="280">
        <v>45444</v>
      </c>
      <c r="L358" s="175" t="s">
        <v>1730</v>
      </c>
    </row>
    <row r="359" spans="1:12" x14ac:dyDescent="0.25">
      <c r="A359" s="15" t="s">
        <v>382</v>
      </c>
      <c r="B359" s="177" t="s">
        <v>578</v>
      </c>
      <c r="C359" s="177" t="s">
        <v>2063</v>
      </c>
      <c r="D359" s="175" t="s">
        <v>1883</v>
      </c>
      <c r="E359" s="175">
        <v>304134</v>
      </c>
      <c r="F359" s="199" t="s">
        <v>2105</v>
      </c>
      <c r="G359" s="177" t="s">
        <v>983</v>
      </c>
      <c r="H359" s="177" t="s">
        <v>1566</v>
      </c>
      <c r="I359" s="177" t="s">
        <v>2064</v>
      </c>
      <c r="J359" s="51">
        <v>45170</v>
      </c>
      <c r="K359" s="135" t="s">
        <v>2156</v>
      </c>
      <c r="L359" s="199" t="s">
        <v>1730</v>
      </c>
    </row>
    <row r="360" spans="1:12" hidden="1" x14ac:dyDescent="0.25">
      <c r="A360" s="72" t="s">
        <v>383</v>
      </c>
      <c r="B360" s="236" t="s">
        <v>1290</v>
      </c>
      <c r="C360" s="236" t="s">
        <v>579</v>
      </c>
      <c r="D360" s="115" t="s">
        <v>22</v>
      </c>
      <c r="E360" s="115">
        <v>304823</v>
      </c>
      <c r="F360" s="125" t="s">
        <v>25</v>
      </c>
      <c r="G360" s="205" t="s">
        <v>1826</v>
      </c>
      <c r="H360" s="257" t="s">
        <v>1774</v>
      </c>
      <c r="I360" s="236" t="s">
        <v>1291</v>
      </c>
      <c r="J360" s="126">
        <v>44440</v>
      </c>
      <c r="K360" s="207" t="s">
        <v>1914</v>
      </c>
      <c r="L360" s="254" t="s">
        <v>1283</v>
      </c>
    </row>
    <row r="361" spans="1:12" hidden="1" x14ac:dyDescent="0.25">
      <c r="A361" s="15" t="s">
        <v>384</v>
      </c>
      <c r="B361" s="32" t="s">
        <v>639</v>
      </c>
      <c r="C361" s="32" t="s">
        <v>1292</v>
      </c>
      <c r="D361" s="16" t="s">
        <v>22</v>
      </c>
      <c r="E361" s="16">
        <v>304782</v>
      </c>
      <c r="F361" s="127" t="s">
        <v>25</v>
      </c>
      <c r="G361" s="114" t="s">
        <v>987</v>
      </c>
      <c r="H361" s="8" t="s">
        <v>945</v>
      </c>
      <c r="I361" s="117" t="s">
        <v>1293</v>
      </c>
      <c r="J361" s="45">
        <v>44440</v>
      </c>
      <c r="K361" s="56" t="s">
        <v>2040</v>
      </c>
      <c r="L361" s="215" t="s">
        <v>1283</v>
      </c>
    </row>
    <row r="362" spans="1:12" s="86" customFormat="1" x14ac:dyDescent="0.25">
      <c r="A362" s="15" t="s">
        <v>1508</v>
      </c>
      <c r="B362" s="2" t="s">
        <v>1585</v>
      </c>
      <c r="C362" s="2" t="s">
        <v>468</v>
      </c>
      <c r="D362" s="16" t="s">
        <v>22</v>
      </c>
      <c r="E362" s="16">
        <v>304867</v>
      </c>
      <c r="F362" s="35" t="s">
        <v>24</v>
      </c>
      <c r="G362" s="94" t="s">
        <v>983</v>
      </c>
      <c r="H362" s="11" t="s">
        <v>934</v>
      </c>
      <c r="I362" s="2" t="s">
        <v>1586</v>
      </c>
      <c r="J362" s="51">
        <v>44682</v>
      </c>
      <c r="K362" s="51">
        <v>45444</v>
      </c>
      <c r="L362" s="102" t="s">
        <v>1235</v>
      </c>
    </row>
    <row r="363" spans="1:12" s="18" customFormat="1" hidden="1" x14ac:dyDescent="0.25">
      <c r="A363" s="72" t="s">
        <v>1509</v>
      </c>
      <c r="B363" s="214" t="s">
        <v>1631</v>
      </c>
      <c r="C363" s="214" t="s">
        <v>534</v>
      </c>
      <c r="D363" s="25" t="s">
        <v>22</v>
      </c>
      <c r="E363" s="25">
        <v>304785</v>
      </c>
      <c r="F363" s="127" t="s">
        <v>25</v>
      </c>
      <c r="G363" s="214" t="s">
        <v>990</v>
      </c>
      <c r="H363" s="6" t="s">
        <v>1684</v>
      </c>
      <c r="I363" s="6" t="s">
        <v>1632</v>
      </c>
      <c r="J363" s="110">
        <v>44743</v>
      </c>
      <c r="K363" s="56" t="s">
        <v>1673</v>
      </c>
      <c r="L363" s="118" t="s">
        <v>1283</v>
      </c>
    </row>
    <row r="364" spans="1:12" s="86" customFormat="1" hidden="1" x14ac:dyDescent="0.25">
      <c r="A364" s="15" t="s">
        <v>1510</v>
      </c>
      <c r="B364" s="2" t="s">
        <v>1587</v>
      </c>
      <c r="C364" s="2" t="s">
        <v>1588</v>
      </c>
      <c r="D364" s="16" t="s">
        <v>871</v>
      </c>
      <c r="E364" s="10">
        <v>174317</v>
      </c>
      <c r="F364" s="127" t="s">
        <v>24</v>
      </c>
      <c r="G364" s="9" t="s">
        <v>983</v>
      </c>
      <c r="H364" s="9" t="s">
        <v>1603</v>
      </c>
      <c r="I364" s="9" t="s">
        <v>1589</v>
      </c>
      <c r="J364" s="45">
        <v>44682</v>
      </c>
      <c r="K364" s="45">
        <v>44866</v>
      </c>
      <c r="L364" s="118" t="s">
        <v>1283</v>
      </c>
    </row>
    <row r="365" spans="1:12" s="86" customFormat="1" hidden="1" x14ac:dyDescent="0.25">
      <c r="A365" s="15" t="s">
        <v>1511</v>
      </c>
      <c r="B365" s="2" t="s">
        <v>1590</v>
      </c>
      <c r="C365" s="2" t="s">
        <v>1591</v>
      </c>
      <c r="D365" s="16" t="s">
        <v>22</v>
      </c>
      <c r="E365" s="10">
        <v>305254</v>
      </c>
      <c r="F365" s="127" t="s">
        <v>24</v>
      </c>
      <c r="G365" s="114" t="s">
        <v>980</v>
      </c>
      <c r="H365" s="8" t="s">
        <v>902</v>
      </c>
      <c r="I365" s="9" t="s">
        <v>1592</v>
      </c>
      <c r="J365" s="45">
        <v>44682</v>
      </c>
      <c r="K365" s="45">
        <v>45108</v>
      </c>
      <c r="L365" s="10" t="s">
        <v>1283</v>
      </c>
    </row>
    <row r="366" spans="1:12" hidden="1" x14ac:dyDescent="0.25">
      <c r="A366" s="72" t="s">
        <v>1512</v>
      </c>
      <c r="B366" s="180" t="s">
        <v>1494</v>
      </c>
      <c r="C366" s="180" t="s">
        <v>493</v>
      </c>
      <c r="D366" s="10" t="s">
        <v>22</v>
      </c>
      <c r="E366" s="10">
        <v>305122</v>
      </c>
      <c r="F366" s="127" t="s">
        <v>36</v>
      </c>
      <c r="G366" s="114" t="s">
        <v>969</v>
      </c>
      <c r="H366" s="8" t="s">
        <v>890</v>
      </c>
      <c r="I366" s="180" t="s">
        <v>1495</v>
      </c>
      <c r="J366" s="45">
        <v>44621</v>
      </c>
      <c r="K366" s="45">
        <v>44804</v>
      </c>
      <c r="L366" s="118" t="s">
        <v>1283</v>
      </c>
    </row>
    <row r="367" spans="1:12" hidden="1" x14ac:dyDescent="0.25">
      <c r="A367" s="72" t="s">
        <v>1513</v>
      </c>
      <c r="B367" s="180" t="s">
        <v>1496</v>
      </c>
      <c r="C367" s="180" t="s">
        <v>406</v>
      </c>
      <c r="D367" s="10" t="s">
        <v>22</v>
      </c>
      <c r="E367" s="10">
        <v>305041</v>
      </c>
      <c r="F367" s="127" t="s">
        <v>36</v>
      </c>
      <c r="G367" s="114" t="s">
        <v>964</v>
      </c>
      <c r="H367" s="8" t="s">
        <v>878</v>
      </c>
      <c r="I367" s="180" t="s">
        <v>1497</v>
      </c>
      <c r="J367" s="45">
        <v>44621</v>
      </c>
      <c r="K367" s="45">
        <v>44804</v>
      </c>
      <c r="L367" s="118" t="s">
        <v>1283</v>
      </c>
    </row>
    <row r="368" spans="1:12" hidden="1" x14ac:dyDescent="0.25">
      <c r="A368" s="72" t="s">
        <v>1514</v>
      </c>
      <c r="B368" s="180" t="s">
        <v>1498</v>
      </c>
      <c r="C368" s="180" t="s">
        <v>1434</v>
      </c>
      <c r="D368" s="10" t="s">
        <v>28</v>
      </c>
      <c r="E368" s="10">
        <v>300375</v>
      </c>
      <c r="F368" s="127" t="s">
        <v>36</v>
      </c>
      <c r="G368" s="114" t="s">
        <v>965</v>
      </c>
      <c r="H368" s="117" t="s">
        <v>1039</v>
      </c>
      <c r="I368" s="180" t="s">
        <v>1499</v>
      </c>
      <c r="J368" s="81">
        <v>44621</v>
      </c>
      <c r="K368" s="195">
        <v>44835</v>
      </c>
      <c r="L368" s="118" t="s">
        <v>1283</v>
      </c>
    </row>
    <row r="369" spans="1:12" hidden="1" x14ac:dyDescent="0.25">
      <c r="A369" s="72" t="s">
        <v>1515</v>
      </c>
      <c r="B369" s="180" t="s">
        <v>1500</v>
      </c>
      <c r="C369" s="180" t="s">
        <v>1501</v>
      </c>
      <c r="D369" s="10" t="s">
        <v>871</v>
      </c>
      <c r="E369" s="10">
        <v>164365</v>
      </c>
      <c r="F369" s="127" t="s">
        <v>24</v>
      </c>
      <c r="G369" s="114" t="s">
        <v>1766</v>
      </c>
      <c r="H369" s="117" t="s">
        <v>1502</v>
      </c>
      <c r="I369" s="180" t="s">
        <v>1503</v>
      </c>
      <c r="J369" s="81">
        <v>44621</v>
      </c>
      <c r="K369" s="195">
        <v>45231</v>
      </c>
      <c r="L369" s="10" t="s">
        <v>1283</v>
      </c>
    </row>
    <row r="370" spans="1:12" hidden="1" x14ac:dyDescent="0.25">
      <c r="A370" s="72" t="s">
        <v>1516</v>
      </c>
      <c r="B370" s="180" t="s">
        <v>1504</v>
      </c>
      <c r="C370" s="180" t="s">
        <v>390</v>
      </c>
      <c r="D370" s="10" t="s">
        <v>22</v>
      </c>
      <c r="E370" s="10">
        <v>304686</v>
      </c>
      <c r="F370" s="127" t="s">
        <v>24</v>
      </c>
      <c r="G370" s="114" t="s">
        <v>979</v>
      </c>
      <c r="H370" s="8" t="s">
        <v>924</v>
      </c>
      <c r="I370" s="180" t="s">
        <v>1505</v>
      </c>
      <c r="J370" s="81">
        <v>44621</v>
      </c>
      <c r="K370" s="195">
        <v>44804</v>
      </c>
      <c r="L370" s="118" t="s">
        <v>1283</v>
      </c>
    </row>
    <row r="371" spans="1:12" x14ac:dyDescent="0.25">
      <c r="A371" s="15" t="s">
        <v>1517</v>
      </c>
      <c r="B371" s="42" t="s">
        <v>1506</v>
      </c>
      <c r="C371" s="42" t="s">
        <v>433</v>
      </c>
      <c r="D371" s="16" t="s">
        <v>871</v>
      </c>
      <c r="E371" s="16">
        <v>193296</v>
      </c>
      <c r="F371" s="35" t="s">
        <v>24</v>
      </c>
      <c r="G371" s="94" t="s">
        <v>2161</v>
      </c>
      <c r="H371" s="11" t="s">
        <v>915</v>
      </c>
      <c r="I371" s="42" t="s">
        <v>1507</v>
      </c>
      <c r="J371" s="82">
        <v>44621</v>
      </c>
      <c r="K371" s="51">
        <v>45444</v>
      </c>
      <c r="L371" s="16" t="s">
        <v>1730</v>
      </c>
    </row>
    <row r="372" spans="1:12" s="86" customFormat="1" hidden="1" x14ac:dyDescent="0.25">
      <c r="A372" s="255" t="s">
        <v>1518</v>
      </c>
      <c r="B372" s="218" t="s">
        <v>1897</v>
      </c>
      <c r="C372" s="218" t="s">
        <v>1898</v>
      </c>
      <c r="D372" s="25" t="s">
        <v>1884</v>
      </c>
      <c r="E372" s="25">
        <v>303306</v>
      </c>
      <c r="F372" s="215" t="s">
        <v>25</v>
      </c>
      <c r="G372" s="218" t="s">
        <v>990</v>
      </c>
      <c r="H372" s="218" t="s">
        <v>1684</v>
      </c>
      <c r="I372" s="214" t="s">
        <v>1899</v>
      </c>
      <c r="J372" s="128">
        <v>44986</v>
      </c>
      <c r="K372" s="56" t="s">
        <v>1914</v>
      </c>
      <c r="L372" s="194" t="s">
        <v>1283</v>
      </c>
    </row>
    <row r="373" spans="1:12" s="86" customFormat="1" hidden="1" x14ac:dyDescent="0.25">
      <c r="A373" s="15" t="s">
        <v>1519</v>
      </c>
      <c r="B373" s="234" t="s">
        <v>1885</v>
      </c>
      <c r="C373" s="234" t="s">
        <v>1886</v>
      </c>
      <c r="D373" s="305" t="s">
        <v>1883</v>
      </c>
      <c r="E373" s="305">
        <v>305450</v>
      </c>
      <c r="F373" s="285" t="s">
        <v>24</v>
      </c>
      <c r="G373" s="284" t="s">
        <v>980</v>
      </c>
      <c r="H373" s="311" t="s">
        <v>1918</v>
      </c>
      <c r="I373" s="284" t="s">
        <v>1888</v>
      </c>
      <c r="J373" s="312">
        <v>44986</v>
      </c>
      <c r="K373" s="207" t="s">
        <v>2040</v>
      </c>
      <c r="L373" s="215" t="s">
        <v>1283</v>
      </c>
    </row>
    <row r="374" spans="1:12" s="86" customFormat="1" hidden="1" x14ac:dyDescent="0.25">
      <c r="A374" s="15" t="s">
        <v>1520</v>
      </c>
      <c r="B374" s="2" t="s">
        <v>1593</v>
      </c>
      <c r="C374" s="2" t="s">
        <v>390</v>
      </c>
      <c r="D374" s="16" t="s">
        <v>22</v>
      </c>
      <c r="E374" s="10">
        <v>304914</v>
      </c>
      <c r="F374" s="127" t="s">
        <v>36</v>
      </c>
      <c r="G374" s="114" t="s">
        <v>968</v>
      </c>
      <c r="H374" s="8" t="s">
        <v>886</v>
      </c>
      <c r="I374" s="9" t="s">
        <v>1594</v>
      </c>
      <c r="J374" s="45">
        <v>44682</v>
      </c>
      <c r="K374" s="45">
        <v>44866</v>
      </c>
      <c r="L374" s="118" t="s">
        <v>1283</v>
      </c>
    </row>
    <row r="375" spans="1:12" s="86" customFormat="1" x14ac:dyDescent="0.25">
      <c r="A375" s="15" t="s">
        <v>1521</v>
      </c>
      <c r="B375" s="2" t="s">
        <v>1595</v>
      </c>
      <c r="C375" s="2" t="s">
        <v>541</v>
      </c>
      <c r="D375" s="16" t="s">
        <v>871</v>
      </c>
      <c r="E375" s="16">
        <v>165969</v>
      </c>
      <c r="F375" s="35" t="s">
        <v>36</v>
      </c>
      <c r="G375" s="94" t="s">
        <v>969</v>
      </c>
      <c r="H375" s="32" t="s">
        <v>892</v>
      </c>
      <c r="I375" s="2" t="s">
        <v>1596</v>
      </c>
      <c r="J375" s="51">
        <v>44682</v>
      </c>
      <c r="K375" s="51">
        <v>45352</v>
      </c>
      <c r="L375" s="16" t="s">
        <v>1730</v>
      </c>
    </row>
    <row r="376" spans="1:12" s="86" customFormat="1" hidden="1" x14ac:dyDescent="0.25">
      <c r="A376" s="15" t="s">
        <v>1522</v>
      </c>
      <c r="B376" s="2" t="s">
        <v>1597</v>
      </c>
      <c r="C376" s="2" t="s">
        <v>1598</v>
      </c>
      <c r="D376" s="16" t="s">
        <v>22</v>
      </c>
      <c r="E376" s="16">
        <v>305242</v>
      </c>
      <c r="F376" s="127" t="s">
        <v>36</v>
      </c>
      <c r="G376" s="114" t="s">
        <v>971</v>
      </c>
      <c r="H376" s="8" t="s">
        <v>1092</v>
      </c>
      <c r="I376" s="9" t="s">
        <v>1599</v>
      </c>
      <c r="J376" s="45">
        <v>44682</v>
      </c>
      <c r="K376" s="56" t="s">
        <v>2041</v>
      </c>
      <c r="L376" s="215" t="s">
        <v>1283</v>
      </c>
    </row>
    <row r="377" spans="1:12" s="86" customFormat="1" hidden="1" x14ac:dyDescent="0.25">
      <c r="A377" s="15" t="s">
        <v>1523</v>
      </c>
      <c r="B377" s="2" t="s">
        <v>416</v>
      </c>
      <c r="C377" s="2" t="s">
        <v>571</v>
      </c>
      <c r="D377" s="16" t="s">
        <v>22</v>
      </c>
      <c r="E377" s="10">
        <v>301605</v>
      </c>
      <c r="F377" s="127" t="s">
        <v>36</v>
      </c>
      <c r="G377" s="114" t="s">
        <v>971</v>
      </c>
      <c r="H377" s="8" t="s">
        <v>895</v>
      </c>
      <c r="I377" s="9" t="s">
        <v>1600</v>
      </c>
      <c r="J377" s="45">
        <v>44682</v>
      </c>
      <c r="K377" s="45">
        <v>44866</v>
      </c>
      <c r="L377" s="118" t="s">
        <v>1283</v>
      </c>
    </row>
    <row r="378" spans="1:12" s="86" customFormat="1" x14ac:dyDescent="0.25">
      <c r="A378" s="15" t="s">
        <v>1524</v>
      </c>
      <c r="B378" s="138" t="s">
        <v>2184</v>
      </c>
      <c r="C378" s="177" t="s">
        <v>2185</v>
      </c>
      <c r="D378" s="175" t="s">
        <v>22</v>
      </c>
      <c r="E378" s="175">
        <v>305578</v>
      </c>
      <c r="F378" s="199" t="s">
        <v>24</v>
      </c>
      <c r="G378" s="177" t="s">
        <v>977</v>
      </c>
      <c r="H378" s="177" t="s">
        <v>2108</v>
      </c>
      <c r="I378" s="177" t="s">
        <v>2186</v>
      </c>
      <c r="J378" s="280">
        <v>45261</v>
      </c>
      <c r="K378" s="280">
        <v>45444</v>
      </c>
      <c r="L378" s="175" t="s">
        <v>1730</v>
      </c>
    </row>
    <row r="379" spans="1:12" s="18" customFormat="1" hidden="1" x14ac:dyDescent="0.25">
      <c r="A379" s="15" t="s">
        <v>1525</v>
      </c>
      <c r="B379" s="138" t="s">
        <v>1633</v>
      </c>
      <c r="C379" s="138" t="s">
        <v>1623</v>
      </c>
      <c r="D379" s="133" t="s">
        <v>22</v>
      </c>
      <c r="E379" s="133">
        <v>304838</v>
      </c>
      <c r="F379" s="127" t="s">
        <v>25</v>
      </c>
      <c r="G379" s="214" t="s">
        <v>990</v>
      </c>
      <c r="H379" s="6" t="s">
        <v>1685</v>
      </c>
      <c r="I379" s="6" t="s">
        <v>1634</v>
      </c>
      <c r="J379" s="110">
        <v>44743</v>
      </c>
      <c r="K379" s="56" t="s">
        <v>2040</v>
      </c>
      <c r="L379" s="215" t="s">
        <v>1283</v>
      </c>
    </row>
    <row r="380" spans="1:12" s="18" customFormat="1" hidden="1" x14ac:dyDescent="0.25">
      <c r="A380" s="72" t="s">
        <v>1526</v>
      </c>
      <c r="B380" s="214" t="s">
        <v>1635</v>
      </c>
      <c r="C380" s="214" t="s">
        <v>1636</v>
      </c>
      <c r="D380" s="25" t="s">
        <v>22</v>
      </c>
      <c r="E380" s="25">
        <v>305213</v>
      </c>
      <c r="F380" s="127" t="s">
        <v>25</v>
      </c>
      <c r="G380" s="214" t="s">
        <v>1826</v>
      </c>
      <c r="H380" s="6" t="s">
        <v>1686</v>
      </c>
      <c r="I380" s="6" t="s">
        <v>1637</v>
      </c>
      <c r="J380" s="110">
        <v>44743</v>
      </c>
      <c r="K380" s="56" t="s">
        <v>1673</v>
      </c>
      <c r="L380" s="118" t="s">
        <v>1283</v>
      </c>
    </row>
    <row r="381" spans="1:12" x14ac:dyDescent="0.25">
      <c r="A381" s="15" t="s">
        <v>385</v>
      </c>
      <c r="B381" s="32" t="s">
        <v>1294</v>
      </c>
      <c r="C381" s="32" t="s">
        <v>425</v>
      </c>
      <c r="D381" s="16" t="s">
        <v>22</v>
      </c>
      <c r="E381" s="16">
        <v>304742</v>
      </c>
      <c r="F381" s="35" t="s">
        <v>25</v>
      </c>
      <c r="G381" s="94" t="s">
        <v>987</v>
      </c>
      <c r="H381" s="11" t="s">
        <v>947</v>
      </c>
      <c r="I381" s="32" t="s">
        <v>1295</v>
      </c>
      <c r="J381" s="82">
        <v>44440</v>
      </c>
      <c r="K381" s="135" t="s">
        <v>2156</v>
      </c>
      <c r="L381" s="102" t="s">
        <v>1235</v>
      </c>
    </row>
    <row r="382" spans="1:12" s="18" customFormat="1" hidden="1" x14ac:dyDescent="0.25">
      <c r="A382" s="72" t="s">
        <v>1527</v>
      </c>
      <c r="B382" s="214" t="s">
        <v>1638</v>
      </c>
      <c r="C382" s="214" t="s">
        <v>586</v>
      </c>
      <c r="D382" s="25" t="s">
        <v>22</v>
      </c>
      <c r="E382" s="25">
        <v>305253</v>
      </c>
      <c r="F382" s="127" t="s">
        <v>25</v>
      </c>
      <c r="G382" s="214" t="s">
        <v>1826</v>
      </c>
      <c r="H382" s="6" t="s">
        <v>1687</v>
      </c>
      <c r="I382" s="6" t="s">
        <v>1639</v>
      </c>
      <c r="J382" s="110">
        <v>44743</v>
      </c>
      <c r="K382" s="56" t="s">
        <v>1673</v>
      </c>
      <c r="L382" s="118" t="s">
        <v>1283</v>
      </c>
    </row>
    <row r="383" spans="1:12" s="18" customFormat="1" hidden="1" x14ac:dyDescent="0.25">
      <c r="A383" s="72" t="s">
        <v>1528</v>
      </c>
      <c r="B383" s="214" t="s">
        <v>1640</v>
      </c>
      <c r="C383" s="214" t="s">
        <v>530</v>
      </c>
      <c r="D383" s="25" t="s">
        <v>1263</v>
      </c>
      <c r="E383" s="25">
        <v>305265</v>
      </c>
      <c r="F383" s="127" t="s">
        <v>24</v>
      </c>
      <c r="G383" s="214" t="s">
        <v>975</v>
      </c>
      <c r="H383" s="6" t="s">
        <v>1688</v>
      </c>
      <c r="I383" s="6" t="s">
        <v>1641</v>
      </c>
      <c r="J383" s="110">
        <v>44743</v>
      </c>
      <c r="K383" s="56" t="s">
        <v>1673</v>
      </c>
      <c r="L383" s="118" t="s">
        <v>1283</v>
      </c>
    </row>
    <row r="384" spans="1:12" s="18" customFormat="1" x14ac:dyDescent="0.25">
      <c r="A384" s="15" t="s">
        <v>1529</v>
      </c>
      <c r="B384" s="138" t="s">
        <v>1642</v>
      </c>
      <c r="C384" s="138" t="s">
        <v>467</v>
      </c>
      <c r="D384" s="133" t="s">
        <v>22</v>
      </c>
      <c r="E384" s="133">
        <v>305243</v>
      </c>
      <c r="F384" s="35" t="s">
        <v>24</v>
      </c>
      <c r="G384" s="138" t="s">
        <v>983</v>
      </c>
      <c r="H384" s="137" t="s">
        <v>1689</v>
      </c>
      <c r="I384" s="137" t="s">
        <v>1643</v>
      </c>
      <c r="J384" s="111">
        <v>44743</v>
      </c>
      <c r="K384" s="135" t="s">
        <v>1914</v>
      </c>
      <c r="L384" s="16" t="s">
        <v>1235</v>
      </c>
    </row>
    <row r="385" spans="1:12" s="18" customFormat="1" hidden="1" x14ac:dyDescent="0.25">
      <c r="A385" s="72" t="s">
        <v>1530</v>
      </c>
      <c r="B385" s="214" t="s">
        <v>1644</v>
      </c>
      <c r="C385" s="214" t="s">
        <v>1645</v>
      </c>
      <c r="D385" s="25" t="s">
        <v>28</v>
      </c>
      <c r="E385" s="25">
        <v>302161</v>
      </c>
      <c r="F385" s="127" t="s">
        <v>24</v>
      </c>
      <c r="G385" s="214" t="s">
        <v>980</v>
      </c>
      <c r="H385" s="6" t="s">
        <v>1690</v>
      </c>
      <c r="I385" s="6" t="s">
        <v>1646</v>
      </c>
      <c r="J385" s="110">
        <v>44743</v>
      </c>
      <c r="K385" s="56" t="s">
        <v>1673</v>
      </c>
      <c r="L385" s="118" t="s">
        <v>1283</v>
      </c>
    </row>
    <row r="386" spans="1:12" s="18" customFormat="1" hidden="1" x14ac:dyDescent="0.25">
      <c r="A386" s="15" t="s">
        <v>386</v>
      </c>
      <c r="B386" s="32" t="s">
        <v>1296</v>
      </c>
      <c r="C386" s="32" t="s">
        <v>1292</v>
      </c>
      <c r="D386" s="16" t="s">
        <v>22</v>
      </c>
      <c r="E386" s="10">
        <v>304758</v>
      </c>
      <c r="F386" s="127" t="s">
        <v>25</v>
      </c>
      <c r="G386" s="114" t="s">
        <v>992</v>
      </c>
      <c r="H386" s="8" t="s">
        <v>957</v>
      </c>
      <c r="I386" s="117" t="s">
        <v>1297</v>
      </c>
      <c r="J386" s="81">
        <v>44440</v>
      </c>
      <c r="K386" s="56" t="s">
        <v>1758</v>
      </c>
      <c r="L386" s="10" t="s">
        <v>1283</v>
      </c>
    </row>
    <row r="387" spans="1:12" hidden="1" x14ac:dyDescent="0.25">
      <c r="A387" s="72" t="s">
        <v>1333</v>
      </c>
      <c r="B387" s="117" t="s">
        <v>1298</v>
      </c>
      <c r="C387" s="117" t="s">
        <v>1299</v>
      </c>
      <c r="D387" s="10" t="s">
        <v>29</v>
      </c>
      <c r="E387" s="10">
        <v>302711</v>
      </c>
      <c r="F387" s="127" t="s">
        <v>25</v>
      </c>
      <c r="G387" s="114" t="s">
        <v>992</v>
      </c>
      <c r="H387" s="8" t="s">
        <v>956</v>
      </c>
      <c r="I387" s="117" t="s">
        <v>1300</v>
      </c>
      <c r="J387" s="81">
        <v>44440</v>
      </c>
      <c r="K387" s="56" t="s">
        <v>2017</v>
      </c>
      <c r="L387" s="215" t="s">
        <v>2135</v>
      </c>
    </row>
    <row r="388" spans="1:12" s="18" customFormat="1" hidden="1" x14ac:dyDescent="0.25">
      <c r="A388" s="72" t="s">
        <v>1334</v>
      </c>
      <c r="B388" s="214" t="s">
        <v>1647</v>
      </c>
      <c r="C388" s="214" t="s">
        <v>626</v>
      </c>
      <c r="D388" s="25" t="s">
        <v>22</v>
      </c>
      <c r="E388" s="25">
        <v>190947</v>
      </c>
      <c r="F388" s="127" t="s">
        <v>24</v>
      </c>
      <c r="G388" s="214" t="s">
        <v>980</v>
      </c>
      <c r="H388" s="6" t="s">
        <v>1690</v>
      </c>
      <c r="I388" s="6" t="s">
        <v>1648</v>
      </c>
      <c r="J388" s="110">
        <v>44743</v>
      </c>
      <c r="K388" s="56" t="s">
        <v>1673</v>
      </c>
      <c r="L388" s="118" t="s">
        <v>1283</v>
      </c>
    </row>
    <row r="389" spans="1:12" s="18" customFormat="1" hidden="1" x14ac:dyDescent="0.25">
      <c r="A389" s="15" t="s">
        <v>1335</v>
      </c>
      <c r="B389" s="32" t="s">
        <v>1301</v>
      </c>
      <c r="C389" s="32" t="s">
        <v>394</v>
      </c>
      <c r="D389" s="16" t="s">
        <v>22</v>
      </c>
      <c r="E389" s="10">
        <v>192658</v>
      </c>
      <c r="F389" s="127" t="s">
        <v>24</v>
      </c>
      <c r="G389" s="114" t="s">
        <v>983</v>
      </c>
      <c r="H389" s="117" t="s">
        <v>1566</v>
      </c>
      <c r="I389" s="117" t="s">
        <v>1302</v>
      </c>
      <c r="J389" s="81">
        <v>44440</v>
      </c>
      <c r="K389" s="56" t="s">
        <v>1700</v>
      </c>
      <c r="L389" s="118" t="s">
        <v>1283</v>
      </c>
    </row>
    <row r="390" spans="1:12" x14ac:dyDescent="0.25">
      <c r="A390" s="15" t="s">
        <v>1336</v>
      </c>
      <c r="B390" s="32" t="s">
        <v>1303</v>
      </c>
      <c r="C390" s="32" t="s">
        <v>1304</v>
      </c>
      <c r="D390" s="16" t="s">
        <v>871</v>
      </c>
      <c r="E390" s="16">
        <v>301342</v>
      </c>
      <c r="F390" s="35" t="s">
        <v>24</v>
      </c>
      <c r="G390" s="94" t="s">
        <v>974</v>
      </c>
      <c r="H390" s="32" t="s">
        <v>1146</v>
      </c>
      <c r="I390" s="32" t="s">
        <v>1305</v>
      </c>
      <c r="J390" s="82">
        <v>44440</v>
      </c>
      <c r="K390" s="135" t="s">
        <v>2156</v>
      </c>
      <c r="L390" s="102" t="s">
        <v>1235</v>
      </c>
    </row>
    <row r="391" spans="1:12" hidden="1" x14ac:dyDescent="0.25">
      <c r="A391" s="72" t="s">
        <v>1337</v>
      </c>
      <c r="B391" s="117" t="s">
        <v>1306</v>
      </c>
      <c r="C391" s="117" t="s">
        <v>1307</v>
      </c>
      <c r="D391" s="10" t="s">
        <v>22</v>
      </c>
      <c r="E391" s="10">
        <v>304674</v>
      </c>
      <c r="F391" s="127" t="s">
        <v>24</v>
      </c>
      <c r="G391" s="114" t="s">
        <v>974</v>
      </c>
      <c r="H391" s="117" t="s">
        <v>911</v>
      </c>
      <c r="I391" s="117" t="s">
        <v>1308</v>
      </c>
      <c r="J391" s="81">
        <v>44440</v>
      </c>
      <c r="K391" s="56" t="s">
        <v>1351</v>
      </c>
      <c r="L391" s="118" t="s">
        <v>1283</v>
      </c>
    </row>
    <row r="392" spans="1:12" hidden="1" x14ac:dyDescent="0.25">
      <c r="A392" s="72" t="s">
        <v>1338</v>
      </c>
      <c r="B392" s="117" t="s">
        <v>1309</v>
      </c>
      <c r="C392" s="117" t="s">
        <v>390</v>
      </c>
      <c r="D392" s="10" t="s">
        <v>1263</v>
      </c>
      <c r="E392" s="10">
        <v>304933</v>
      </c>
      <c r="F392" s="127" t="s">
        <v>24</v>
      </c>
      <c r="G392" s="114" t="s">
        <v>974</v>
      </c>
      <c r="H392" s="117" t="s">
        <v>910</v>
      </c>
      <c r="I392" s="117" t="s">
        <v>1310</v>
      </c>
      <c r="J392" s="81">
        <v>44440</v>
      </c>
      <c r="K392" s="56" t="s">
        <v>1351</v>
      </c>
      <c r="L392" s="118" t="s">
        <v>1283</v>
      </c>
    </row>
    <row r="393" spans="1:12" hidden="1" x14ac:dyDescent="0.25">
      <c r="A393" s="15" t="s">
        <v>1339</v>
      </c>
      <c r="B393" s="32" t="s">
        <v>1311</v>
      </c>
      <c r="C393" s="32" t="s">
        <v>1312</v>
      </c>
      <c r="D393" s="16" t="s">
        <v>22</v>
      </c>
      <c r="E393" s="10">
        <v>300943</v>
      </c>
      <c r="F393" s="127" t="s">
        <v>24</v>
      </c>
      <c r="G393" s="114" t="s">
        <v>977</v>
      </c>
      <c r="H393" s="8"/>
      <c r="I393" s="117" t="s">
        <v>1313</v>
      </c>
      <c r="J393" s="81">
        <v>44440</v>
      </c>
      <c r="K393" s="56" t="s">
        <v>1563</v>
      </c>
      <c r="L393" s="118" t="s">
        <v>1283</v>
      </c>
    </row>
    <row r="394" spans="1:12" s="18" customFormat="1" hidden="1" x14ac:dyDescent="0.25">
      <c r="A394" s="72" t="s">
        <v>1340</v>
      </c>
      <c r="B394" s="214" t="s">
        <v>1649</v>
      </c>
      <c r="C394" s="214" t="s">
        <v>516</v>
      </c>
      <c r="D394" s="25" t="s">
        <v>22</v>
      </c>
      <c r="E394" s="25">
        <v>303631</v>
      </c>
      <c r="F394" s="127" t="s">
        <v>24</v>
      </c>
      <c r="G394" s="114" t="s">
        <v>978</v>
      </c>
      <c r="H394" s="6" t="s">
        <v>1691</v>
      </c>
      <c r="I394" s="6" t="s">
        <v>1650</v>
      </c>
      <c r="J394" s="110">
        <v>44743</v>
      </c>
      <c r="K394" s="56" t="s">
        <v>1673</v>
      </c>
      <c r="L394" s="118" t="s">
        <v>1283</v>
      </c>
    </row>
    <row r="395" spans="1:12" hidden="1" x14ac:dyDescent="0.25">
      <c r="A395" s="72" t="s">
        <v>1341</v>
      </c>
      <c r="B395" s="117" t="s">
        <v>1314</v>
      </c>
      <c r="C395" s="117" t="s">
        <v>410</v>
      </c>
      <c r="D395" s="10" t="s">
        <v>22</v>
      </c>
      <c r="E395" s="10">
        <v>304775</v>
      </c>
      <c r="F395" s="127" t="s">
        <v>24</v>
      </c>
      <c r="G395" s="114" t="s">
        <v>979</v>
      </c>
      <c r="H395" s="117" t="s">
        <v>923</v>
      </c>
      <c r="I395" s="117" t="s">
        <v>1315</v>
      </c>
      <c r="J395" s="81">
        <v>44440</v>
      </c>
      <c r="K395" s="56" t="s">
        <v>1914</v>
      </c>
      <c r="L395" s="194" t="s">
        <v>1283</v>
      </c>
    </row>
    <row r="396" spans="1:12" x14ac:dyDescent="0.25">
      <c r="A396" s="15" t="s">
        <v>1342</v>
      </c>
      <c r="B396" s="32" t="s">
        <v>1316</v>
      </c>
      <c r="C396" s="32" t="s">
        <v>1317</v>
      </c>
      <c r="D396" s="16" t="s">
        <v>22</v>
      </c>
      <c r="E396" s="16">
        <v>301043</v>
      </c>
      <c r="F396" s="35" t="s">
        <v>36</v>
      </c>
      <c r="G396" s="94" t="s">
        <v>963</v>
      </c>
      <c r="H396" s="32" t="s">
        <v>1570</v>
      </c>
      <c r="I396" s="32" t="s">
        <v>1318</v>
      </c>
      <c r="J396" s="82">
        <v>44440</v>
      </c>
      <c r="K396" s="135" t="s">
        <v>2156</v>
      </c>
      <c r="L396" s="16" t="s">
        <v>1235</v>
      </c>
    </row>
    <row r="397" spans="1:12" hidden="1" x14ac:dyDescent="0.25">
      <c r="A397" s="15" t="s">
        <v>1343</v>
      </c>
      <c r="B397" s="32" t="s">
        <v>1319</v>
      </c>
      <c r="C397" s="32" t="s">
        <v>1320</v>
      </c>
      <c r="D397" s="16" t="s">
        <v>22</v>
      </c>
      <c r="E397" s="16">
        <v>305048</v>
      </c>
      <c r="F397" s="127" t="s">
        <v>36</v>
      </c>
      <c r="G397" s="114" t="s">
        <v>968</v>
      </c>
      <c r="H397" s="8" t="s">
        <v>886</v>
      </c>
      <c r="I397" s="117" t="s">
        <v>1321</v>
      </c>
      <c r="J397" s="81">
        <v>44440</v>
      </c>
      <c r="K397" s="56" t="s">
        <v>2040</v>
      </c>
      <c r="L397" s="215" t="s">
        <v>1283</v>
      </c>
    </row>
    <row r="398" spans="1:12" hidden="1" x14ac:dyDescent="0.25">
      <c r="A398" s="255" t="s">
        <v>1344</v>
      </c>
      <c r="B398" s="214" t="s">
        <v>1936</v>
      </c>
      <c r="C398" s="214" t="s">
        <v>1937</v>
      </c>
      <c r="D398" s="25" t="s">
        <v>1883</v>
      </c>
      <c r="E398" s="25">
        <v>305325</v>
      </c>
      <c r="F398" s="215" t="s">
        <v>36</v>
      </c>
      <c r="G398" s="214" t="s">
        <v>964</v>
      </c>
      <c r="H398" s="214" t="s">
        <v>1949</v>
      </c>
      <c r="I398" s="214" t="s">
        <v>1938</v>
      </c>
      <c r="J398" s="45">
        <v>45047</v>
      </c>
      <c r="K398" s="45">
        <v>45231</v>
      </c>
      <c r="L398" s="10" t="s">
        <v>1283</v>
      </c>
    </row>
    <row r="399" spans="1:12" hidden="1" x14ac:dyDescent="0.25">
      <c r="A399" s="15" t="s">
        <v>1345</v>
      </c>
      <c r="B399" s="32" t="s">
        <v>1359</v>
      </c>
      <c r="C399" s="32" t="s">
        <v>493</v>
      </c>
      <c r="D399" s="16" t="s">
        <v>22</v>
      </c>
      <c r="E399" s="10">
        <v>304783</v>
      </c>
      <c r="F399" s="127" t="s">
        <v>25</v>
      </c>
      <c r="G399" s="114" t="s">
        <v>988</v>
      </c>
      <c r="H399" s="8" t="s">
        <v>949</v>
      </c>
      <c r="I399" s="117" t="s">
        <v>1360</v>
      </c>
      <c r="J399" s="81">
        <v>44531</v>
      </c>
      <c r="K399" s="56" t="s">
        <v>1700</v>
      </c>
      <c r="L399" s="118" t="s">
        <v>1283</v>
      </c>
    </row>
    <row r="400" spans="1:12" hidden="1" x14ac:dyDescent="0.25">
      <c r="A400" s="72" t="s">
        <v>1346</v>
      </c>
      <c r="B400" s="117" t="s">
        <v>1361</v>
      </c>
      <c r="C400" s="117" t="s">
        <v>508</v>
      </c>
      <c r="D400" s="10" t="s">
        <v>1263</v>
      </c>
      <c r="E400" s="10">
        <v>305125</v>
      </c>
      <c r="F400" s="127" t="s">
        <v>25</v>
      </c>
      <c r="G400" s="114" t="s">
        <v>989</v>
      </c>
      <c r="H400" s="117" t="s">
        <v>1574</v>
      </c>
      <c r="I400" s="117" t="s">
        <v>1362</v>
      </c>
      <c r="J400" s="81">
        <v>44531</v>
      </c>
      <c r="K400" s="107" t="s">
        <v>1280</v>
      </c>
      <c r="L400" s="118" t="s">
        <v>1283</v>
      </c>
    </row>
    <row r="401" spans="1:12" hidden="1" x14ac:dyDescent="0.25">
      <c r="A401" s="72" t="s">
        <v>1347</v>
      </c>
      <c r="B401" s="117" t="s">
        <v>1363</v>
      </c>
      <c r="C401" s="117" t="s">
        <v>641</v>
      </c>
      <c r="D401" s="10" t="s">
        <v>22</v>
      </c>
      <c r="E401" s="10">
        <v>185852</v>
      </c>
      <c r="F401" s="127" t="s">
        <v>25</v>
      </c>
      <c r="G401" s="114" t="s">
        <v>992</v>
      </c>
      <c r="H401" s="8" t="s">
        <v>958</v>
      </c>
      <c r="I401" s="117" t="s">
        <v>1364</v>
      </c>
      <c r="J401" s="81">
        <v>44531</v>
      </c>
      <c r="K401" s="107" t="s">
        <v>1280</v>
      </c>
      <c r="L401" s="118" t="s">
        <v>1283</v>
      </c>
    </row>
    <row r="402" spans="1:12" hidden="1" x14ac:dyDescent="0.25">
      <c r="A402" s="72" t="s">
        <v>1348</v>
      </c>
      <c r="B402" s="117" t="s">
        <v>1365</v>
      </c>
      <c r="C402" s="117" t="s">
        <v>417</v>
      </c>
      <c r="D402" s="10" t="s">
        <v>873</v>
      </c>
      <c r="E402" s="10">
        <v>153299</v>
      </c>
      <c r="F402" s="127" t="s">
        <v>25</v>
      </c>
      <c r="G402" s="114" t="s">
        <v>993</v>
      </c>
      <c r="H402" s="117" t="s">
        <v>994</v>
      </c>
      <c r="I402" s="117" t="s">
        <v>1366</v>
      </c>
      <c r="J402" s="81">
        <v>44531</v>
      </c>
      <c r="K402" s="107" t="s">
        <v>1280</v>
      </c>
      <c r="L402" s="118" t="s">
        <v>1283</v>
      </c>
    </row>
    <row r="403" spans="1:12" s="18" customFormat="1" hidden="1" x14ac:dyDescent="0.25">
      <c r="A403" s="72" t="s">
        <v>1399</v>
      </c>
      <c r="B403" s="117" t="s">
        <v>1367</v>
      </c>
      <c r="C403" s="117" t="s">
        <v>1368</v>
      </c>
      <c r="D403" s="10" t="s">
        <v>22</v>
      </c>
      <c r="E403" s="10">
        <v>305134</v>
      </c>
      <c r="F403" s="127" t="s">
        <v>36</v>
      </c>
      <c r="G403" s="114" t="s">
        <v>964</v>
      </c>
      <c r="H403" s="8" t="s">
        <v>878</v>
      </c>
      <c r="I403" s="117" t="s">
        <v>1369</v>
      </c>
      <c r="J403" s="81">
        <v>44531</v>
      </c>
      <c r="K403" s="107" t="s">
        <v>1280</v>
      </c>
      <c r="L403" s="118" t="s">
        <v>1283</v>
      </c>
    </row>
    <row r="404" spans="1:12" hidden="1" x14ac:dyDescent="0.25">
      <c r="A404" s="72" t="s">
        <v>1400</v>
      </c>
      <c r="B404" s="117" t="s">
        <v>1370</v>
      </c>
      <c r="C404" s="117" t="s">
        <v>432</v>
      </c>
      <c r="D404" s="10" t="s">
        <v>871</v>
      </c>
      <c r="E404" s="10">
        <v>148084</v>
      </c>
      <c r="F404" s="127" t="s">
        <v>36</v>
      </c>
      <c r="G404" s="114" t="s">
        <v>965</v>
      </c>
      <c r="H404" s="117" t="s">
        <v>1039</v>
      </c>
      <c r="I404" s="117" t="s">
        <v>1371</v>
      </c>
      <c r="J404" s="81">
        <v>44531</v>
      </c>
      <c r="K404" s="107" t="s">
        <v>1281</v>
      </c>
      <c r="L404" s="118" t="s">
        <v>1283</v>
      </c>
    </row>
    <row r="405" spans="1:12" s="18" customFormat="1" hidden="1" x14ac:dyDescent="0.25">
      <c r="A405" s="15" t="s">
        <v>1401</v>
      </c>
      <c r="B405" s="32" t="s">
        <v>1372</v>
      </c>
      <c r="C405" s="32" t="s">
        <v>1373</v>
      </c>
      <c r="D405" s="16" t="s">
        <v>1263</v>
      </c>
      <c r="E405" s="10">
        <v>305082</v>
      </c>
      <c r="F405" s="127" t="s">
        <v>36</v>
      </c>
      <c r="G405" s="114" t="s">
        <v>963</v>
      </c>
      <c r="H405" s="8" t="s">
        <v>1017</v>
      </c>
      <c r="I405" s="117" t="s">
        <v>1374</v>
      </c>
      <c r="J405" s="81">
        <v>44531</v>
      </c>
      <c r="K405" s="107" t="s">
        <v>1824</v>
      </c>
      <c r="L405" s="10" t="s">
        <v>1283</v>
      </c>
    </row>
    <row r="406" spans="1:12" s="18" customFormat="1" hidden="1" x14ac:dyDescent="0.25">
      <c r="A406" s="72" t="s">
        <v>1402</v>
      </c>
      <c r="B406" s="117" t="s">
        <v>27</v>
      </c>
      <c r="C406" s="117" t="s">
        <v>398</v>
      </c>
      <c r="D406" s="10" t="s">
        <v>22</v>
      </c>
      <c r="E406" s="10">
        <v>304717</v>
      </c>
      <c r="F406" s="127" t="s">
        <v>36</v>
      </c>
      <c r="G406" s="114" t="s">
        <v>968</v>
      </c>
      <c r="H406" s="8" t="s">
        <v>886</v>
      </c>
      <c r="I406" s="117" t="s">
        <v>1375</v>
      </c>
      <c r="J406" s="81">
        <v>44531</v>
      </c>
      <c r="K406" s="107" t="s">
        <v>1280</v>
      </c>
      <c r="L406" s="118" t="s">
        <v>1283</v>
      </c>
    </row>
    <row r="407" spans="1:12" s="18" customFormat="1" hidden="1" x14ac:dyDescent="0.25">
      <c r="A407" s="15" t="s">
        <v>1403</v>
      </c>
      <c r="B407" s="32" t="s">
        <v>1376</v>
      </c>
      <c r="C407" s="32" t="s">
        <v>1312</v>
      </c>
      <c r="D407" s="16" t="s">
        <v>22</v>
      </c>
      <c r="E407" s="10">
        <v>302996</v>
      </c>
      <c r="F407" s="127" t="s">
        <v>36</v>
      </c>
      <c r="G407" s="114" t="s">
        <v>969</v>
      </c>
      <c r="H407" s="117" t="s">
        <v>892</v>
      </c>
      <c r="I407" s="117" t="s">
        <v>1377</v>
      </c>
      <c r="J407" s="81">
        <v>44531</v>
      </c>
      <c r="K407" s="107" t="s">
        <v>1824</v>
      </c>
      <c r="L407" s="10" t="s">
        <v>1283</v>
      </c>
    </row>
    <row r="408" spans="1:12" s="18" customFormat="1" hidden="1" x14ac:dyDescent="0.25">
      <c r="A408" s="72" t="s">
        <v>1404</v>
      </c>
      <c r="B408" s="117" t="s">
        <v>1378</v>
      </c>
      <c r="C408" s="117" t="s">
        <v>1379</v>
      </c>
      <c r="D408" s="10" t="s">
        <v>22</v>
      </c>
      <c r="E408" s="10">
        <v>303822</v>
      </c>
      <c r="F408" s="127" t="s">
        <v>36</v>
      </c>
      <c r="G408" s="114" t="s">
        <v>971</v>
      </c>
      <c r="H408" s="117" t="s">
        <v>1571</v>
      </c>
      <c r="I408" s="117" t="s">
        <v>1380</v>
      </c>
      <c r="J408" s="81">
        <v>44531</v>
      </c>
      <c r="K408" s="107" t="s">
        <v>1280</v>
      </c>
      <c r="L408" s="118" t="s">
        <v>1283</v>
      </c>
    </row>
    <row r="409" spans="1:12" s="18" customFormat="1" hidden="1" x14ac:dyDescent="0.25">
      <c r="A409" s="72" t="s">
        <v>1405</v>
      </c>
      <c r="B409" s="117" t="s">
        <v>1381</v>
      </c>
      <c r="C409" s="117" t="s">
        <v>668</v>
      </c>
      <c r="D409" s="10" t="s">
        <v>22</v>
      </c>
      <c r="E409" s="10">
        <v>304862</v>
      </c>
      <c r="F409" s="127" t="s">
        <v>36</v>
      </c>
      <c r="G409" s="114" t="s">
        <v>971</v>
      </c>
      <c r="H409" s="8" t="s">
        <v>895</v>
      </c>
      <c r="I409" s="117" t="s">
        <v>1382</v>
      </c>
      <c r="J409" s="81">
        <v>44531</v>
      </c>
      <c r="K409" s="107" t="s">
        <v>1280</v>
      </c>
      <c r="L409" s="118" t="s">
        <v>1283</v>
      </c>
    </row>
    <row r="410" spans="1:12" s="18" customFormat="1" hidden="1" x14ac:dyDescent="0.25">
      <c r="A410" s="72" t="s">
        <v>1406</v>
      </c>
      <c r="B410" s="117" t="s">
        <v>1383</v>
      </c>
      <c r="C410" s="117" t="s">
        <v>1384</v>
      </c>
      <c r="D410" s="10" t="s">
        <v>22</v>
      </c>
      <c r="E410" s="10">
        <v>302441</v>
      </c>
      <c r="F410" s="127" t="s">
        <v>36</v>
      </c>
      <c r="G410" s="114" t="s">
        <v>1611</v>
      </c>
      <c r="H410" s="117" t="s">
        <v>1569</v>
      </c>
      <c r="I410" s="117" t="s">
        <v>1385</v>
      </c>
      <c r="J410" s="81">
        <v>44531</v>
      </c>
      <c r="K410" s="107" t="s">
        <v>1280</v>
      </c>
      <c r="L410" s="118" t="s">
        <v>1283</v>
      </c>
    </row>
    <row r="411" spans="1:12" s="18" customFormat="1" hidden="1" x14ac:dyDescent="0.25">
      <c r="A411" s="72" t="s">
        <v>1407</v>
      </c>
      <c r="B411" s="117" t="s">
        <v>1386</v>
      </c>
      <c r="C411" s="117" t="s">
        <v>410</v>
      </c>
      <c r="D411" s="10" t="s">
        <v>28</v>
      </c>
      <c r="E411" s="10">
        <v>182036</v>
      </c>
      <c r="F411" s="127" t="s">
        <v>36</v>
      </c>
      <c r="G411" s="114" t="s">
        <v>1611</v>
      </c>
      <c r="H411" s="117" t="s">
        <v>1568</v>
      </c>
      <c r="I411" s="117" t="s">
        <v>1387</v>
      </c>
      <c r="J411" s="81">
        <v>44531</v>
      </c>
      <c r="K411" s="107" t="s">
        <v>1280</v>
      </c>
      <c r="L411" s="118" t="s">
        <v>1283</v>
      </c>
    </row>
    <row r="412" spans="1:12" s="18" customFormat="1" hidden="1" x14ac:dyDescent="0.25">
      <c r="A412" s="72" t="s">
        <v>1408</v>
      </c>
      <c r="B412" s="117" t="s">
        <v>1388</v>
      </c>
      <c r="C412" s="117" t="s">
        <v>661</v>
      </c>
      <c r="D412" s="10" t="s">
        <v>1263</v>
      </c>
      <c r="E412" s="10">
        <v>305135</v>
      </c>
      <c r="F412" s="127" t="s">
        <v>36</v>
      </c>
      <c r="G412" s="114" t="s">
        <v>1610</v>
      </c>
      <c r="H412" s="8" t="s">
        <v>906</v>
      </c>
      <c r="I412" s="117" t="s">
        <v>1389</v>
      </c>
      <c r="J412" s="81">
        <v>44531</v>
      </c>
      <c r="K412" s="107" t="s">
        <v>1280</v>
      </c>
      <c r="L412" s="118" t="s">
        <v>1283</v>
      </c>
    </row>
    <row r="413" spans="1:12" hidden="1" x14ac:dyDescent="0.25">
      <c r="A413" s="72" t="s">
        <v>1409</v>
      </c>
      <c r="B413" s="117" t="s">
        <v>1390</v>
      </c>
      <c r="C413" s="117" t="s">
        <v>527</v>
      </c>
      <c r="D413" s="10" t="s">
        <v>22</v>
      </c>
      <c r="E413" s="10">
        <v>304767</v>
      </c>
      <c r="F413" s="127" t="s">
        <v>24</v>
      </c>
      <c r="G413" s="114" t="s">
        <v>975</v>
      </c>
      <c r="H413" s="117" t="s">
        <v>913</v>
      </c>
      <c r="I413" s="117" t="s">
        <v>1391</v>
      </c>
      <c r="J413" s="81">
        <v>44531</v>
      </c>
      <c r="K413" s="107" t="s">
        <v>1280</v>
      </c>
      <c r="L413" s="118" t="s">
        <v>1283</v>
      </c>
    </row>
    <row r="414" spans="1:12" hidden="1" x14ac:dyDescent="0.25">
      <c r="A414" s="72" t="s">
        <v>1410</v>
      </c>
      <c r="B414" s="196" t="s">
        <v>1392</v>
      </c>
      <c r="C414" s="196" t="s">
        <v>1393</v>
      </c>
      <c r="D414" s="189" t="s">
        <v>22</v>
      </c>
      <c r="E414" s="189">
        <v>305050</v>
      </c>
      <c r="F414" s="197" t="s">
        <v>24</v>
      </c>
      <c r="G414" s="190" t="s">
        <v>975</v>
      </c>
      <c r="H414" s="196" t="s">
        <v>1140</v>
      </c>
      <c r="I414" s="196" t="s">
        <v>1394</v>
      </c>
      <c r="J414" s="192">
        <v>44531</v>
      </c>
      <c r="K414" s="210" t="s">
        <v>1280</v>
      </c>
      <c r="L414" s="194" t="s">
        <v>1283</v>
      </c>
    </row>
    <row r="415" spans="1:12" hidden="1" x14ac:dyDescent="0.25">
      <c r="A415" s="255" t="s">
        <v>1411</v>
      </c>
      <c r="B415" s="218" t="s">
        <v>1901</v>
      </c>
      <c r="C415" s="218" t="s">
        <v>530</v>
      </c>
      <c r="D415" s="25" t="s">
        <v>1883</v>
      </c>
      <c r="E415" s="25">
        <v>305164</v>
      </c>
      <c r="F415" s="215" t="s">
        <v>25</v>
      </c>
      <c r="G415" s="218" t="s">
        <v>993</v>
      </c>
      <c r="H415" s="218" t="s">
        <v>960</v>
      </c>
      <c r="I415" s="214" t="s">
        <v>1902</v>
      </c>
      <c r="J415" s="128">
        <v>44986</v>
      </c>
      <c r="K415" s="56" t="s">
        <v>1914</v>
      </c>
      <c r="L415" s="194" t="s">
        <v>1283</v>
      </c>
    </row>
    <row r="416" spans="1:12" hidden="1" x14ac:dyDescent="0.25">
      <c r="A416" s="72" t="s">
        <v>1412</v>
      </c>
      <c r="B416" s="236" t="s">
        <v>1395</v>
      </c>
      <c r="C416" s="236" t="s">
        <v>1396</v>
      </c>
      <c r="D416" s="115" t="s">
        <v>22</v>
      </c>
      <c r="E416" s="115">
        <v>304928</v>
      </c>
      <c r="F416" s="125" t="s">
        <v>24</v>
      </c>
      <c r="G416" s="236" t="s">
        <v>978</v>
      </c>
      <c r="H416" s="204" t="s">
        <v>919</v>
      </c>
      <c r="I416" s="236" t="s">
        <v>1397</v>
      </c>
      <c r="J416" s="151">
        <v>44531</v>
      </c>
      <c r="K416" s="126" t="s">
        <v>1351</v>
      </c>
      <c r="L416" s="149" t="s">
        <v>1283</v>
      </c>
    </row>
    <row r="417" spans="1:12" s="19" customFormat="1" hidden="1" x14ac:dyDescent="0.25">
      <c r="A417" s="15" t="s">
        <v>1413</v>
      </c>
      <c r="B417" s="138" t="s">
        <v>1651</v>
      </c>
      <c r="C417" s="138" t="s">
        <v>1652</v>
      </c>
      <c r="D417" s="133" t="s">
        <v>1263</v>
      </c>
      <c r="E417" s="25">
        <v>305260</v>
      </c>
      <c r="F417" s="127" t="s">
        <v>24</v>
      </c>
      <c r="G417" s="214" t="s">
        <v>977</v>
      </c>
      <c r="H417" s="6" t="s">
        <v>1692</v>
      </c>
      <c r="I417" s="6" t="s">
        <v>1653</v>
      </c>
      <c r="J417" s="110">
        <v>44743</v>
      </c>
      <c r="K417" s="56" t="s">
        <v>1700</v>
      </c>
      <c r="L417" s="10" t="s">
        <v>1283</v>
      </c>
    </row>
    <row r="418" spans="1:12" hidden="1" x14ac:dyDescent="0.25">
      <c r="A418" s="72" t="s">
        <v>1414</v>
      </c>
      <c r="B418" s="117" t="s">
        <v>1436</v>
      </c>
      <c r="C418" s="117" t="s">
        <v>1393</v>
      </c>
      <c r="D418" s="10" t="s">
        <v>22</v>
      </c>
      <c r="E418" s="10">
        <v>304768</v>
      </c>
      <c r="F418" s="127" t="s">
        <v>24</v>
      </c>
      <c r="G418" s="130" t="s">
        <v>977</v>
      </c>
      <c r="H418" s="8"/>
      <c r="I418" s="130" t="s">
        <v>1437</v>
      </c>
      <c r="J418" s="131">
        <v>44562</v>
      </c>
      <c r="K418" s="48" t="s">
        <v>1281</v>
      </c>
      <c r="L418" s="118" t="s">
        <v>1283</v>
      </c>
    </row>
    <row r="419" spans="1:12" hidden="1" x14ac:dyDescent="0.25">
      <c r="A419" s="72" t="s">
        <v>1415</v>
      </c>
      <c r="B419" s="117" t="s">
        <v>1438</v>
      </c>
      <c r="C419" s="117" t="s">
        <v>1439</v>
      </c>
      <c r="D419" s="10" t="s">
        <v>1263</v>
      </c>
      <c r="E419" s="10">
        <v>305090</v>
      </c>
      <c r="F419" s="127" t="s">
        <v>24</v>
      </c>
      <c r="G419" s="130" t="s">
        <v>978</v>
      </c>
      <c r="H419" s="117" t="s">
        <v>921</v>
      </c>
      <c r="I419" s="130" t="s">
        <v>1440</v>
      </c>
      <c r="J419" s="131">
        <v>44562</v>
      </c>
      <c r="K419" s="48" t="s">
        <v>1281</v>
      </c>
      <c r="L419" s="118" t="s">
        <v>1283</v>
      </c>
    </row>
    <row r="420" spans="1:12" hidden="1" x14ac:dyDescent="0.25">
      <c r="A420" s="72" t="s">
        <v>1416</v>
      </c>
      <c r="B420" s="117" t="s">
        <v>1441</v>
      </c>
      <c r="C420" s="117" t="s">
        <v>473</v>
      </c>
      <c r="D420" s="10" t="s">
        <v>22</v>
      </c>
      <c r="E420" s="10">
        <v>304930</v>
      </c>
      <c r="F420" s="127" t="s">
        <v>24</v>
      </c>
      <c r="G420" s="130" t="s">
        <v>979</v>
      </c>
      <c r="H420" s="8" t="s">
        <v>924</v>
      </c>
      <c r="I420" s="130" t="s">
        <v>1442</v>
      </c>
      <c r="J420" s="131">
        <v>44562</v>
      </c>
      <c r="K420" s="48" t="s">
        <v>1281</v>
      </c>
      <c r="L420" s="118" t="s">
        <v>1283</v>
      </c>
    </row>
    <row r="421" spans="1:12" x14ac:dyDescent="0.25">
      <c r="A421" s="15" t="s">
        <v>1417</v>
      </c>
      <c r="B421" s="32" t="s">
        <v>1443</v>
      </c>
      <c r="C421" s="32" t="s">
        <v>398</v>
      </c>
      <c r="D421" s="16" t="s">
        <v>871</v>
      </c>
      <c r="E421" s="16">
        <v>193526</v>
      </c>
      <c r="F421" s="35" t="s">
        <v>24</v>
      </c>
      <c r="G421" s="99" t="s">
        <v>980</v>
      </c>
      <c r="H421" s="11" t="s">
        <v>927</v>
      </c>
      <c r="I421" s="99" t="s">
        <v>1444</v>
      </c>
      <c r="J421" s="83">
        <v>44562</v>
      </c>
      <c r="K421" s="135" t="s">
        <v>2156</v>
      </c>
      <c r="L421" s="16" t="s">
        <v>1730</v>
      </c>
    </row>
    <row r="422" spans="1:12" hidden="1" x14ac:dyDescent="0.25">
      <c r="A422" s="72" t="s">
        <v>1418</v>
      </c>
      <c r="B422" s="117" t="s">
        <v>1445</v>
      </c>
      <c r="C422" s="117" t="s">
        <v>1446</v>
      </c>
      <c r="D422" s="10" t="s">
        <v>1263</v>
      </c>
      <c r="E422" s="10">
        <v>305166</v>
      </c>
      <c r="F422" s="127" t="s">
        <v>24</v>
      </c>
      <c r="G422" s="130" t="s">
        <v>981</v>
      </c>
      <c r="H422" s="8" t="s">
        <v>1149</v>
      </c>
      <c r="I422" s="130" t="s">
        <v>1447</v>
      </c>
      <c r="J422" s="131">
        <v>44562</v>
      </c>
      <c r="K422" s="48" t="s">
        <v>1281</v>
      </c>
      <c r="L422" s="118" t="s">
        <v>1283</v>
      </c>
    </row>
    <row r="423" spans="1:12" x14ac:dyDescent="0.25">
      <c r="A423" s="15" t="s">
        <v>1419</v>
      </c>
      <c r="B423" s="32" t="s">
        <v>1448</v>
      </c>
      <c r="C423" s="32" t="s">
        <v>495</v>
      </c>
      <c r="D423" s="16" t="s">
        <v>1672</v>
      </c>
      <c r="E423" s="16">
        <v>302146</v>
      </c>
      <c r="F423" s="35" t="s">
        <v>24</v>
      </c>
      <c r="G423" s="99" t="s">
        <v>981</v>
      </c>
      <c r="H423" s="11" t="s">
        <v>929</v>
      </c>
      <c r="I423" s="99" t="s">
        <v>1449</v>
      </c>
      <c r="J423" s="83">
        <v>44562</v>
      </c>
      <c r="K423" s="135" t="s">
        <v>2156</v>
      </c>
      <c r="L423" s="16" t="s">
        <v>1235</v>
      </c>
    </row>
    <row r="424" spans="1:12" hidden="1" x14ac:dyDescent="0.25">
      <c r="A424" s="72" t="s">
        <v>1420</v>
      </c>
      <c r="B424" s="117" t="s">
        <v>1450</v>
      </c>
      <c r="C424" s="117" t="s">
        <v>1451</v>
      </c>
      <c r="D424" s="10" t="s">
        <v>871</v>
      </c>
      <c r="E424" s="10">
        <v>153840</v>
      </c>
      <c r="F424" s="127" t="s">
        <v>24</v>
      </c>
      <c r="G424" s="130" t="s">
        <v>982</v>
      </c>
      <c r="H424" s="117" t="s">
        <v>1565</v>
      </c>
      <c r="I424" s="130" t="s">
        <v>1452</v>
      </c>
      <c r="J424" s="131">
        <v>44562</v>
      </c>
      <c r="K424" s="107" t="s">
        <v>1281</v>
      </c>
      <c r="L424" s="118" t="s">
        <v>1283</v>
      </c>
    </row>
    <row r="425" spans="1:12" x14ac:dyDescent="0.25">
      <c r="A425" s="15" t="s">
        <v>1421</v>
      </c>
      <c r="B425" s="138" t="s">
        <v>2187</v>
      </c>
      <c r="C425" s="177" t="s">
        <v>502</v>
      </c>
      <c r="D425" s="175" t="s">
        <v>22</v>
      </c>
      <c r="E425" s="175">
        <v>305347</v>
      </c>
      <c r="F425" s="199" t="s">
        <v>24</v>
      </c>
      <c r="G425" s="177" t="s">
        <v>2168</v>
      </c>
      <c r="H425" s="177" t="s">
        <v>2195</v>
      </c>
      <c r="I425" s="177" t="s">
        <v>2188</v>
      </c>
      <c r="J425" s="280">
        <v>45261</v>
      </c>
      <c r="K425" s="280">
        <v>45444</v>
      </c>
      <c r="L425" s="175" t="s">
        <v>1730</v>
      </c>
    </row>
    <row r="426" spans="1:12" s="18" customFormat="1" hidden="1" x14ac:dyDescent="0.25">
      <c r="A426" s="15" t="s">
        <v>1422</v>
      </c>
      <c r="B426" s="32" t="s">
        <v>1453</v>
      </c>
      <c r="C426" s="32" t="s">
        <v>1454</v>
      </c>
      <c r="D426" s="16" t="s">
        <v>872</v>
      </c>
      <c r="E426" s="10">
        <v>300362</v>
      </c>
      <c r="F426" s="127" t="s">
        <v>25</v>
      </c>
      <c r="G426" s="130" t="s">
        <v>986</v>
      </c>
      <c r="H426" s="117" t="s">
        <v>1572</v>
      </c>
      <c r="I426" s="130" t="s">
        <v>1455</v>
      </c>
      <c r="J426" s="131">
        <v>44562</v>
      </c>
      <c r="K426" s="107" t="s">
        <v>1700</v>
      </c>
      <c r="L426" s="118" t="s">
        <v>1283</v>
      </c>
    </row>
    <row r="427" spans="1:12" s="18" customFormat="1" hidden="1" x14ac:dyDescent="0.25">
      <c r="A427" s="72" t="s">
        <v>1423</v>
      </c>
      <c r="B427" s="117" t="s">
        <v>1456</v>
      </c>
      <c r="C427" s="117" t="s">
        <v>1457</v>
      </c>
      <c r="D427" s="10" t="s">
        <v>22</v>
      </c>
      <c r="E427" s="10">
        <v>304891</v>
      </c>
      <c r="F427" s="127" t="s">
        <v>25</v>
      </c>
      <c r="G427" s="130" t="s">
        <v>987</v>
      </c>
      <c r="H427" s="117" t="s">
        <v>946</v>
      </c>
      <c r="I427" s="130" t="s">
        <v>1458</v>
      </c>
      <c r="J427" s="131">
        <v>44562</v>
      </c>
      <c r="K427" s="56" t="s">
        <v>1942</v>
      </c>
      <c r="L427" s="10" t="s">
        <v>2135</v>
      </c>
    </row>
    <row r="428" spans="1:12" s="18" customFormat="1" hidden="1" x14ac:dyDescent="0.25">
      <c r="A428" s="72" t="s">
        <v>1424</v>
      </c>
      <c r="B428" s="117" t="s">
        <v>1459</v>
      </c>
      <c r="C428" s="117" t="s">
        <v>1460</v>
      </c>
      <c r="D428" s="10" t="s">
        <v>22</v>
      </c>
      <c r="E428" s="10">
        <v>305156</v>
      </c>
      <c r="F428" s="127" t="s">
        <v>25</v>
      </c>
      <c r="G428" s="130" t="s">
        <v>988</v>
      </c>
      <c r="H428" s="8" t="s">
        <v>948</v>
      </c>
      <c r="I428" s="130" t="s">
        <v>1461</v>
      </c>
      <c r="J428" s="131">
        <v>44562</v>
      </c>
      <c r="K428" s="56" t="s">
        <v>1673</v>
      </c>
      <c r="L428" s="118" t="s">
        <v>1283</v>
      </c>
    </row>
    <row r="429" spans="1:12" hidden="1" x14ac:dyDescent="0.25">
      <c r="A429" s="72" t="s">
        <v>1425</v>
      </c>
      <c r="B429" s="117" t="s">
        <v>1462</v>
      </c>
      <c r="C429" s="117" t="s">
        <v>1463</v>
      </c>
      <c r="D429" s="10" t="s">
        <v>872</v>
      </c>
      <c r="E429" s="10">
        <v>193688</v>
      </c>
      <c r="F429" s="127" t="s">
        <v>25</v>
      </c>
      <c r="G429" s="130" t="s">
        <v>989</v>
      </c>
      <c r="H429" s="8" t="s">
        <v>950</v>
      </c>
      <c r="I429" s="130" t="s">
        <v>1464</v>
      </c>
      <c r="J429" s="131">
        <v>44562</v>
      </c>
      <c r="K429" s="56" t="s">
        <v>1942</v>
      </c>
      <c r="L429" s="10" t="s">
        <v>1283</v>
      </c>
    </row>
    <row r="430" spans="1:12" s="18" customFormat="1" hidden="1" x14ac:dyDescent="0.25">
      <c r="A430" s="72" t="s">
        <v>1426</v>
      </c>
      <c r="B430" s="117" t="s">
        <v>1465</v>
      </c>
      <c r="C430" s="117" t="s">
        <v>1466</v>
      </c>
      <c r="D430" s="10" t="s">
        <v>22</v>
      </c>
      <c r="E430" s="10">
        <v>193106</v>
      </c>
      <c r="F430" s="127" t="s">
        <v>25</v>
      </c>
      <c r="G430" s="130" t="s">
        <v>990</v>
      </c>
      <c r="H430" s="8"/>
      <c r="I430" s="130" t="s">
        <v>1467</v>
      </c>
      <c r="J430" s="131">
        <v>44562</v>
      </c>
      <c r="K430" s="107" t="s">
        <v>1942</v>
      </c>
      <c r="L430" s="10" t="s">
        <v>1283</v>
      </c>
    </row>
    <row r="431" spans="1:12" hidden="1" x14ac:dyDescent="0.25">
      <c r="A431" s="72" t="s">
        <v>1427</v>
      </c>
      <c r="B431" s="117" t="s">
        <v>1468</v>
      </c>
      <c r="C431" s="117" t="s">
        <v>590</v>
      </c>
      <c r="D431" s="10" t="s">
        <v>22</v>
      </c>
      <c r="E431" s="10">
        <v>303933</v>
      </c>
      <c r="F431" s="127" t="s">
        <v>36</v>
      </c>
      <c r="G431" s="114" t="s">
        <v>963</v>
      </c>
      <c r="H431" s="117" t="s">
        <v>1029</v>
      </c>
      <c r="I431" s="130" t="s">
        <v>1469</v>
      </c>
      <c r="J431" s="131">
        <v>44562</v>
      </c>
      <c r="K431" s="107" t="s">
        <v>1281</v>
      </c>
      <c r="L431" s="118" t="s">
        <v>1283</v>
      </c>
    </row>
    <row r="432" spans="1:12" hidden="1" x14ac:dyDescent="0.25">
      <c r="A432" s="72" t="s">
        <v>1487</v>
      </c>
      <c r="B432" s="117" t="s">
        <v>1470</v>
      </c>
      <c r="C432" s="117" t="s">
        <v>1471</v>
      </c>
      <c r="D432" s="10" t="s">
        <v>22</v>
      </c>
      <c r="E432" s="10">
        <v>301914</v>
      </c>
      <c r="F432" s="127" t="s">
        <v>36</v>
      </c>
      <c r="G432" s="130" t="s">
        <v>964</v>
      </c>
      <c r="H432" s="8" t="s">
        <v>878</v>
      </c>
      <c r="I432" s="130" t="s">
        <v>1472</v>
      </c>
      <c r="J432" s="131">
        <v>44562</v>
      </c>
      <c r="K432" s="107" t="s">
        <v>1281</v>
      </c>
      <c r="L432" s="118" t="s">
        <v>1283</v>
      </c>
    </row>
    <row r="433" spans="1:12" hidden="1" x14ac:dyDescent="0.25">
      <c r="A433" s="15" t="s">
        <v>1488</v>
      </c>
      <c r="B433" s="32" t="s">
        <v>1473</v>
      </c>
      <c r="C433" s="33" t="s">
        <v>653</v>
      </c>
      <c r="D433" s="98" t="s">
        <v>34</v>
      </c>
      <c r="E433" s="10">
        <v>302744</v>
      </c>
      <c r="F433" s="127" t="s">
        <v>36</v>
      </c>
      <c r="G433" s="130" t="s">
        <v>965</v>
      </c>
      <c r="H433" s="117" t="s">
        <v>1039</v>
      </c>
      <c r="I433" s="130" t="s">
        <v>1474</v>
      </c>
      <c r="J433" s="131">
        <v>44562</v>
      </c>
      <c r="K433" s="56" t="s">
        <v>1601</v>
      </c>
      <c r="L433" s="118" t="s">
        <v>1607</v>
      </c>
    </row>
    <row r="434" spans="1:12" x14ac:dyDescent="0.25">
      <c r="A434" s="15" t="s">
        <v>1489</v>
      </c>
      <c r="B434" s="32" t="s">
        <v>1475</v>
      </c>
      <c r="C434" s="32" t="s">
        <v>1476</v>
      </c>
      <c r="D434" s="16" t="s">
        <v>22</v>
      </c>
      <c r="E434" s="16">
        <v>304812</v>
      </c>
      <c r="F434" s="35" t="s">
        <v>36</v>
      </c>
      <c r="G434" s="99" t="s">
        <v>2163</v>
      </c>
      <c r="H434" s="32" t="s">
        <v>1087</v>
      </c>
      <c r="I434" s="99" t="s">
        <v>1477</v>
      </c>
      <c r="J434" s="83">
        <v>44562</v>
      </c>
      <c r="K434" s="202" t="s">
        <v>2156</v>
      </c>
      <c r="L434" s="102" t="s">
        <v>1235</v>
      </c>
    </row>
    <row r="435" spans="1:12" hidden="1" x14ac:dyDescent="0.25">
      <c r="A435" s="15" t="s">
        <v>1490</v>
      </c>
      <c r="B435" s="32" t="s">
        <v>1478</v>
      </c>
      <c r="C435" s="33" t="s">
        <v>1479</v>
      </c>
      <c r="D435" s="98" t="s">
        <v>22</v>
      </c>
      <c r="E435" s="10">
        <v>303601</v>
      </c>
      <c r="F435" s="127" t="s">
        <v>36</v>
      </c>
      <c r="G435" s="130" t="s">
        <v>967</v>
      </c>
      <c r="H435" s="117" t="s">
        <v>1570</v>
      </c>
      <c r="I435" s="130" t="s">
        <v>1480</v>
      </c>
      <c r="J435" s="131">
        <v>44562</v>
      </c>
      <c r="K435" s="56" t="s">
        <v>1563</v>
      </c>
      <c r="L435" s="118" t="s">
        <v>1283</v>
      </c>
    </row>
    <row r="436" spans="1:12" hidden="1" x14ac:dyDescent="0.25">
      <c r="A436" s="72" t="s">
        <v>1491</v>
      </c>
      <c r="B436" s="117" t="s">
        <v>1481</v>
      </c>
      <c r="C436" s="117" t="s">
        <v>410</v>
      </c>
      <c r="D436" s="10" t="s">
        <v>872</v>
      </c>
      <c r="E436" s="10">
        <v>193779</v>
      </c>
      <c r="F436" s="127" t="s">
        <v>36</v>
      </c>
      <c r="G436" s="130" t="s">
        <v>969</v>
      </c>
      <c r="H436" s="8" t="s">
        <v>889</v>
      </c>
      <c r="I436" s="130" t="s">
        <v>1482</v>
      </c>
      <c r="J436" s="131">
        <v>44562</v>
      </c>
      <c r="K436" s="107" t="s">
        <v>1281</v>
      </c>
      <c r="L436" s="118" t="s">
        <v>1283</v>
      </c>
    </row>
    <row r="437" spans="1:12" hidden="1" x14ac:dyDescent="0.25">
      <c r="A437" s="72" t="s">
        <v>1492</v>
      </c>
      <c r="B437" s="117" t="s">
        <v>1483</v>
      </c>
      <c r="C437" s="117" t="s">
        <v>412</v>
      </c>
      <c r="D437" s="10" t="s">
        <v>873</v>
      </c>
      <c r="E437" s="10">
        <v>170288</v>
      </c>
      <c r="F437" s="127" t="s">
        <v>36</v>
      </c>
      <c r="G437" s="130" t="s">
        <v>969</v>
      </c>
      <c r="H437" s="8" t="s">
        <v>889</v>
      </c>
      <c r="I437" s="130" t="s">
        <v>1484</v>
      </c>
      <c r="J437" s="131">
        <v>44562</v>
      </c>
      <c r="K437" s="107" t="s">
        <v>1281</v>
      </c>
      <c r="L437" s="118" t="s">
        <v>1283</v>
      </c>
    </row>
    <row r="438" spans="1:12" hidden="1" x14ac:dyDescent="0.25">
      <c r="A438" s="15" t="s">
        <v>1493</v>
      </c>
      <c r="B438" s="33" t="s">
        <v>1485</v>
      </c>
      <c r="C438" s="33" t="s">
        <v>390</v>
      </c>
      <c r="D438" s="98" t="s">
        <v>22</v>
      </c>
      <c r="E438" s="10">
        <v>305098</v>
      </c>
      <c r="F438" s="127" t="s">
        <v>36</v>
      </c>
      <c r="G438" s="130" t="s">
        <v>971</v>
      </c>
      <c r="H438" s="116" t="s">
        <v>896</v>
      </c>
      <c r="I438" s="130" t="s">
        <v>1486</v>
      </c>
      <c r="J438" s="131">
        <v>44562</v>
      </c>
      <c r="K438" s="56" t="s">
        <v>1758</v>
      </c>
      <c r="L438" s="118" t="s">
        <v>1283</v>
      </c>
    </row>
    <row r="439" spans="1:12" s="18" customFormat="1" hidden="1" x14ac:dyDescent="0.25">
      <c r="A439" s="15" t="s">
        <v>1674</v>
      </c>
      <c r="B439" s="138" t="s">
        <v>1654</v>
      </c>
      <c r="C439" s="138" t="s">
        <v>1655</v>
      </c>
      <c r="D439" s="133" t="s">
        <v>1263</v>
      </c>
      <c r="E439" s="25">
        <v>305263</v>
      </c>
      <c r="F439" s="127" t="s">
        <v>24</v>
      </c>
      <c r="G439" s="214" t="s">
        <v>981</v>
      </c>
      <c r="H439" s="6" t="s">
        <v>1693</v>
      </c>
      <c r="I439" s="6" t="s">
        <v>1656</v>
      </c>
      <c r="J439" s="110">
        <v>44743</v>
      </c>
      <c r="K439" s="56" t="s">
        <v>1758</v>
      </c>
      <c r="L439" s="10" t="s">
        <v>1283</v>
      </c>
    </row>
    <row r="440" spans="1:12" s="18" customFormat="1" hidden="1" x14ac:dyDescent="0.25">
      <c r="A440" s="72" t="s">
        <v>1675</v>
      </c>
      <c r="B440" s="214" t="s">
        <v>1657</v>
      </c>
      <c r="C440" s="214" t="s">
        <v>1658</v>
      </c>
      <c r="D440" s="25" t="s">
        <v>22</v>
      </c>
      <c r="E440" s="25">
        <v>305089</v>
      </c>
      <c r="F440" s="127" t="s">
        <v>36</v>
      </c>
      <c r="G440" s="214" t="s">
        <v>963</v>
      </c>
      <c r="H440" s="6" t="s">
        <v>1695</v>
      </c>
      <c r="I440" s="6" t="s">
        <v>1659</v>
      </c>
      <c r="J440" s="110">
        <v>44743</v>
      </c>
      <c r="K440" s="56" t="s">
        <v>1673</v>
      </c>
      <c r="L440" s="118" t="s">
        <v>1283</v>
      </c>
    </row>
    <row r="441" spans="1:12" s="18" customFormat="1" x14ac:dyDescent="0.25">
      <c r="A441" s="15" t="s">
        <v>1676</v>
      </c>
      <c r="B441" s="138" t="s">
        <v>1660</v>
      </c>
      <c r="C441" s="138" t="s">
        <v>594</v>
      </c>
      <c r="D441" s="133" t="s">
        <v>22</v>
      </c>
      <c r="E441" s="133">
        <v>305270</v>
      </c>
      <c r="F441" s="35" t="s">
        <v>36</v>
      </c>
      <c r="G441" s="138" t="s">
        <v>967</v>
      </c>
      <c r="H441" s="137" t="s">
        <v>1696</v>
      </c>
      <c r="I441" s="137" t="s">
        <v>1661</v>
      </c>
      <c r="J441" s="111">
        <v>44743</v>
      </c>
      <c r="K441" s="135" t="s">
        <v>2156</v>
      </c>
      <c r="L441" s="213" t="s">
        <v>1235</v>
      </c>
    </row>
    <row r="442" spans="1:12" s="18" customFormat="1" hidden="1" x14ac:dyDescent="0.25">
      <c r="A442" s="15" t="s">
        <v>1677</v>
      </c>
      <c r="B442" s="138" t="s">
        <v>1662</v>
      </c>
      <c r="C442" s="138" t="s">
        <v>402</v>
      </c>
      <c r="D442" s="133" t="s">
        <v>22</v>
      </c>
      <c r="E442" s="25">
        <v>304404</v>
      </c>
      <c r="F442" s="127" t="s">
        <v>36</v>
      </c>
      <c r="G442" s="114" t="s">
        <v>967</v>
      </c>
      <c r="H442" s="6" t="s">
        <v>1697</v>
      </c>
      <c r="I442" s="6" t="s">
        <v>1663</v>
      </c>
      <c r="J442" s="110">
        <v>44743</v>
      </c>
      <c r="K442" s="56" t="s">
        <v>1824</v>
      </c>
      <c r="L442" s="10" t="s">
        <v>1283</v>
      </c>
    </row>
    <row r="443" spans="1:12" s="18" customFormat="1" hidden="1" x14ac:dyDescent="0.25">
      <c r="A443" s="72" t="s">
        <v>1678</v>
      </c>
      <c r="B443" s="214" t="s">
        <v>1664</v>
      </c>
      <c r="C443" s="214" t="s">
        <v>594</v>
      </c>
      <c r="D443" s="25" t="s">
        <v>22</v>
      </c>
      <c r="E443" s="25">
        <v>185185</v>
      </c>
      <c r="F443" s="127" t="s">
        <v>36</v>
      </c>
      <c r="G443" s="114" t="s">
        <v>969</v>
      </c>
      <c r="H443" s="6" t="s">
        <v>1698</v>
      </c>
      <c r="I443" s="6" t="s">
        <v>1665</v>
      </c>
      <c r="J443" s="110">
        <v>44743</v>
      </c>
      <c r="K443" s="56" t="s">
        <v>1673</v>
      </c>
      <c r="L443" s="118" t="s">
        <v>1283</v>
      </c>
    </row>
    <row r="444" spans="1:12" s="18" customFormat="1" x14ac:dyDescent="0.25">
      <c r="A444" s="15" t="s">
        <v>1679</v>
      </c>
      <c r="B444" s="138" t="s">
        <v>1666</v>
      </c>
      <c r="C444" s="138" t="s">
        <v>1667</v>
      </c>
      <c r="D444" s="133" t="s">
        <v>22</v>
      </c>
      <c r="E444" s="133">
        <v>305262</v>
      </c>
      <c r="F444" s="35" t="s">
        <v>36</v>
      </c>
      <c r="G444" s="138" t="s">
        <v>964</v>
      </c>
      <c r="H444" s="137" t="s">
        <v>2191</v>
      </c>
      <c r="I444" s="137" t="s">
        <v>1668</v>
      </c>
      <c r="J444" s="111">
        <v>44743</v>
      </c>
      <c r="K444" s="135" t="s">
        <v>2156</v>
      </c>
      <c r="L444" s="102" t="s">
        <v>1235</v>
      </c>
    </row>
    <row r="445" spans="1:12" hidden="1" x14ac:dyDescent="0.25">
      <c r="A445" s="170" t="s">
        <v>1680</v>
      </c>
      <c r="B445" s="177" t="s">
        <v>1669</v>
      </c>
      <c r="C445" s="177" t="s">
        <v>1670</v>
      </c>
      <c r="D445" s="175" t="s">
        <v>22</v>
      </c>
      <c r="E445" s="25">
        <v>305127</v>
      </c>
      <c r="F445" s="127" t="s">
        <v>36</v>
      </c>
      <c r="G445" s="214" t="s">
        <v>964</v>
      </c>
      <c r="H445" s="6" t="s">
        <v>1699</v>
      </c>
      <c r="I445" s="6" t="s">
        <v>1671</v>
      </c>
      <c r="J445" s="110">
        <v>44743</v>
      </c>
      <c r="K445" s="176" t="s">
        <v>1700</v>
      </c>
      <c r="L445" s="25" t="s">
        <v>1283</v>
      </c>
    </row>
    <row r="446" spans="1:12" hidden="1" x14ac:dyDescent="0.25">
      <c r="A446" s="212" t="s">
        <v>1736</v>
      </c>
      <c r="B446" s="201" t="s">
        <v>1717</v>
      </c>
      <c r="C446" s="137" t="s">
        <v>1718</v>
      </c>
      <c r="D446" s="133" t="s">
        <v>32</v>
      </c>
      <c r="E446" s="25">
        <v>167815</v>
      </c>
      <c r="F446" s="215" t="s">
        <v>24</v>
      </c>
      <c r="G446" s="7" t="s">
        <v>974</v>
      </c>
      <c r="H446" s="6" t="s">
        <v>1732</v>
      </c>
      <c r="I446" s="8" t="s">
        <v>1719</v>
      </c>
      <c r="J446" s="45">
        <v>44805</v>
      </c>
      <c r="K446" s="56" t="s">
        <v>1824</v>
      </c>
      <c r="L446" s="90" t="s">
        <v>1283</v>
      </c>
    </row>
    <row r="447" spans="1:12" hidden="1" x14ac:dyDescent="0.25">
      <c r="A447" s="209" t="s">
        <v>1737</v>
      </c>
      <c r="B447" s="203" t="s">
        <v>1720</v>
      </c>
      <c r="C447" s="173" t="s">
        <v>393</v>
      </c>
      <c r="D447" s="175" t="s">
        <v>22</v>
      </c>
      <c r="E447" s="25">
        <v>305306</v>
      </c>
      <c r="F447" s="215" t="s">
        <v>24</v>
      </c>
      <c r="G447" s="7" t="s">
        <v>979</v>
      </c>
      <c r="H447" s="6" t="s">
        <v>1733</v>
      </c>
      <c r="I447" s="8" t="s">
        <v>1721</v>
      </c>
      <c r="J447" s="45">
        <v>44805</v>
      </c>
      <c r="K447" s="56" t="s">
        <v>1700</v>
      </c>
      <c r="L447" s="90" t="s">
        <v>1283</v>
      </c>
    </row>
    <row r="448" spans="1:12" x14ac:dyDescent="0.25">
      <c r="A448" s="209" t="s">
        <v>1738</v>
      </c>
      <c r="B448" s="203" t="s">
        <v>1722</v>
      </c>
      <c r="C448" s="173" t="s">
        <v>1723</v>
      </c>
      <c r="D448" s="175" t="s">
        <v>1263</v>
      </c>
      <c r="E448" s="133">
        <v>305315</v>
      </c>
      <c r="F448" s="213" t="s">
        <v>36</v>
      </c>
      <c r="G448" s="112" t="s">
        <v>963</v>
      </c>
      <c r="H448" s="137" t="s">
        <v>1570</v>
      </c>
      <c r="I448" s="11" t="s">
        <v>1724</v>
      </c>
      <c r="J448" s="51">
        <v>44805</v>
      </c>
      <c r="K448" s="135" t="s">
        <v>2101</v>
      </c>
      <c r="L448" s="136" t="s">
        <v>1235</v>
      </c>
    </row>
    <row r="449" spans="1:12" hidden="1" x14ac:dyDescent="0.25">
      <c r="A449" s="283" t="s">
        <v>1739</v>
      </c>
      <c r="B449" s="40" t="s">
        <v>1725</v>
      </c>
      <c r="C449" s="6" t="s">
        <v>1726</v>
      </c>
      <c r="D449" s="25" t="s">
        <v>22</v>
      </c>
      <c r="E449" s="25">
        <v>305266</v>
      </c>
      <c r="F449" s="215" t="s">
        <v>36</v>
      </c>
      <c r="G449" s="7" t="s">
        <v>963</v>
      </c>
      <c r="H449" s="6" t="s">
        <v>1734</v>
      </c>
      <c r="I449" s="8" t="s">
        <v>1727</v>
      </c>
      <c r="J449" s="45">
        <v>44805</v>
      </c>
      <c r="K449" s="56" t="s">
        <v>1942</v>
      </c>
      <c r="L449" s="10" t="s">
        <v>1283</v>
      </c>
    </row>
    <row r="450" spans="1:12" hidden="1" x14ac:dyDescent="0.25">
      <c r="A450" s="283" t="s">
        <v>1740</v>
      </c>
      <c r="B450" s="40" t="s">
        <v>1728</v>
      </c>
      <c r="C450" s="6" t="s">
        <v>594</v>
      </c>
      <c r="D450" s="25" t="s">
        <v>22</v>
      </c>
      <c r="E450" s="25">
        <v>178321</v>
      </c>
      <c r="F450" s="215" t="s">
        <v>36</v>
      </c>
      <c r="G450" s="7" t="s">
        <v>969</v>
      </c>
      <c r="H450" s="6" t="s">
        <v>1735</v>
      </c>
      <c r="I450" s="8" t="s">
        <v>1729</v>
      </c>
      <c r="J450" s="45">
        <v>44805</v>
      </c>
      <c r="K450" s="56" t="s">
        <v>2017</v>
      </c>
      <c r="L450" s="215" t="s">
        <v>2135</v>
      </c>
    </row>
    <row r="451" spans="1:12" x14ac:dyDescent="0.25">
      <c r="A451" s="212" t="s">
        <v>1741</v>
      </c>
      <c r="B451" s="138" t="s">
        <v>2189</v>
      </c>
      <c r="C451" s="177" t="s">
        <v>596</v>
      </c>
      <c r="D451" s="175" t="s">
        <v>871</v>
      </c>
      <c r="E451" s="175">
        <v>304204</v>
      </c>
      <c r="F451" s="199" t="s">
        <v>36</v>
      </c>
      <c r="G451" s="177" t="s">
        <v>2163</v>
      </c>
      <c r="H451" s="177" t="s">
        <v>956</v>
      </c>
      <c r="I451" s="177" t="s">
        <v>2190</v>
      </c>
      <c r="J451" s="280">
        <v>45261</v>
      </c>
      <c r="K451" s="280">
        <v>45444</v>
      </c>
      <c r="L451" s="175" t="s">
        <v>1730</v>
      </c>
    </row>
    <row r="452" spans="1:12" hidden="1" x14ac:dyDescent="0.25">
      <c r="A452" s="15" t="s">
        <v>1759</v>
      </c>
      <c r="B452" s="14" t="s">
        <v>1742</v>
      </c>
      <c r="C452" s="173" t="s">
        <v>471</v>
      </c>
      <c r="D452" s="175" t="s">
        <v>22</v>
      </c>
      <c r="E452" s="25">
        <v>193419</v>
      </c>
      <c r="F452" s="215" t="s">
        <v>25</v>
      </c>
      <c r="G452" s="7" t="s">
        <v>985</v>
      </c>
      <c r="H452" s="6" t="s">
        <v>937</v>
      </c>
      <c r="I452" s="8" t="s">
        <v>1743</v>
      </c>
      <c r="J452" s="45">
        <v>44866</v>
      </c>
      <c r="K452" s="56" t="s">
        <v>1758</v>
      </c>
      <c r="L452" s="90" t="s">
        <v>1283</v>
      </c>
    </row>
    <row r="453" spans="1:12" hidden="1" x14ac:dyDescent="0.25">
      <c r="A453" s="15" t="s">
        <v>1760</v>
      </c>
      <c r="B453" s="203" t="s">
        <v>1744</v>
      </c>
      <c r="C453" s="173" t="s">
        <v>594</v>
      </c>
      <c r="D453" s="175" t="s">
        <v>872</v>
      </c>
      <c r="E453" s="25">
        <v>173329</v>
      </c>
      <c r="F453" s="215" t="s">
        <v>25</v>
      </c>
      <c r="G453" s="7" t="s">
        <v>986</v>
      </c>
      <c r="H453" s="6" t="s">
        <v>1683</v>
      </c>
      <c r="I453" s="8" t="s">
        <v>1745</v>
      </c>
      <c r="J453" s="45">
        <v>44866</v>
      </c>
      <c r="K453" s="56" t="s">
        <v>1758</v>
      </c>
      <c r="L453" s="90" t="s">
        <v>1283</v>
      </c>
    </row>
    <row r="454" spans="1:12" hidden="1" x14ac:dyDescent="0.25">
      <c r="A454" s="15" t="s">
        <v>1761</v>
      </c>
      <c r="B454" s="203" t="s">
        <v>1746</v>
      </c>
      <c r="C454" s="173" t="s">
        <v>1747</v>
      </c>
      <c r="D454" s="175" t="s">
        <v>22</v>
      </c>
      <c r="E454" s="25">
        <v>305251</v>
      </c>
      <c r="F454" s="215" t="s">
        <v>25</v>
      </c>
      <c r="G454" s="7" t="s">
        <v>1826</v>
      </c>
      <c r="H454" s="6" t="s">
        <v>1109</v>
      </c>
      <c r="I454" s="8" t="s">
        <v>1748</v>
      </c>
      <c r="J454" s="45">
        <v>44866</v>
      </c>
      <c r="K454" s="56" t="s">
        <v>1758</v>
      </c>
      <c r="L454" s="90" t="s">
        <v>1283</v>
      </c>
    </row>
    <row r="455" spans="1:12" x14ac:dyDescent="0.25">
      <c r="A455" s="15" t="s">
        <v>1762</v>
      </c>
      <c r="B455" s="203" t="s">
        <v>1749</v>
      </c>
      <c r="C455" s="173" t="s">
        <v>1750</v>
      </c>
      <c r="D455" s="175" t="s">
        <v>22</v>
      </c>
      <c r="E455" s="175">
        <v>305303</v>
      </c>
      <c r="F455" s="199" t="s">
        <v>25</v>
      </c>
      <c r="G455" s="174" t="s">
        <v>1826</v>
      </c>
      <c r="H455" s="178" t="s">
        <v>1900</v>
      </c>
      <c r="I455" s="12" t="s">
        <v>1751</v>
      </c>
      <c r="J455" s="84">
        <v>44866</v>
      </c>
      <c r="K455" s="135" t="s">
        <v>2101</v>
      </c>
      <c r="L455" s="208" t="s">
        <v>1235</v>
      </c>
    </row>
    <row r="456" spans="1:12" x14ac:dyDescent="0.25">
      <c r="A456" s="15" t="s">
        <v>1763</v>
      </c>
      <c r="B456" s="201" t="s">
        <v>1753</v>
      </c>
      <c r="C456" s="137" t="s">
        <v>1754</v>
      </c>
      <c r="D456" s="133" t="s">
        <v>871</v>
      </c>
      <c r="E456" s="133">
        <v>300644</v>
      </c>
      <c r="F456" s="213" t="s">
        <v>24</v>
      </c>
      <c r="G456" s="112" t="s">
        <v>1766</v>
      </c>
      <c r="H456" s="137" t="s">
        <v>1765</v>
      </c>
      <c r="I456" s="11" t="s">
        <v>1755</v>
      </c>
      <c r="J456" s="51">
        <v>44866</v>
      </c>
      <c r="K456" s="135" t="s">
        <v>2101</v>
      </c>
      <c r="L456" s="136" t="s">
        <v>1730</v>
      </c>
    </row>
    <row r="457" spans="1:12" hidden="1" x14ac:dyDescent="0.25">
      <c r="A457" s="15" t="s">
        <v>1764</v>
      </c>
      <c r="B457" s="203" t="s">
        <v>1756</v>
      </c>
      <c r="C457" s="173" t="s">
        <v>557</v>
      </c>
      <c r="D457" s="175" t="s">
        <v>22</v>
      </c>
      <c r="E457" s="25">
        <v>305319</v>
      </c>
      <c r="F457" s="215" t="s">
        <v>24</v>
      </c>
      <c r="G457" s="7" t="s">
        <v>977</v>
      </c>
      <c r="H457" s="6" t="s">
        <v>1767</v>
      </c>
      <c r="I457" s="8" t="s">
        <v>1757</v>
      </c>
      <c r="J457" s="45">
        <v>44866</v>
      </c>
      <c r="K457" s="56" t="s">
        <v>1758</v>
      </c>
      <c r="L457" s="90" t="s">
        <v>1283</v>
      </c>
    </row>
    <row r="458" spans="1:12" hidden="1" x14ac:dyDescent="0.25">
      <c r="A458" s="15" t="s">
        <v>1835</v>
      </c>
      <c r="B458" s="203" t="s">
        <v>1772</v>
      </c>
      <c r="C458" s="173" t="s">
        <v>414</v>
      </c>
      <c r="D458" s="175" t="s">
        <v>872</v>
      </c>
      <c r="E458" s="25">
        <v>188249</v>
      </c>
      <c r="F458" s="215" t="s">
        <v>36</v>
      </c>
      <c r="G458" s="7" t="s">
        <v>967</v>
      </c>
      <c r="H458" s="6" t="s">
        <v>906</v>
      </c>
      <c r="I458" s="8" t="s">
        <v>1773</v>
      </c>
      <c r="J458" s="45">
        <v>44927</v>
      </c>
      <c r="K458" s="56" t="s">
        <v>1824</v>
      </c>
      <c r="L458" s="90" t="s">
        <v>1283</v>
      </c>
    </row>
    <row r="459" spans="1:12" customFormat="1" hidden="1" x14ac:dyDescent="0.25">
      <c r="A459" s="15" t="s">
        <v>1836</v>
      </c>
      <c r="B459" s="177" t="s">
        <v>1775</v>
      </c>
      <c r="C459" s="177" t="s">
        <v>1463</v>
      </c>
      <c r="D459" s="175" t="s">
        <v>22</v>
      </c>
      <c r="E459" s="25">
        <v>188644</v>
      </c>
      <c r="F459" s="215" t="s">
        <v>24</v>
      </c>
      <c r="G459" s="214" t="s">
        <v>973</v>
      </c>
      <c r="H459" s="214" t="s">
        <v>1863</v>
      </c>
      <c r="I459" s="214" t="s">
        <v>1776</v>
      </c>
      <c r="J459" s="45">
        <v>44927</v>
      </c>
      <c r="K459" s="56" t="s">
        <v>1824</v>
      </c>
      <c r="L459" s="90" t="s">
        <v>1283</v>
      </c>
    </row>
    <row r="460" spans="1:12" customFormat="1" hidden="1" x14ac:dyDescent="0.25">
      <c r="A460" s="15" t="s">
        <v>1837</v>
      </c>
      <c r="B460" s="198" t="s">
        <v>1777</v>
      </c>
      <c r="C460" s="198" t="s">
        <v>1541</v>
      </c>
      <c r="D460" s="306" t="s">
        <v>22</v>
      </c>
      <c r="E460" s="226">
        <v>302575</v>
      </c>
      <c r="F460" s="272" t="s">
        <v>36</v>
      </c>
      <c r="G460" s="273" t="s">
        <v>968</v>
      </c>
      <c r="H460" s="273" t="s">
        <v>1864</v>
      </c>
      <c r="I460" s="273" t="s">
        <v>1778</v>
      </c>
      <c r="J460" s="195">
        <v>44927</v>
      </c>
      <c r="K460" s="193" t="s">
        <v>1824</v>
      </c>
      <c r="L460" s="90" t="s">
        <v>1283</v>
      </c>
    </row>
    <row r="461" spans="1:12" customFormat="1" hidden="1" x14ac:dyDescent="0.25">
      <c r="A461" s="255" t="s">
        <v>1838</v>
      </c>
      <c r="B461" s="218" t="s">
        <v>1903</v>
      </c>
      <c r="C461" s="218" t="s">
        <v>1904</v>
      </c>
      <c r="D461" s="25" t="s">
        <v>1883</v>
      </c>
      <c r="E461" s="25">
        <v>304702</v>
      </c>
      <c r="F461" s="215" t="s">
        <v>36</v>
      </c>
      <c r="G461" s="218" t="s">
        <v>964</v>
      </c>
      <c r="H461" s="218" t="s">
        <v>1919</v>
      </c>
      <c r="I461" s="214" t="s">
        <v>1905</v>
      </c>
      <c r="J461" s="128">
        <v>44986</v>
      </c>
      <c r="K461" s="56" t="s">
        <v>1914</v>
      </c>
      <c r="L461" s="194" t="s">
        <v>1283</v>
      </c>
    </row>
    <row r="462" spans="1:12" customFormat="1" x14ac:dyDescent="0.25">
      <c r="A462" s="224" t="s">
        <v>1839</v>
      </c>
      <c r="B462" s="178" t="s">
        <v>1906</v>
      </c>
      <c r="C462" s="178" t="s">
        <v>1907</v>
      </c>
      <c r="D462" s="175" t="s">
        <v>1883</v>
      </c>
      <c r="E462" s="175">
        <v>305349</v>
      </c>
      <c r="F462" s="199" t="s">
        <v>36</v>
      </c>
      <c r="G462" s="178" t="s">
        <v>969</v>
      </c>
      <c r="H462" s="178" t="s">
        <v>1920</v>
      </c>
      <c r="I462" s="177" t="s">
        <v>1908</v>
      </c>
      <c r="J462" s="200">
        <v>44986</v>
      </c>
      <c r="K462" s="135" t="s">
        <v>2156</v>
      </c>
      <c r="L462" s="208" t="s">
        <v>1235</v>
      </c>
    </row>
    <row r="463" spans="1:12" customFormat="1" x14ac:dyDescent="0.25">
      <c r="A463" s="15" t="s">
        <v>1840</v>
      </c>
      <c r="B463" s="234" t="s">
        <v>1781</v>
      </c>
      <c r="C463" s="234" t="s">
        <v>393</v>
      </c>
      <c r="D463" s="305" t="s">
        <v>22</v>
      </c>
      <c r="E463" s="305">
        <v>303792</v>
      </c>
      <c r="F463" s="235" t="s">
        <v>25</v>
      </c>
      <c r="G463" s="234" t="s">
        <v>990</v>
      </c>
      <c r="H463" s="234" t="s">
        <v>1684</v>
      </c>
      <c r="I463" s="234" t="s">
        <v>1782</v>
      </c>
      <c r="J463" s="150">
        <v>44927</v>
      </c>
      <c r="K463" s="179" t="s">
        <v>2156</v>
      </c>
      <c r="L463" s="208" t="s">
        <v>1235</v>
      </c>
    </row>
    <row r="464" spans="1:12" customFormat="1" hidden="1" x14ac:dyDescent="0.25">
      <c r="A464" s="15" t="s">
        <v>1841</v>
      </c>
      <c r="B464" s="138" t="s">
        <v>1783</v>
      </c>
      <c r="C464" s="177" t="s">
        <v>449</v>
      </c>
      <c r="D464" s="175" t="s">
        <v>22</v>
      </c>
      <c r="E464" s="25">
        <v>303965</v>
      </c>
      <c r="F464" s="215" t="s">
        <v>24</v>
      </c>
      <c r="G464" s="214" t="s">
        <v>978</v>
      </c>
      <c r="H464" s="214" t="s">
        <v>1865</v>
      </c>
      <c r="I464" s="214" t="s">
        <v>1784</v>
      </c>
      <c r="J464" s="45">
        <v>44927</v>
      </c>
      <c r="K464" s="56" t="s">
        <v>1824</v>
      </c>
      <c r="L464" s="90" t="s">
        <v>1283</v>
      </c>
    </row>
    <row r="465" spans="1:12" customFormat="1" hidden="1" x14ac:dyDescent="0.25">
      <c r="A465" s="72" t="s">
        <v>1842</v>
      </c>
      <c r="B465" s="214" t="s">
        <v>1785</v>
      </c>
      <c r="C465" s="214" t="s">
        <v>1786</v>
      </c>
      <c r="D465" s="25" t="s">
        <v>22</v>
      </c>
      <c r="E465" s="25">
        <v>304132</v>
      </c>
      <c r="F465" s="215" t="s">
        <v>24</v>
      </c>
      <c r="G465" s="214" t="s">
        <v>981</v>
      </c>
      <c r="H465" s="214" t="s">
        <v>928</v>
      </c>
      <c r="I465" s="214" t="s">
        <v>1787</v>
      </c>
      <c r="J465" s="45">
        <v>44927</v>
      </c>
      <c r="K465" s="56" t="s">
        <v>1942</v>
      </c>
      <c r="L465" s="10" t="s">
        <v>1283</v>
      </c>
    </row>
    <row r="466" spans="1:12" customFormat="1" hidden="1" x14ac:dyDescent="0.25">
      <c r="A466" s="15" t="s">
        <v>1843</v>
      </c>
      <c r="B466" s="198" t="s">
        <v>1788</v>
      </c>
      <c r="C466" s="198" t="s">
        <v>1789</v>
      </c>
      <c r="D466" s="306" t="s">
        <v>22</v>
      </c>
      <c r="E466" s="226">
        <v>304397</v>
      </c>
      <c r="F466" s="272" t="s">
        <v>25</v>
      </c>
      <c r="G466" s="273" t="s">
        <v>985</v>
      </c>
      <c r="H466" s="273" t="s">
        <v>1866</v>
      </c>
      <c r="I466" s="273" t="s">
        <v>1790</v>
      </c>
      <c r="J466" s="195">
        <v>44927</v>
      </c>
      <c r="K466" s="193" t="s">
        <v>1824</v>
      </c>
      <c r="L466" s="90" t="s">
        <v>1283</v>
      </c>
    </row>
    <row r="467" spans="1:12" customFormat="1" hidden="1" x14ac:dyDescent="0.25">
      <c r="A467" s="255" t="s">
        <v>1844</v>
      </c>
      <c r="B467" s="214" t="s">
        <v>1923</v>
      </c>
      <c r="C467" s="214" t="s">
        <v>469</v>
      </c>
      <c r="D467" s="25" t="s">
        <v>1883</v>
      </c>
      <c r="E467" s="25">
        <v>305346</v>
      </c>
      <c r="F467" s="215" t="s">
        <v>25</v>
      </c>
      <c r="G467" s="214" t="s">
        <v>1825</v>
      </c>
      <c r="H467" s="214" t="s">
        <v>1917</v>
      </c>
      <c r="I467" s="214" t="s">
        <v>1924</v>
      </c>
      <c r="J467" s="45">
        <v>45047</v>
      </c>
      <c r="K467" s="45">
        <v>45231</v>
      </c>
      <c r="L467" s="10" t="s">
        <v>1283</v>
      </c>
    </row>
    <row r="468" spans="1:12" customFormat="1" hidden="1" x14ac:dyDescent="0.25">
      <c r="A468" s="15" t="s">
        <v>1845</v>
      </c>
      <c r="B468" s="138" t="s">
        <v>1791</v>
      </c>
      <c r="C468" s="177" t="s">
        <v>468</v>
      </c>
      <c r="D468" s="175" t="s">
        <v>22</v>
      </c>
      <c r="E468" s="25">
        <v>304528</v>
      </c>
      <c r="F468" s="215" t="s">
        <v>25</v>
      </c>
      <c r="G468" s="214" t="s">
        <v>989</v>
      </c>
      <c r="H468" s="214" t="s">
        <v>1575</v>
      </c>
      <c r="I468" s="214" t="s">
        <v>1792</v>
      </c>
      <c r="J468" s="45">
        <v>44927</v>
      </c>
      <c r="K468" s="56" t="s">
        <v>1824</v>
      </c>
      <c r="L468" s="90" t="s">
        <v>1283</v>
      </c>
    </row>
    <row r="469" spans="1:12" customFormat="1" hidden="1" x14ac:dyDescent="0.25">
      <c r="A469" s="72" t="s">
        <v>1846</v>
      </c>
      <c r="B469" s="214" t="s">
        <v>1794</v>
      </c>
      <c r="C469" s="214" t="s">
        <v>429</v>
      </c>
      <c r="D469" s="25" t="s">
        <v>22</v>
      </c>
      <c r="E469" s="25">
        <v>305039</v>
      </c>
      <c r="F469" s="215" t="s">
        <v>36</v>
      </c>
      <c r="G469" s="214" t="s">
        <v>968</v>
      </c>
      <c r="H469" s="214" t="s">
        <v>1867</v>
      </c>
      <c r="I469" s="214" t="s">
        <v>1795</v>
      </c>
      <c r="J469" s="45">
        <v>44927</v>
      </c>
      <c r="K469" s="56" t="s">
        <v>1914</v>
      </c>
      <c r="L469" s="194" t="s">
        <v>1283</v>
      </c>
    </row>
    <row r="470" spans="1:12" customFormat="1" hidden="1" x14ac:dyDescent="0.25">
      <c r="A470" s="72" t="s">
        <v>1847</v>
      </c>
      <c r="B470" s="214" t="s">
        <v>1796</v>
      </c>
      <c r="C470" s="214" t="s">
        <v>1793</v>
      </c>
      <c r="D470" s="25" t="s">
        <v>22</v>
      </c>
      <c r="E470" s="25">
        <v>305151</v>
      </c>
      <c r="F470" s="215" t="s">
        <v>36</v>
      </c>
      <c r="G470" s="214" t="s">
        <v>971</v>
      </c>
      <c r="H470" s="214" t="s">
        <v>1868</v>
      </c>
      <c r="I470" s="214" t="s">
        <v>1797</v>
      </c>
      <c r="J470" s="45">
        <v>44927</v>
      </c>
      <c r="K470" s="56" t="s">
        <v>1914</v>
      </c>
      <c r="L470" s="194" t="s">
        <v>1283</v>
      </c>
    </row>
    <row r="471" spans="1:12" customFormat="1" hidden="1" x14ac:dyDescent="0.25">
      <c r="A471" s="15" t="s">
        <v>1848</v>
      </c>
      <c r="B471" s="177" t="s">
        <v>1798</v>
      </c>
      <c r="C471" s="177" t="s">
        <v>670</v>
      </c>
      <c r="D471" s="175" t="s">
        <v>22</v>
      </c>
      <c r="E471" s="25">
        <v>305208</v>
      </c>
      <c r="F471" s="215" t="s">
        <v>25</v>
      </c>
      <c r="G471" s="214" t="s">
        <v>988</v>
      </c>
      <c r="H471" s="214" t="s">
        <v>1869</v>
      </c>
      <c r="I471" s="214" t="s">
        <v>1799</v>
      </c>
      <c r="J471" s="45">
        <v>44927</v>
      </c>
      <c r="K471" s="56" t="s">
        <v>1824</v>
      </c>
      <c r="L471" s="215" t="s">
        <v>1283</v>
      </c>
    </row>
    <row r="472" spans="1:12" customFormat="1" hidden="1" x14ac:dyDescent="0.25">
      <c r="A472" s="15" t="s">
        <v>1849</v>
      </c>
      <c r="B472" s="177" t="s">
        <v>1800</v>
      </c>
      <c r="C472" s="177" t="s">
        <v>502</v>
      </c>
      <c r="D472" s="175" t="s">
        <v>22</v>
      </c>
      <c r="E472" s="25">
        <v>305209</v>
      </c>
      <c r="F472" s="215" t="s">
        <v>25</v>
      </c>
      <c r="G472" s="214" t="s">
        <v>987</v>
      </c>
      <c r="H472" s="214" t="s">
        <v>1870</v>
      </c>
      <c r="I472" s="214" t="s">
        <v>1801</v>
      </c>
      <c r="J472" s="45">
        <v>44927</v>
      </c>
      <c r="K472" s="56" t="s">
        <v>1824</v>
      </c>
      <c r="L472" s="215" t="s">
        <v>1283</v>
      </c>
    </row>
    <row r="473" spans="1:12" customFormat="1" x14ac:dyDescent="0.25">
      <c r="A473" s="15" t="s">
        <v>1850</v>
      </c>
      <c r="B473" s="177" t="s">
        <v>1802</v>
      </c>
      <c r="C473" s="177" t="s">
        <v>469</v>
      </c>
      <c r="D473" s="175" t="s">
        <v>22</v>
      </c>
      <c r="E473" s="133">
        <v>305237</v>
      </c>
      <c r="F473" s="213" t="s">
        <v>36</v>
      </c>
      <c r="G473" s="138" t="s">
        <v>2163</v>
      </c>
      <c r="H473" s="138" t="s">
        <v>1871</v>
      </c>
      <c r="I473" s="138" t="s">
        <v>1803</v>
      </c>
      <c r="J473" s="51">
        <v>44927</v>
      </c>
      <c r="K473" s="135" t="s">
        <v>2156</v>
      </c>
      <c r="L473" s="213" t="s">
        <v>1235</v>
      </c>
    </row>
    <row r="474" spans="1:12" customFormat="1" hidden="1" x14ac:dyDescent="0.25">
      <c r="A474" s="15" t="s">
        <v>1851</v>
      </c>
      <c r="B474" s="203" t="s">
        <v>2028</v>
      </c>
      <c r="C474" s="173" t="s">
        <v>410</v>
      </c>
      <c r="D474" s="175" t="s">
        <v>1887</v>
      </c>
      <c r="E474" s="175">
        <v>305497</v>
      </c>
      <c r="F474" s="215" t="s">
        <v>24</v>
      </c>
      <c r="G474" s="7" t="s">
        <v>982</v>
      </c>
      <c r="H474" s="6" t="s">
        <v>1878</v>
      </c>
      <c r="I474" s="8" t="s">
        <v>2029</v>
      </c>
      <c r="J474" s="45">
        <v>45108</v>
      </c>
      <c r="K474" s="45">
        <v>45292</v>
      </c>
      <c r="L474" s="215" t="s">
        <v>1283</v>
      </c>
    </row>
    <row r="475" spans="1:12" customFormat="1" hidden="1" x14ac:dyDescent="0.25">
      <c r="A475" s="15" t="s">
        <v>1852</v>
      </c>
      <c r="B475" s="177" t="s">
        <v>1804</v>
      </c>
      <c r="C475" s="177" t="s">
        <v>419</v>
      </c>
      <c r="D475" s="175" t="s">
        <v>22</v>
      </c>
      <c r="E475" s="25">
        <v>305316</v>
      </c>
      <c r="F475" s="215" t="s">
        <v>36</v>
      </c>
      <c r="G475" s="214" t="s">
        <v>1832</v>
      </c>
      <c r="H475" s="214" t="s">
        <v>1872</v>
      </c>
      <c r="I475" s="214" t="s">
        <v>1805</v>
      </c>
      <c r="J475" s="45">
        <v>44927</v>
      </c>
      <c r="K475" s="56" t="s">
        <v>1824</v>
      </c>
      <c r="L475" s="215" t="s">
        <v>1283</v>
      </c>
    </row>
    <row r="476" spans="1:12" customFormat="1" x14ac:dyDescent="0.25">
      <c r="A476" s="15" t="s">
        <v>1853</v>
      </c>
      <c r="B476" s="177" t="s">
        <v>1806</v>
      </c>
      <c r="C476" s="177" t="s">
        <v>1807</v>
      </c>
      <c r="D476" s="175" t="s">
        <v>22</v>
      </c>
      <c r="E476" s="175">
        <v>305324</v>
      </c>
      <c r="F476" s="199" t="s">
        <v>36</v>
      </c>
      <c r="G476" s="177" t="s">
        <v>976</v>
      </c>
      <c r="H476" s="177" t="s">
        <v>1873</v>
      </c>
      <c r="I476" s="177" t="s">
        <v>1808</v>
      </c>
      <c r="J476" s="51">
        <v>44927</v>
      </c>
      <c r="K476" s="135" t="s">
        <v>2156</v>
      </c>
      <c r="L476" s="199" t="s">
        <v>1730</v>
      </c>
    </row>
    <row r="477" spans="1:12" customFormat="1" x14ac:dyDescent="0.25">
      <c r="A477" s="15" t="s">
        <v>1854</v>
      </c>
      <c r="B477" s="138" t="s">
        <v>1809</v>
      </c>
      <c r="C477" s="138" t="s">
        <v>425</v>
      </c>
      <c r="D477" s="133" t="s">
        <v>1263</v>
      </c>
      <c r="E477" s="133">
        <v>305350</v>
      </c>
      <c r="F477" s="213" t="s">
        <v>36</v>
      </c>
      <c r="G477" s="138" t="s">
        <v>971</v>
      </c>
      <c r="H477" s="138" t="s">
        <v>1874</v>
      </c>
      <c r="I477" s="138" t="s">
        <v>1810</v>
      </c>
      <c r="J477" s="51">
        <v>44927</v>
      </c>
      <c r="K477" s="135" t="s">
        <v>2101</v>
      </c>
      <c r="L477" s="232" t="s">
        <v>1730</v>
      </c>
    </row>
    <row r="478" spans="1:12" customFormat="1" x14ac:dyDescent="0.25">
      <c r="A478" s="15" t="s">
        <v>1855</v>
      </c>
      <c r="B478" s="138" t="s">
        <v>1811</v>
      </c>
      <c r="C478" s="177" t="s">
        <v>464</v>
      </c>
      <c r="D478" s="175" t="s">
        <v>22</v>
      </c>
      <c r="E478" s="175">
        <v>305355</v>
      </c>
      <c r="F478" s="199" t="s">
        <v>25</v>
      </c>
      <c r="G478" s="177" t="s">
        <v>1825</v>
      </c>
      <c r="H478" s="177" t="s">
        <v>1875</v>
      </c>
      <c r="I478" s="177" t="s">
        <v>1812</v>
      </c>
      <c r="J478" s="51">
        <v>44927</v>
      </c>
      <c r="K478" s="135" t="s">
        <v>2101</v>
      </c>
      <c r="L478" s="199" t="s">
        <v>1235</v>
      </c>
    </row>
    <row r="479" spans="1:12" customFormat="1" x14ac:dyDescent="0.25">
      <c r="A479" s="15" t="s">
        <v>1856</v>
      </c>
      <c r="B479" s="138" t="s">
        <v>1813</v>
      </c>
      <c r="C479" s="177" t="s">
        <v>1304</v>
      </c>
      <c r="D479" s="175" t="s">
        <v>22</v>
      </c>
      <c r="E479" s="175">
        <v>305367</v>
      </c>
      <c r="F479" s="199" t="s">
        <v>36</v>
      </c>
      <c r="G479" s="177" t="s">
        <v>976</v>
      </c>
      <c r="H479" s="177" t="s">
        <v>1876</v>
      </c>
      <c r="I479" s="177" t="s">
        <v>1814</v>
      </c>
      <c r="J479" s="51">
        <v>44927</v>
      </c>
      <c r="K479" s="135" t="s">
        <v>2156</v>
      </c>
      <c r="L479" s="199" t="s">
        <v>1730</v>
      </c>
    </row>
    <row r="480" spans="1:12" customFormat="1" x14ac:dyDescent="0.25">
      <c r="A480" s="15" t="s">
        <v>1857</v>
      </c>
      <c r="B480" s="138" t="s">
        <v>1815</v>
      </c>
      <c r="C480" s="177" t="s">
        <v>508</v>
      </c>
      <c r="D480" s="175" t="s">
        <v>22</v>
      </c>
      <c r="E480" s="175">
        <v>305372</v>
      </c>
      <c r="F480" s="199" t="s">
        <v>25</v>
      </c>
      <c r="G480" s="177" t="s">
        <v>988</v>
      </c>
      <c r="H480" s="177" t="s">
        <v>1869</v>
      </c>
      <c r="I480" s="177" t="s">
        <v>1816</v>
      </c>
      <c r="J480" s="51">
        <v>44927</v>
      </c>
      <c r="K480" s="135" t="s">
        <v>2101</v>
      </c>
      <c r="L480" s="199" t="s">
        <v>1235</v>
      </c>
    </row>
    <row r="481" spans="1:12" customFormat="1" hidden="1" x14ac:dyDescent="0.25">
      <c r="A481" s="15" t="s">
        <v>1858</v>
      </c>
      <c r="B481" s="138" t="s">
        <v>1817</v>
      </c>
      <c r="C481" s="177" t="s">
        <v>1818</v>
      </c>
      <c r="D481" s="175" t="s">
        <v>1263</v>
      </c>
      <c r="E481" s="25">
        <v>305382</v>
      </c>
      <c r="F481" s="215" t="s">
        <v>36</v>
      </c>
      <c r="G481" s="214" t="s">
        <v>1832</v>
      </c>
      <c r="H481" s="214" t="s">
        <v>1029</v>
      </c>
      <c r="I481" s="214" t="s">
        <v>1819</v>
      </c>
      <c r="J481" s="45">
        <v>44927</v>
      </c>
      <c r="K481" s="56" t="s">
        <v>1824</v>
      </c>
      <c r="L481" s="215" t="s">
        <v>1283</v>
      </c>
    </row>
    <row r="482" spans="1:12" customFormat="1" hidden="1" x14ac:dyDescent="0.25">
      <c r="A482" s="255" t="s">
        <v>1859</v>
      </c>
      <c r="B482" s="218" t="s">
        <v>1909</v>
      </c>
      <c r="C482" s="218" t="s">
        <v>495</v>
      </c>
      <c r="D482" s="25" t="s">
        <v>1883</v>
      </c>
      <c r="E482" s="25">
        <v>305302</v>
      </c>
      <c r="F482" s="215" t="s">
        <v>36</v>
      </c>
      <c r="G482" s="218" t="s">
        <v>971</v>
      </c>
      <c r="H482" s="218" t="s">
        <v>1868</v>
      </c>
      <c r="I482" s="214" t="s">
        <v>1910</v>
      </c>
      <c r="J482" s="128">
        <v>44986</v>
      </c>
      <c r="K482" s="56" t="s">
        <v>1942</v>
      </c>
      <c r="L482" s="10" t="s">
        <v>1283</v>
      </c>
    </row>
    <row r="483" spans="1:12" customFormat="1" hidden="1" x14ac:dyDescent="0.25">
      <c r="A483" s="72" t="s">
        <v>1860</v>
      </c>
      <c r="B483" s="284" t="s">
        <v>1820</v>
      </c>
      <c r="C483" s="284" t="s">
        <v>508</v>
      </c>
      <c r="D483" s="31" t="s">
        <v>1263</v>
      </c>
      <c r="E483" s="31">
        <v>305388</v>
      </c>
      <c r="F483" s="285" t="s">
        <v>25</v>
      </c>
      <c r="G483" s="284" t="s">
        <v>1827</v>
      </c>
      <c r="H483" s="284" t="s">
        <v>1877</v>
      </c>
      <c r="I483" s="284" t="s">
        <v>1821</v>
      </c>
      <c r="J483" s="126">
        <v>44927</v>
      </c>
      <c r="K483" s="207" t="s">
        <v>2017</v>
      </c>
      <c r="L483" s="215" t="s">
        <v>2135</v>
      </c>
    </row>
    <row r="484" spans="1:12" customFormat="1" hidden="1" x14ac:dyDescent="0.25">
      <c r="A484" s="15" t="s">
        <v>1861</v>
      </c>
      <c r="B484" s="138" t="s">
        <v>1822</v>
      </c>
      <c r="C484" s="177" t="s">
        <v>1434</v>
      </c>
      <c r="D484" s="175" t="s">
        <v>1263</v>
      </c>
      <c r="E484" s="25">
        <v>305400</v>
      </c>
      <c r="F484" s="215" t="s">
        <v>24</v>
      </c>
      <c r="G484" s="214" t="s">
        <v>982</v>
      </c>
      <c r="H484" s="214" t="s">
        <v>1878</v>
      </c>
      <c r="I484" s="214" t="s">
        <v>1823</v>
      </c>
      <c r="J484" s="45">
        <v>44927</v>
      </c>
      <c r="K484" s="56" t="s">
        <v>1824</v>
      </c>
      <c r="L484" s="215" t="s">
        <v>1283</v>
      </c>
    </row>
    <row r="485" spans="1:12" customFormat="1" x14ac:dyDescent="0.25">
      <c r="A485" s="15" t="s">
        <v>1915</v>
      </c>
      <c r="B485" s="275" t="s">
        <v>1911</v>
      </c>
      <c r="C485" s="275" t="s">
        <v>390</v>
      </c>
      <c r="D485" s="133" t="s">
        <v>871</v>
      </c>
      <c r="E485" s="133">
        <v>175714</v>
      </c>
      <c r="F485" s="213" t="s">
        <v>36</v>
      </c>
      <c r="G485" s="275" t="s">
        <v>976</v>
      </c>
      <c r="H485" s="275" t="s">
        <v>1921</v>
      </c>
      <c r="I485" s="138" t="s">
        <v>1912</v>
      </c>
      <c r="J485" s="276">
        <v>44986</v>
      </c>
      <c r="K485" s="135" t="s">
        <v>2101</v>
      </c>
      <c r="L485" s="232" t="s">
        <v>1235</v>
      </c>
    </row>
    <row r="486" spans="1:12" customFormat="1" hidden="1" x14ac:dyDescent="0.25">
      <c r="A486" s="72" t="s">
        <v>1916</v>
      </c>
      <c r="B486" s="218" t="s">
        <v>606</v>
      </c>
      <c r="C486" s="218" t="s">
        <v>468</v>
      </c>
      <c r="D486" s="25" t="s">
        <v>1883</v>
      </c>
      <c r="E486" s="25">
        <v>304464</v>
      </c>
      <c r="F486" s="215" t="s">
        <v>36</v>
      </c>
      <c r="G486" s="218" t="s">
        <v>965</v>
      </c>
      <c r="H486" s="218" t="s">
        <v>1922</v>
      </c>
      <c r="I486" s="214" t="s">
        <v>1913</v>
      </c>
      <c r="J486" s="128">
        <v>44986</v>
      </c>
      <c r="K486" s="56" t="s">
        <v>1942</v>
      </c>
      <c r="L486" s="10" t="s">
        <v>1283</v>
      </c>
    </row>
    <row r="487" spans="1:12" x14ac:dyDescent="0.25">
      <c r="A487" s="15" t="s">
        <v>1944</v>
      </c>
      <c r="B487" s="177" t="s">
        <v>1930</v>
      </c>
      <c r="C487" s="177" t="s">
        <v>441</v>
      </c>
      <c r="D487" s="175" t="s">
        <v>1883</v>
      </c>
      <c r="E487" s="175">
        <v>303026</v>
      </c>
      <c r="F487" s="199" t="s">
        <v>24</v>
      </c>
      <c r="G487" s="94" t="s">
        <v>2161</v>
      </c>
      <c r="H487" s="183" t="s">
        <v>2160</v>
      </c>
      <c r="I487" s="177" t="s">
        <v>1931</v>
      </c>
      <c r="J487" s="84">
        <v>45047</v>
      </c>
      <c r="K487" s="51">
        <v>45352</v>
      </c>
      <c r="L487" s="199" t="s">
        <v>1235</v>
      </c>
    </row>
    <row r="488" spans="1:12" hidden="1" x14ac:dyDescent="0.25">
      <c r="A488" s="72" t="s">
        <v>1945</v>
      </c>
      <c r="B488" s="214" t="s">
        <v>1925</v>
      </c>
      <c r="C488" s="214" t="s">
        <v>1926</v>
      </c>
      <c r="D488" s="25" t="s">
        <v>1883</v>
      </c>
      <c r="E488" s="25">
        <v>193602</v>
      </c>
      <c r="F488" s="215" t="s">
        <v>25</v>
      </c>
      <c r="G488" s="214" t="s">
        <v>985</v>
      </c>
      <c r="H488" s="214" t="s">
        <v>1866</v>
      </c>
      <c r="I488" s="214" t="s">
        <v>1927</v>
      </c>
      <c r="J488" s="45">
        <v>45047</v>
      </c>
      <c r="K488" s="45">
        <v>45231</v>
      </c>
      <c r="L488" s="10" t="s">
        <v>1283</v>
      </c>
    </row>
    <row r="489" spans="1:12" customFormat="1" x14ac:dyDescent="0.25">
      <c r="A489" s="15" t="s">
        <v>1978</v>
      </c>
      <c r="B489" s="177" t="s">
        <v>1971</v>
      </c>
      <c r="C489" s="177" t="s">
        <v>1972</v>
      </c>
      <c r="D489" s="175" t="s">
        <v>22</v>
      </c>
      <c r="E489" s="175">
        <v>305500</v>
      </c>
      <c r="F489" s="199" t="s">
        <v>36</v>
      </c>
      <c r="G489" s="177" t="s">
        <v>969</v>
      </c>
      <c r="H489" s="177" t="s">
        <v>1988</v>
      </c>
      <c r="I489" s="177" t="s">
        <v>1973</v>
      </c>
      <c r="J489" s="84">
        <v>45047</v>
      </c>
      <c r="K489" s="51">
        <v>45352</v>
      </c>
      <c r="L489" s="199" t="s">
        <v>1730</v>
      </c>
    </row>
    <row r="490" spans="1:12" customFormat="1" x14ac:dyDescent="0.25">
      <c r="A490" s="15" t="s">
        <v>1979</v>
      </c>
      <c r="B490" s="138" t="s">
        <v>1956</v>
      </c>
      <c r="C490" s="138" t="s">
        <v>452</v>
      </c>
      <c r="D490" s="133" t="s">
        <v>1263</v>
      </c>
      <c r="E490" s="133">
        <v>305411</v>
      </c>
      <c r="F490" s="213" t="s">
        <v>24</v>
      </c>
      <c r="G490" s="94" t="s">
        <v>2161</v>
      </c>
      <c r="H490" s="183" t="s">
        <v>2160</v>
      </c>
      <c r="I490" s="138" t="s">
        <v>1957</v>
      </c>
      <c r="J490" s="51">
        <v>45047</v>
      </c>
      <c r="K490" s="51">
        <v>45444</v>
      </c>
      <c r="L490" s="16" t="s">
        <v>1235</v>
      </c>
    </row>
    <row r="491" spans="1:12" customFormat="1" hidden="1" x14ac:dyDescent="0.25">
      <c r="A491" s="72" t="s">
        <v>1980</v>
      </c>
      <c r="B491" s="214" t="s">
        <v>1953</v>
      </c>
      <c r="C491" s="214" t="s">
        <v>1954</v>
      </c>
      <c r="D491" s="25" t="s">
        <v>22</v>
      </c>
      <c r="E491" s="25">
        <v>302720</v>
      </c>
      <c r="F491" s="215" t="s">
        <v>25</v>
      </c>
      <c r="G491" s="214" t="s">
        <v>987</v>
      </c>
      <c r="H491" s="214" t="s">
        <v>1989</v>
      </c>
      <c r="I491" s="214" t="s">
        <v>1955</v>
      </c>
      <c r="J491" s="45">
        <v>45047</v>
      </c>
      <c r="K491" s="45">
        <v>45231</v>
      </c>
      <c r="L491" s="10" t="s">
        <v>1283</v>
      </c>
    </row>
    <row r="492" spans="1:12" customFormat="1" hidden="1" x14ac:dyDescent="0.25">
      <c r="A492" s="72" t="s">
        <v>1981</v>
      </c>
      <c r="B492" s="214" t="s">
        <v>1967</v>
      </c>
      <c r="C492" s="214" t="s">
        <v>641</v>
      </c>
      <c r="D492" s="25" t="s">
        <v>1263</v>
      </c>
      <c r="E492" s="25">
        <v>305401</v>
      </c>
      <c r="F492" s="215" t="s">
        <v>36</v>
      </c>
      <c r="G492" s="214" t="s">
        <v>970</v>
      </c>
      <c r="H492" s="214" t="s">
        <v>893</v>
      </c>
      <c r="I492" s="214" t="s">
        <v>1968</v>
      </c>
      <c r="J492" s="45">
        <v>45047</v>
      </c>
      <c r="K492" s="45">
        <v>45231</v>
      </c>
      <c r="L492" s="10" t="s">
        <v>1283</v>
      </c>
    </row>
    <row r="493" spans="1:12" customFormat="1" hidden="1" x14ac:dyDescent="0.25">
      <c r="A493" s="72" t="s">
        <v>1982</v>
      </c>
      <c r="B493" s="214" t="s">
        <v>1969</v>
      </c>
      <c r="C493" s="214" t="s">
        <v>471</v>
      </c>
      <c r="D493" s="25" t="s">
        <v>29</v>
      </c>
      <c r="E493" s="25">
        <v>300018</v>
      </c>
      <c r="F493" s="215" t="s">
        <v>36</v>
      </c>
      <c r="G493" s="214" t="s">
        <v>968</v>
      </c>
      <c r="H493" s="214" t="s">
        <v>1990</v>
      </c>
      <c r="I493" s="214" t="s">
        <v>1970</v>
      </c>
      <c r="J493" s="45">
        <v>45047</v>
      </c>
      <c r="K493" s="45">
        <v>45231</v>
      </c>
      <c r="L493" s="10" t="s">
        <v>1283</v>
      </c>
    </row>
    <row r="494" spans="1:12" customFormat="1" x14ac:dyDescent="0.25">
      <c r="A494" s="15" t="s">
        <v>1983</v>
      </c>
      <c r="B494" s="138" t="s">
        <v>1974</v>
      </c>
      <c r="C494" s="138" t="s">
        <v>1975</v>
      </c>
      <c r="D494" s="133" t="s">
        <v>29</v>
      </c>
      <c r="E494" s="133">
        <v>302886</v>
      </c>
      <c r="F494" s="213" t="s">
        <v>36</v>
      </c>
      <c r="G494" s="138" t="s">
        <v>965</v>
      </c>
      <c r="H494" s="138" t="s">
        <v>1922</v>
      </c>
      <c r="I494" s="138" t="s">
        <v>1976</v>
      </c>
      <c r="J494" s="51">
        <v>45047</v>
      </c>
      <c r="K494" s="51">
        <v>45444</v>
      </c>
      <c r="L494" s="16" t="s">
        <v>1730</v>
      </c>
    </row>
    <row r="495" spans="1:12" customFormat="1" x14ac:dyDescent="0.25">
      <c r="A495" s="15" t="s">
        <v>1984</v>
      </c>
      <c r="B495" s="177" t="s">
        <v>1959</v>
      </c>
      <c r="C495" s="177" t="s">
        <v>1960</v>
      </c>
      <c r="D495" s="175" t="s">
        <v>22</v>
      </c>
      <c r="E495" s="175">
        <v>305453</v>
      </c>
      <c r="F495" s="199" t="s">
        <v>24</v>
      </c>
      <c r="G495" s="177" t="s">
        <v>1992</v>
      </c>
      <c r="H495" s="177" t="s">
        <v>1991</v>
      </c>
      <c r="I495" s="177" t="s">
        <v>1961</v>
      </c>
      <c r="J495" s="84">
        <v>45047</v>
      </c>
      <c r="K495" s="51">
        <v>45352</v>
      </c>
      <c r="L495" s="199" t="s">
        <v>1730</v>
      </c>
    </row>
    <row r="496" spans="1:12" customFormat="1" hidden="1" x14ac:dyDescent="0.25">
      <c r="A496" s="72" t="s">
        <v>1985</v>
      </c>
      <c r="B496" s="214" t="s">
        <v>1964</v>
      </c>
      <c r="C496" s="214" t="s">
        <v>1965</v>
      </c>
      <c r="D496" s="25" t="s">
        <v>32</v>
      </c>
      <c r="E496" s="25">
        <v>182314</v>
      </c>
      <c r="F496" s="215" t="s">
        <v>24</v>
      </c>
      <c r="G496" s="214" t="s">
        <v>978</v>
      </c>
      <c r="H496" s="214" t="s">
        <v>1993</v>
      </c>
      <c r="I496" s="214" t="s">
        <v>1966</v>
      </c>
      <c r="J496" s="45">
        <v>45047</v>
      </c>
      <c r="K496" s="45">
        <v>45231</v>
      </c>
      <c r="L496" s="10" t="s">
        <v>1283</v>
      </c>
    </row>
    <row r="497" spans="1:12" customFormat="1" hidden="1" x14ac:dyDescent="0.25">
      <c r="A497" s="72" t="s">
        <v>1986</v>
      </c>
      <c r="B497" s="214" t="s">
        <v>1950</v>
      </c>
      <c r="C497" s="214" t="s">
        <v>1951</v>
      </c>
      <c r="D497" s="25" t="s">
        <v>22</v>
      </c>
      <c r="E497" s="25">
        <v>304476</v>
      </c>
      <c r="F497" s="215" t="s">
        <v>25</v>
      </c>
      <c r="G497" s="214" t="s">
        <v>988</v>
      </c>
      <c r="H497" s="214" t="s">
        <v>1977</v>
      </c>
      <c r="I497" s="214" t="s">
        <v>1952</v>
      </c>
      <c r="J497" s="45">
        <v>45047</v>
      </c>
      <c r="K497" s="45">
        <v>45231</v>
      </c>
      <c r="L497" s="10" t="s">
        <v>1283</v>
      </c>
    </row>
    <row r="498" spans="1:12" x14ac:dyDescent="0.25">
      <c r="A498" s="15" t="s">
        <v>2042</v>
      </c>
      <c r="B498" s="203" t="s">
        <v>2030</v>
      </c>
      <c r="C498" s="173" t="s">
        <v>636</v>
      </c>
      <c r="D498" s="175" t="s">
        <v>1883</v>
      </c>
      <c r="E498" s="175">
        <v>305352</v>
      </c>
      <c r="F498" s="199" t="s">
        <v>24</v>
      </c>
      <c r="G498" s="174" t="s">
        <v>983</v>
      </c>
      <c r="H498" s="173" t="s">
        <v>1689</v>
      </c>
      <c r="I498" s="12" t="s">
        <v>2031</v>
      </c>
      <c r="J498" s="84">
        <v>45108</v>
      </c>
      <c r="K498" s="51">
        <v>45444</v>
      </c>
      <c r="L498" s="208" t="s">
        <v>1235</v>
      </c>
    </row>
    <row r="499" spans="1:12" x14ac:dyDescent="0.25">
      <c r="A499" s="15" t="s">
        <v>2043</v>
      </c>
      <c r="B499" s="203" t="s">
        <v>2033</v>
      </c>
      <c r="C499" s="173" t="s">
        <v>2034</v>
      </c>
      <c r="D499" s="175" t="s">
        <v>1883</v>
      </c>
      <c r="E499" s="175">
        <v>305431</v>
      </c>
      <c r="F499" s="199" t="s">
        <v>36</v>
      </c>
      <c r="G499" s="174" t="s">
        <v>967</v>
      </c>
      <c r="H499" s="173" t="s">
        <v>2047</v>
      </c>
      <c r="I499" s="12" t="s">
        <v>2035</v>
      </c>
      <c r="J499" s="84">
        <v>45108</v>
      </c>
      <c r="K499" s="51">
        <v>45444</v>
      </c>
      <c r="L499" s="208" t="s">
        <v>1235</v>
      </c>
    </row>
    <row r="500" spans="1:12" x14ac:dyDescent="0.25">
      <c r="A500" s="15" t="s">
        <v>2044</v>
      </c>
      <c r="B500" s="203" t="s">
        <v>2036</v>
      </c>
      <c r="C500" s="173" t="s">
        <v>597</v>
      </c>
      <c r="D500" s="175" t="s">
        <v>1887</v>
      </c>
      <c r="E500" s="175">
        <v>305522</v>
      </c>
      <c r="F500" s="199" t="s">
        <v>36</v>
      </c>
      <c r="G500" s="174" t="s">
        <v>969</v>
      </c>
      <c r="H500" s="173" t="s">
        <v>890</v>
      </c>
      <c r="I500" s="12" t="s">
        <v>2037</v>
      </c>
      <c r="J500" s="84">
        <v>45108</v>
      </c>
      <c r="K500" s="51">
        <v>45444</v>
      </c>
      <c r="L500" s="199" t="s">
        <v>1235</v>
      </c>
    </row>
    <row r="501" spans="1:12" hidden="1" x14ac:dyDescent="0.25">
      <c r="A501" s="15" t="s">
        <v>2045</v>
      </c>
      <c r="B501" s="203" t="s">
        <v>2038</v>
      </c>
      <c r="C501" s="173" t="s">
        <v>1904</v>
      </c>
      <c r="D501" s="175" t="s">
        <v>1996</v>
      </c>
      <c r="E501" s="175">
        <v>193690</v>
      </c>
      <c r="F501" s="215" t="s">
        <v>36</v>
      </c>
      <c r="G501" s="7" t="s">
        <v>1832</v>
      </c>
      <c r="H501" s="6" t="s">
        <v>2048</v>
      </c>
      <c r="I501" s="8" t="s">
        <v>2039</v>
      </c>
      <c r="J501" s="45">
        <v>45108</v>
      </c>
      <c r="K501" s="45">
        <v>45292</v>
      </c>
      <c r="L501" s="215" t="s">
        <v>1283</v>
      </c>
    </row>
    <row r="502" spans="1:12" customFormat="1" x14ac:dyDescent="0.25">
      <c r="A502" s="15" t="s">
        <v>2116</v>
      </c>
      <c r="B502" s="177" t="s">
        <v>2065</v>
      </c>
      <c r="C502" s="177" t="s">
        <v>2066</v>
      </c>
      <c r="D502" s="175" t="s">
        <v>1883</v>
      </c>
      <c r="E502" s="175">
        <v>304479</v>
      </c>
      <c r="F502" s="199" t="s">
        <v>2105</v>
      </c>
      <c r="G502" s="177" t="s">
        <v>977</v>
      </c>
      <c r="H502" s="177" t="s">
        <v>1767</v>
      </c>
      <c r="I502" s="177" t="s">
        <v>2067</v>
      </c>
      <c r="J502" s="84">
        <v>45170</v>
      </c>
      <c r="K502" s="51">
        <v>45352</v>
      </c>
      <c r="L502" s="208" t="s">
        <v>1235</v>
      </c>
    </row>
    <row r="503" spans="1:12" customFormat="1" x14ac:dyDescent="0.25">
      <c r="A503" s="15" t="s">
        <v>2117</v>
      </c>
      <c r="B503" s="177" t="s">
        <v>2068</v>
      </c>
      <c r="C503" s="177" t="s">
        <v>412</v>
      </c>
      <c r="D503" s="175" t="s">
        <v>1883</v>
      </c>
      <c r="E503" s="175">
        <v>305163</v>
      </c>
      <c r="F503" s="199" t="s">
        <v>2114</v>
      </c>
      <c r="G503" s="177" t="s">
        <v>985</v>
      </c>
      <c r="H503" s="177" t="s">
        <v>2018</v>
      </c>
      <c r="I503" s="177" t="s">
        <v>2069</v>
      </c>
      <c r="J503" s="84">
        <v>45170</v>
      </c>
      <c r="K503" s="51">
        <v>45444</v>
      </c>
      <c r="L503" s="208" t="s">
        <v>1235</v>
      </c>
    </row>
    <row r="504" spans="1:12" customFormat="1" x14ac:dyDescent="0.25">
      <c r="A504" s="15" t="s">
        <v>2118</v>
      </c>
      <c r="B504" s="177" t="s">
        <v>556</v>
      </c>
      <c r="C504" s="177" t="s">
        <v>670</v>
      </c>
      <c r="D504" s="175" t="s">
        <v>1883</v>
      </c>
      <c r="E504" s="175">
        <v>305216</v>
      </c>
      <c r="F504" s="199" t="s">
        <v>24</v>
      </c>
      <c r="G504" s="177" t="s">
        <v>977</v>
      </c>
      <c r="H504" s="177" t="s">
        <v>2108</v>
      </c>
      <c r="I504" s="177" t="s">
        <v>2070</v>
      </c>
      <c r="J504" s="84">
        <v>45170</v>
      </c>
      <c r="K504" s="51">
        <v>45352</v>
      </c>
      <c r="L504" s="208" t="s">
        <v>1235</v>
      </c>
    </row>
    <row r="505" spans="1:12" customFormat="1" x14ac:dyDescent="0.25">
      <c r="A505" s="15" t="s">
        <v>2119</v>
      </c>
      <c r="B505" s="177" t="s">
        <v>2071</v>
      </c>
      <c r="C505" s="177" t="s">
        <v>668</v>
      </c>
      <c r="D505" s="175" t="s">
        <v>1883</v>
      </c>
      <c r="E505" s="175">
        <v>305218</v>
      </c>
      <c r="F505" s="199" t="s">
        <v>36</v>
      </c>
      <c r="G505" s="177" t="s">
        <v>963</v>
      </c>
      <c r="H505" s="177" t="s">
        <v>1570</v>
      </c>
      <c r="I505" s="177" t="s">
        <v>2072</v>
      </c>
      <c r="J505" s="84">
        <v>45170</v>
      </c>
      <c r="K505" s="51">
        <v>45352</v>
      </c>
      <c r="L505" s="208" t="s">
        <v>1235</v>
      </c>
    </row>
    <row r="506" spans="1:12" customFormat="1" x14ac:dyDescent="0.25">
      <c r="A506" s="15" t="s">
        <v>2120</v>
      </c>
      <c r="B506" s="177" t="s">
        <v>2073</v>
      </c>
      <c r="C506" s="177" t="s">
        <v>402</v>
      </c>
      <c r="D506" s="175" t="s">
        <v>1883</v>
      </c>
      <c r="E506" s="175">
        <v>305312</v>
      </c>
      <c r="F506" s="199" t="s">
        <v>25</v>
      </c>
      <c r="G506" s="177" t="s">
        <v>993</v>
      </c>
      <c r="H506" s="177" t="s">
        <v>2109</v>
      </c>
      <c r="I506" s="177" t="s">
        <v>2074</v>
      </c>
      <c r="J506" s="84">
        <v>45170</v>
      </c>
      <c r="K506" s="51">
        <v>45444</v>
      </c>
      <c r="L506" s="208" t="s">
        <v>1235</v>
      </c>
    </row>
    <row r="507" spans="1:12" customFormat="1" x14ac:dyDescent="0.25">
      <c r="A507" s="15" t="s">
        <v>2121</v>
      </c>
      <c r="B507" s="177" t="s">
        <v>2075</v>
      </c>
      <c r="C507" s="177" t="s">
        <v>527</v>
      </c>
      <c r="D507" s="175" t="s">
        <v>1883</v>
      </c>
      <c r="E507" s="175">
        <v>305356</v>
      </c>
      <c r="F507" s="199" t="s">
        <v>25</v>
      </c>
      <c r="G507" s="177" t="s">
        <v>985</v>
      </c>
      <c r="H507" s="177" t="s">
        <v>2018</v>
      </c>
      <c r="I507" s="177" t="s">
        <v>2076</v>
      </c>
      <c r="J507" s="84">
        <v>45170</v>
      </c>
      <c r="K507" s="51">
        <v>45444</v>
      </c>
      <c r="L507" s="208" t="s">
        <v>1235</v>
      </c>
    </row>
    <row r="508" spans="1:12" customFormat="1" x14ac:dyDescent="0.25">
      <c r="A508" s="15" t="s">
        <v>2122</v>
      </c>
      <c r="B508" s="177" t="s">
        <v>2077</v>
      </c>
      <c r="C508" s="177" t="s">
        <v>402</v>
      </c>
      <c r="D508" s="175" t="s">
        <v>1883</v>
      </c>
      <c r="E508" s="175">
        <v>305363</v>
      </c>
      <c r="F508" s="199" t="s">
        <v>24</v>
      </c>
      <c r="G508" s="94" t="s">
        <v>2161</v>
      </c>
      <c r="H508" s="177" t="s">
        <v>1567</v>
      </c>
      <c r="I508" s="177" t="s">
        <v>2078</v>
      </c>
      <c r="J508" s="84">
        <v>45170</v>
      </c>
      <c r="K508" s="51">
        <v>45352</v>
      </c>
      <c r="L508" s="208" t="s">
        <v>1235</v>
      </c>
    </row>
    <row r="509" spans="1:12" customFormat="1" x14ac:dyDescent="0.25">
      <c r="A509" s="15" t="s">
        <v>2123</v>
      </c>
      <c r="B509" s="177" t="s">
        <v>2079</v>
      </c>
      <c r="C509" s="177" t="s">
        <v>527</v>
      </c>
      <c r="D509" s="175" t="s">
        <v>1883</v>
      </c>
      <c r="E509" s="175">
        <v>305389</v>
      </c>
      <c r="F509" s="199" t="s">
        <v>25</v>
      </c>
      <c r="G509" s="177" t="s">
        <v>990</v>
      </c>
      <c r="H509" s="177" t="s">
        <v>951</v>
      </c>
      <c r="I509" s="177" t="s">
        <v>2080</v>
      </c>
      <c r="J509" s="84">
        <v>45170</v>
      </c>
      <c r="K509" s="51">
        <v>45444</v>
      </c>
      <c r="L509" s="208" t="s">
        <v>1235</v>
      </c>
    </row>
    <row r="510" spans="1:12" customFormat="1" x14ac:dyDescent="0.25">
      <c r="A510" s="15" t="s">
        <v>2124</v>
      </c>
      <c r="B510" s="177" t="s">
        <v>2081</v>
      </c>
      <c r="C510" s="177" t="s">
        <v>653</v>
      </c>
      <c r="D510" s="175" t="s">
        <v>1883</v>
      </c>
      <c r="E510" s="175">
        <v>305420</v>
      </c>
      <c r="F510" s="199" t="s">
        <v>24</v>
      </c>
      <c r="G510" s="177" t="s">
        <v>982</v>
      </c>
      <c r="H510" s="177" t="s">
        <v>2110</v>
      </c>
      <c r="I510" s="177" t="s">
        <v>2082</v>
      </c>
      <c r="J510" s="84">
        <v>45170</v>
      </c>
      <c r="K510" s="51">
        <v>45352</v>
      </c>
      <c r="L510" s="208" t="s">
        <v>1235</v>
      </c>
    </row>
    <row r="511" spans="1:12" customFormat="1" x14ac:dyDescent="0.25">
      <c r="A511" s="15" t="s">
        <v>2125</v>
      </c>
      <c r="B511" s="177" t="s">
        <v>2083</v>
      </c>
      <c r="C511" s="177" t="s">
        <v>2084</v>
      </c>
      <c r="D511" s="175" t="s">
        <v>1883</v>
      </c>
      <c r="E511" s="175">
        <v>305429</v>
      </c>
      <c r="F511" s="199" t="s">
        <v>2105</v>
      </c>
      <c r="G511" s="177" t="s">
        <v>981</v>
      </c>
      <c r="H511" s="177" t="s">
        <v>1149</v>
      </c>
      <c r="I511" s="177" t="s">
        <v>2085</v>
      </c>
      <c r="J511" s="84">
        <v>45170</v>
      </c>
      <c r="K511" s="51">
        <v>45352</v>
      </c>
      <c r="L511" s="208" t="s">
        <v>1235</v>
      </c>
    </row>
    <row r="512" spans="1:12" customFormat="1" x14ac:dyDescent="0.25">
      <c r="A512" s="15" t="s">
        <v>2126</v>
      </c>
      <c r="B512" s="177" t="s">
        <v>2086</v>
      </c>
      <c r="C512" s="177" t="s">
        <v>402</v>
      </c>
      <c r="D512" s="175" t="s">
        <v>1883</v>
      </c>
      <c r="E512" s="175">
        <v>305456</v>
      </c>
      <c r="F512" s="199" t="s">
        <v>25</v>
      </c>
      <c r="G512" s="177" t="s">
        <v>986</v>
      </c>
      <c r="H512" s="177" t="s">
        <v>2115</v>
      </c>
      <c r="I512" s="177" t="s">
        <v>2087</v>
      </c>
      <c r="J512" s="84">
        <v>45170</v>
      </c>
      <c r="K512" s="51">
        <v>45352</v>
      </c>
      <c r="L512" s="208" t="s">
        <v>1235</v>
      </c>
    </row>
    <row r="513" spans="1:25" customFormat="1" x14ac:dyDescent="0.25">
      <c r="A513" s="15" t="s">
        <v>2127</v>
      </c>
      <c r="B513" s="177" t="s">
        <v>2088</v>
      </c>
      <c r="C513" s="177" t="s">
        <v>1451</v>
      </c>
      <c r="D513" s="175" t="s">
        <v>1883</v>
      </c>
      <c r="E513" s="175">
        <v>305491</v>
      </c>
      <c r="F513" s="199" t="s">
        <v>24</v>
      </c>
      <c r="G513" s="177" t="s">
        <v>974</v>
      </c>
      <c r="H513" s="177" t="s">
        <v>1732</v>
      </c>
      <c r="I513" s="177" t="s">
        <v>2089</v>
      </c>
      <c r="J513" s="84">
        <v>45170</v>
      </c>
      <c r="K513" s="51">
        <v>45444</v>
      </c>
      <c r="L513" s="208" t="s">
        <v>1235</v>
      </c>
    </row>
    <row r="514" spans="1:25" customFormat="1" x14ac:dyDescent="0.25">
      <c r="A514" s="15" t="s">
        <v>2128</v>
      </c>
      <c r="B514" s="177" t="s">
        <v>542</v>
      </c>
      <c r="C514" s="177" t="s">
        <v>1384</v>
      </c>
      <c r="D514" s="175" t="s">
        <v>1887</v>
      </c>
      <c r="E514" s="175">
        <v>305532</v>
      </c>
      <c r="F514" s="199" t="s">
        <v>36</v>
      </c>
      <c r="G514" s="177" t="s">
        <v>976</v>
      </c>
      <c r="H514" s="177" t="s">
        <v>1921</v>
      </c>
      <c r="I514" s="177" t="s">
        <v>2090</v>
      </c>
      <c r="J514" s="84">
        <v>45170</v>
      </c>
      <c r="K514" s="51">
        <v>45352</v>
      </c>
      <c r="L514" s="208" t="s">
        <v>1235</v>
      </c>
    </row>
    <row r="515" spans="1:25" customFormat="1" x14ac:dyDescent="0.25">
      <c r="A515" s="15" t="s">
        <v>2134</v>
      </c>
      <c r="B515" s="138" t="s">
        <v>1390</v>
      </c>
      <c r="C515" s="177" t="s">
        <v>2197</v>
      </c>
      <c r="D515" s="175" t="s">
        <v>22</v>
      </c>
      <c r="E515" s="175"/>
      <c r="F515" s="199" t="s">
        <v>25</v>
      </c>
      <c r="G515" s="177" t="s">
        <v>990</v>
      </c>
      <c r="H515" s="177" t="s">
        <v>2198</v>
      </c>
      <c r="I515" s="252" t="s">
        <v>2199</v>
      </c>
      <c r="J515" s="84">
        <v>45261</v>
      </c>
      <c r="K515" s="51">
        <v>45444</v>
      </c>
      <c r="L515" s="208" t="s">
        <v>1730</v>
      </c>
    </row>
    <row r="516" spans="1:25" customFormat="1" x14ac:dyDescent="0.25">
      <c r="A516" s="15" t="s">
        <v>2129</v>
      </c>
      <c r="B516" s="177" t="s">
        <v>2091</v>
      </c>
      <c r="C516" s="177" t="s">
        <v>1904</v>
      </c>
      <c r="D516" s="175" t="s">
        <v>1883</v>
      </c>
      <c r="E516" s="175">
        <v>305546</v>
      </c>
      <c r="F516" s="199" t="s">
        <v>36</v>
      </c>
      <c r="G516" s="177" t="s">
        <v>971</v>
      </c>
      <c r="H516" s="177" t="s">
        <v>1868</v>
      </c>
      <c r="I516" s="177" t="s">
        <v>2092</v>
      </c>
      <c r="J516" s="84">
        <v>45170</v>
      </c>
      <c r="K516" s="51">
        <v>45444</v>
      </c>
      <c r="L516" s="208" t="s">
        <v>1235</v>
      </c>
    </row>
    <row r="517" spans="1:25" customFormat="1" x14ac:dyDescent="0.25">
      <c r="A517" s="15" t="s">
        <v>2130</v>
      </c>
      <c r="B517" s="177" t="s">
        <v>2093</v>
      </c>
      <c r="C517" s="177" t="s">
        <v>2094</v>
      </c>
      <c r="D517" s="175" t="s">
        <v>1887</v>
      </c>
      <c r="E517" s="175">
        <v>305547</v>
      </c>
      <c r="F517" s="199" t="s">
        <v>36</v>
      </c>
      <c r="G517" s="177" t="s">
        <v>963</v>
      </c>
      <c r="H517" s="177" t="s">
        <v>2111</v>
      </c>
      <c r="I517" s="177" t="s">
        <v>2095</v>
      </c>
      <c r="J517" s="84">
        <v>45170</v>
      </c>
      <c r="K517" s="51">
        <v>45352</v>
      </c>
      <c r="L517" s="208" t="s">
        <v>1235</v>
      </c>
    </row>
    <row r="518" spans="1:25" customFormat="1" x14ac:dyDescent="0.25">
      <c r="A518" s="15" t="s">
        <v>2131</v>
      </c>
      <c r="B518" s="177" t="s">
        <v>2096</v>
      </c>
      <c r="C518" s="177" t="s">
        <v>468</v>
      </c>
      <c r="D518" s="175" t="s">
        <v>1887</v>
      </c>
      <c r="E518" s="175">
        <v>305551</v>
      </c>
      <c r="F518" s="199" t="s">
        <v>24</v>
      </c>
      <c r="G518" s="94" t="s">
        <v>2161</v>
      </c>
      <c r="H518" s="177" t="s">
        <v>915</v>
      </c>
      <c r="I518" s="177" t="s">
        <v>2097</v>
      </c>
      <c r="J518" s="84">
        <v>45170</v>
      </c>
      <c r="K518" s="51">
        <v>45352</v>
      </c>
      <c r="L518" s="208" t="s">
        <v>1235</v>
      </c>
    </row>
    <row r="519" spans="1:25" customFormat="1" x14ac:dyDescent="0.25">
      <c r="A519" s="15" t="s">
        <v>2132</v>
      </c>
      <c r="B519" s="177" t="s">
        <v>2098</v>
      </c>
      <c r="C519" s="177" t="s">
        <v>2099</v>
      </c>
      <c r="D519" s="175" t="s">
        <v>1887</v>
      </c>
      <c r="E519" s="175">
        <v>305561</v>
      </c>
      <c r="F519" s="199" t="s">
        <v>25</v>
      </c>
      <c r="G519" s="177" t="s">
        <v>1827</v>
      </c>
      <c r="H519" s="177" t="s">
        <v>2112</v>
      </c>
      <c r="I519" s="177" t="s">
        <v>2100</v>
      </c>
      <c r="J519" s="84">
        <v>45170</v>
      </c>
      <c r="K519" s="51">
        <v>45444</v>
      </c>
      <c r="L519" s="208" t="s">
        <v>1235</v>
      </c>
      <c r="M519" s="274"/>
      <c r="N519" s="274"/>
      <c r="O519" s="274"/>
      <c r="P519" s="274"/>
      <c r="Q519" s="274"/>
      <c r="R519" s="274"/>
      <c r="S519" s="274"/>
      <c r="T519" s="274"/>
      <c r="U519" s="274"/>
      <c r="V519" s="274"/>
      <c r="W519" s="274"/>
      <c r="X519" s="274"/>
      <c r="Y519" s="274"/>
    </row>
    <row r="520" spans="1:25" x14ac:dyDescent="0.25">
      <c r="A520" s="15" t="s">
        <v>2133</v>
      </c>
      <c r="B520" s="201" t="s">
        <v>2200</v>
      </c>
      <c r="C520" s="173" t="s">
        <v>511</v>
      </c>
      <c r="D520" s="175" t="s">
        <v>22</v>
      </c>
      <c r="E520" s="175"/>
      <c r="F520" s="199" t="s">
        <v>36</v>
      </c>
      <c r="G520" s="174" t="s">
        <v>963</v>
      </c>
      <c r="H520" s="173" t="s">
        <v>1734</v>
      </c>
      <c r="I520" s="252" t="s">
        <v>2201</v>
      </c>
      <c r="J520" s="84">
        <v>45261</v>
      </c>
      <c r="K520" s="51">
        <v>45444</v>
      </c>
      <c r="L520" s="208" t="s">
        <v>1730</v>
      </c>
    </row>
    <row r="521" spans="1:25" x14ac:dyDescent="0.25">
      <c r="A521" s="15" t="s">
        <v>2202</v>
      </c>
      <c r="B521" s="201" t="s">
        <v>2204</v>
      </c>
      <c r="C521" s="173" t="s">
        <v>471</v>
      </c>
      <c r="D521" s="175" t="s">
        <v>22</v>
      </c>
      <c r="E521" s="175"/>
      <c r="F521" s="199" t="s">
        <v>36</v>
      </c>
      <c r="G521" s="174" t="s">
        <v>2163</v>
      </c>
      <c r="H521" s="173" t="s">
        <v>884</v>
      </c>
      <c r="I521" s="314" t="s">
        <v>2205</v>
      </c>
      <c r="J521" s="84">
        <v>45261</v>
      </c>
      <c r="K521" s="51">
        <v>45444</v>
      </c>
      <c r="L521" s="208" t="s">
        <v>1730</v>
      </c>
    </row>
    <row r="522" spans="1:25" x14ac:dyDescent="0.25">
      <c r="A522" s="15" t="s">
        <v>2203</v>
      </c>
      <c r="B522" s="201" t="s">
        <v>2206</v>
      </c>
      <c r="C522" s="173" t="s">
        <v>393</v>
      </c>
      <c r="D522" s="175" t="s">
        <v>22</v>
      </c>
      <c r="E522" s="175"/>
      <c r="F522" s="199" t="s">
        <v>36</v>
      </c>
      <c r="G522" s="174" t="s">
        <v>969</v>
      </c>
      <c r="H522" s="173" t="s">
        <v>1920</v>
      </c>
      <c r="I522" s="314" t="s">
        <v>2207</v>
      </c>
      <c r="J522" s="84">
        <v>45261</v>
      </c>
      <c r="K522" s="51">
        <v>45444</v>
      </c>
      <c r="L522" s="208" t="s">
        <v>1730</v>
      </c>
    </row>
    <row r="523" spans="1:25" x14ac:dyDescent="0.25">
      <c r="A523" s="15" t="s">
        <v>2208</v>
      </c>
      <c r="B523" s="201" t="s">
        <v>2221</v>
      </c>
      <c r="C523" s="173" t="s">
        <v>387</v>
      </c>
      <c r="D523" s="175" t="s">
        <v>1263</v>
      </c>
      <c r="E523" s="175"/>
      <c r="F523" s="199" t="s">
        <v>25</v>
      </c>
      <c r="G523" s="174" t="s">
        <v>985</v>
      </c>
      <c r="H523" s="173" t="s">
        <v>937</v>
      </c>
      <c r="I523" s="314" t="s">
        <v>2222</v>
      </c>
      <c r="J523" s="84">
        <v>45261</v>
      </c>
      <c r="K523" s="51">
        <v>45444</v>
      </c>
      <c r="L523" s="208" t="s">
        <v>1730</v>
      </c>
    </row>
    <row r="524" spans="1:25" x14ac:dyDescent="0.25">
      <c r="A524" s="15" t="s">
        <v>2209</v>
      </c>
      <c r="B524" s="201" t="s">
        <v>2223</v>
      </c>
      <c r="C524" s="173" t="s">
        <v>493</v>
      </c>
      <c r="D524" s="175" t="s">
        <v>22</v>
      </c>
      <c r="E524" s="175"/>
      <c r="F524" s="199" t="s">
        <v>25</v>
      </c>
      <c r="G524" s="174" t="s">
        <v>986</v>
      </c>
      <c r="H524" s="173" t="s">
        <v>943</v>
      </c>
      <c r="I524" s="314" t="s">
        <v>2224</v>
      </c>
      <c r="J524" s="84">
        <v>45261</v>
      </c>
      <c r="K524" s="51">
        <v>45444</v>
      </c>
      <c r="L524" s="208" t="s">
        <v>1730</v>
      </c>
    </row>
    <row r="525" spans="1:25" x14ac:dyDescent="0.25">
      <c r="A525" s="15" t="s">
        <v>2210</v>
      </c>
      <c r="B525" s="201" t="s">
        <v>2225</v>
      </c>
      <c r="C525" s="173" t="s">
        <v>2226</v>
      </c>
      <c r="D525" s="175" t="s">
        <v>22</v>
      </c>
      <c r="E525" s="175"/>
      <c r="F525" s="199" t="s">
        <v>25</v>
      </c>
      <c r="G525" s="174" t="s">
        <v>1826</v>
      </c>
      <c r="H525" s="173" t="s">
        <v>1545</v>
      </c>
      <c r="I525" s="314" t="s">
        <v>2251</v>
      </c>
      <c r="J525" s="84">
        <v>45261</v>
      </c>
      <c r="K525" s="51">
        <v>45444</v>
      </c>
      <c r="L525" s="208" t="s">
        <v>1730</v>
      </c>
    </row>
    <row r="526" spans="1:25" x14ac:dyDescent="0.25">
      <c r="A526" s="15" t="s">
        <v>2211</v>
      </c>
      <c r="B526" s="201" t="s">
        <v>2227</v>
      </c>
      <c r="C526" s="173" t="s">
        <v>641</v>
      </c>
      <c r="D526" s="175" t="s">
        <v>29</v>
      </c>
      <c r="E526" s="175"/>
      <c r="F526" s="199" t="s">
        <v>25</v>
      </c>
      <c r="G526" s="174" t="s">
        <v>1827</v>
      </c>
      <c r="H526" s="173" t="s">
        <v>2228</v>
      </c>
      <c r="I526" s="314" t="s">
        <v>2229</v>
      </c>
      <c r="J526" s="84">
        <v>45261</v>
      </c>
      <c r="K526" s="51">
        <v>45444</v>
      </c>
      <c r="L526" s="208" t="s">
        <v>1730</v>
      </c>
    </row>
    <row r="527" spans="1:25" x14ac:dyDescent="0.25">
      <c r="A527" s="15" t="s">
        <v>2212</v>
      </c>
      <c r="B527" s="201" t="s">
        <v>2230</v>
      </c>
      <c r="C527" s="173" t="s">
        <v>579</v>
      </c>
      <c r="D527" s="175" t="s">
        <v>1263</v>
      </c>
      <c r="E527" s="175"/>
      <c r="F527" s="199" t="s">
        <v>25</v>
      </c>
      <c r="G527" s="174" t="s">
        <v>992</v>
      </c>
      <c r="H527" s="173" t="s">
        <v>957</v>
      </c>
      <c r="I527" s="314" t="s">
        <v>2231</v>
      </c>
      <c r="J527" s="84">
        <v>45261</v>
      </c>
      <c r="K527" s="51">
        <v>45444</v>
      </c>
      <c r="L527" s="208" t="s">
        <v>1730</v>
      </c>
    </row>
    <row r="528" spans="1:25" x14ac:dyDescent="0.25">
      <c r="A528" s="15" t="s">
        <v>2213</v>
      </c>
      <c r="B528" s="201" t="s">
        <v>2232</v>
      </c>
      <c r="C528" s="173" t="s">
        <v>402</v>
      </c>
      <c r="D528" s="175" t="s">
        <v>1263</v>
      </c>
      <c r="E528" s="175"/>
      <c r="F528" s="199" t="s">
        <v>24</v>
      </c>
      <c r="G528" s="174" t="s">
        <v>2161</v>
      </c>
      <c r="H528" s="173" t="s">
        <v>914</v>
      </c>
      <c r="I528" s="314" t="s">
        <v>2239</v>
      </c>
      <c r="J528" s="84">
        <v>45261</v>
      </c>
      <c r="K528" s="51">
        <v>45444</v>
      </c>
      <c r="L528" s="208" t="s">
        <v>1730</v>
      </c>
    </row>
    <row r="529" spans="1:12" x14ac:dyDescent="0.25">
      <c r="A529" s="15" t="s">
        <v>2214</v>
      </c>
      <c r="B529" s="201" t="s">
        <v>2233</v>
      </c>
      <c r="C529" s="173" t="s">
        <v>1078</v>
      </c>
      <c r="D529" s="175" t="s">
        <v>22</v>
      </c>
      <c r="E529" s="175"/>
      <c r="F529" s="199" t="s">
        <v>24</v>
      </c>
      <c r="G529" s="174" t="s">
        <v>2161</v>
      </c>
      <c r="H529" s="173" t="s">
        <v>914</v>
      </c>
      <c r="I529" s="314" t="s">
        <v>2240</v>
      </c>
      <c r="J529" s="84">
        <v>45261</v>
      </c>
      <c r="K529" s="51">
        <v>45444</v>
      </c>
      <c r="L529" s="208" t="s">
        <v>1730</v>
      </c>
    </row>
    <row r="530" spans="1:12" x14ac:dyDescent="0.25">
      <c r="A530" s="15" t="s">
        <v>2215</v>
      </c>
      <c r="B530" s="201" t="s">
        <v>2234</v>
      </c>
      <c r="C530" s="173" t="s">
        <v>2241</v>
      </c>
      <c r="D530" s="175" t="s">
        <v>22</v>
      </c>
      <c r="E530" s="175"/>
      <c r="F530" s="199" t="s">
        <v>24</v>
      </c>
      <c r="G530" s="174" t="s">
        <v>974</v>
      </c>
      <c r="H530" s="173" t="s">
        <v>910</v>
      </c>
      <c r="I530" s="314" t="s">
        <v>2242</v>
      </c>
      <c r="J530" s="84">
        <v>45261</v>
      </c>
      <c r="K530" s="51">
        <v>45444</v>
      </c>
      <c r="L530" s="208" t="s">
        <v>1730</v>
      </c>
    </row>
    <row r="531" spans="1:12" x14ac:dyDescent="0.25">
      <c r="A531" s="15" t="s">
        <v>2216</v>
      </c>
      <c r="B531" s="201" t="s">
        <v>2235</v>
      </c>
      <c r="C531" s="173" t="s">
        <v>631</v>
      </c>
      <c r="D531" s="175" t="s">
        <v>1263</v>
      </c>
      <c r="E531" s="175"/>
      <c r="F531" s="199" t="s">
        <v>24</v>
      </c>
      <c r="G531" s="174" t="s">
        <v>981</v>
      </c>
      <c r="H531" s="173" t="s">
        <v>935</v>
      </c>
      <c r="I531" s="314" t="s">
        <v>2243</v>
      </c>
      <c r="J531" s="84">
        <v>45261</v>
      </c>
      <c r="K531" s="51">
        <v>45444</v>
      </c>
      <c r="L531" s="208" t="s">
        <v>1730</v>
      </c>
    </row>
    <row r="532" spans="1:12" x14ac:dyDescent="0.25">
      <c r="A532" s="15" t="s">
        <v>2217</v>
      </c>
      <c r="B532" s="201" t="s">
        <v>2236</v>
      </c>
      <c r="C532" s="173" t="s">
        <v>468</v>
      </c>
      <c r="D532" s="175" t="s">
        <v>1263</v>
      </c>
      <c r="E532" s="175"/>
      <c r="F532" s="199" t="s">
        <v>36</v>
      </c>
      <c r="G532" s="174" t="s">
        <v>967</v>
      </c>
      <c r="H532" s="173"/>
      <c r="I532" s="314" t="s">
        <v>2252</v>
      </c>
      <c r="J532" s="84">
        <v>45261</v>
      </c>
      <c r="K532" s="51">
        <v>45444</v>
      </c>
      <c r="L532" s="208" t="s">
        <v>1730</v>
      </c>
    </row>
    <row r="533" spans="1:12" x14ac:dyDescent="0.25">
      <c r="A533" s="15" t="s">
        <v>2218</v>
      </c>
      <c r="B533" s="201" t="s">
        <v>2237</v>
      </c>
      <c r="C533" s="173" t="s">
        <v>2244</v>
      </c>
      <c r="D533" s="175" t="s">
        <v>1263</v>
      </c>
      <c r="E533" s="175"/>
      <c r="F533" s="199" t="s">
        <v>36</v>
      </c>
      <c r="G533" s="174" t="s">
        <v>971</v>
      </c>
      <c r="H533" s="173" t="s">
        <v>895</v>
      </c>
      <c r="I533" s="314" t="s">
        <v>2245</v>
      </c>
      <c r="J533" s="84">
        <v>45261</v>
      </c>
      <c r="K533" s="51">
        <v>45444</v>
      </c>
      <c r="L533" s="208" t="s">
        <v>1730</v>
      </c>
    </row>
    <row r="534" spans="1:12" x14ac:dyDescent="0.25">
      <c r="A534" s="15" t="s">
        <v>2219</v>
      </c>
      <c r="B534" s="201" t="s">
        <v>1101</v>
      </c>
      <c r="C534" s="173" t="s">
        <v>1326</v>
      </c>
      <c r="D534" s="175" t="s">
        <v>1263</v>
      </c>
      <c r="E534" s="175"/>
      <c r="F534" s="199" t="s">
        <v>36</v>
      </c>
      <c r="G534" s="174" t="s">
        <v>965</v>
      </c>
      <c r="H534" s="173" t="s">
        <v>881</v>
      </c>
      <c r="I534" s="314" t="s">
        <v>2246</v>
      </c>
      <c r="J534" s="84">
        <v>45261</v>
      </c>
      <c r="K534" s="51">
        <v>45444</v>
      </c>
      <c r="L534" s="208" t="s">
        <v>1730</v>
      </c>
    </row>
    <row r="535" spans="1:12" x14ac:dyDescent="0.25">
      <c r="A535" s="15" t="s">
        <v>2220</v>
      </c>
      <c r="B535" s="201" t="s">
        <v>2238</v>
      </c>
      <c r="C535" s="173" t="s">
        <v>668</v>
      </c>
      <c r="D535" s="175" t="s">
        <v>22</v>
      </c>
      <c r="E535" s="175"/>
      <c r="F535" s="199" t="s">
        <v>36</v>
      </c>
      <c r="G535" s="174" t="s">
        <v>965</v>
      </c>
      <c r="H535" s="173" t="s">
        <v>880</v>
      </c>
      <c r="I535" s="314" t="s">
        <v>2247</v>
      </c>
      <c r="J535" s="84">
        <v>45261</v>
      </c>
      <c r="K535" s="51">
        <v>45444</v>
      </c>
      <c r="L535" s="208" t="s">
        <v>1235</v>
      </c>
    </row>
  </sheetData>
  <autoFilter ref="A4:BD535" xr:uid="{316D4504-BD33-43A0-B117-AA34CE94C1F7}">
    <filterColumn colId="11">
      <filters>
        <filter val="actif"/>
      </filters>
    </filterColumn>
    <sortState xmlns:xlrd2="http://schemas.microsoft.com/office/spreadsheetml/2017/richdata2" ref="A6:BD497">
      <sortCondition ref="A4:A497"/>
    </sortState>
  </autoFilter>
  <mergeCells count="10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12" type="noConversion"/>
  <hyperlinks>
    <hyperlink ref="I13" r:id="rId1" xr:uid="{00000000-0004-0000-0000-000001000000}"/>
    <hyperlink ref="I15" r:id="rId2" xr:uid="{00000000-0004-0000-0000-000003000000}"/>
    <hyperlink ref="I16" r:id="rId3" xr:uid="{00000000-0004-0000-0000-000004000000}"/>
    <hyperlink ref="I17" r:id="rId4" xr:uid="{00000000-0004-0000-0000-000005000000}"/>
    <hyperlink ref="I19" r:id="rId5" xr:uid="{00000000-0004-0000-0000-000007000000}"/>
    <hyperlink ref="I20" r:id="rId6" xr:uid="{00000000-0004-0000-0000-000008000000}"/>
    <hyperlink ref="I286" r:id="rId7" xr:uid="{8DAB4E9F-9444-405F-B8EA-8A0B6C8FC5E0}"/>
    <hyperlink ref="I14" r:id="rId8" display="DYLAN.HERVE@GENERALI.COM" xr:uid="{8480FCF9-38C1-4547-85CC-C3D068E163A2}"/>
    <hyperlink ref="I59" r:id="rId9" xr:uid="{8E98C5AF-5360-4060-A194-9AB06AC3CF55}"/>
    <hyperlink ref="I137" r:id="rId10" xr:uid="{3B8822D6-ECE5-45B0-9B04-C7B75C906870}"/>
    <hyperlink ref="I515" r:id="rId11" xr:uid="{FF18D00D-1721-44BB-AAD8-D18B1E75FE8C}"/>
    <hyperlink ref="I520" r:id="rId12" xr:uid="{DA8D34FF-C4CF-4648-BFAB-B19847ABF9EA}"/>
    <hyperlink ref="I521" r:id="rId13" xr:uid="{C92E0E38-3CCE-4EB3-993C-2AB2B393D67E}"/>
    <hyperlink ref="I522" r:id="rId14" xr:uid="{DE37B663-5A6A-4067-ABC3-994D410983CD}"/>
    <hyperlink ref="I523" r:id="rId15" xr:uid="{89F85CA4-C9C0-4253-A7D3-048CE243034C}"/>
    <hyperlink ref="I524" r:id="rId16" xr:uid="{ACCBAD32-F260-42E8-B647-22109972C1FF}"/>
    <hyperlink ref="I525" r:id="rId17" xr:uid="{C4E0AF8B-1AC5-4093-A55F-3CE5A055D0B3}"/>
    <hyperlink ref="I526" r:id="rId18" xr:uid="{6AA5EB89-A923-43FA-9138-6608A36B5A1F}"/>
    <hyperlink ref="I527" r:id="rId19" xr:uid="{558D2ECC-9A1D-459D-B554-F4DC79B673AC}"/>
    <hyperlink ref="I528" r:id="rId20" xr:uid="{FC7F9B85-AF3C-4756-AD97-F667474D8F05}"/>
    <hyperlink ref="I529" r:id="rId21" xr:uid="{7910047B-E527-4FBD-B193-DEFF761717E3}"/>
    <hyperlink ref="I530" r:id="rId22" xr:uid="{304822A5-3113-4706-A3F2-D113720AC5A4}"/>
    <hyperlink ref="I531" r:id="rId23" xr:uid="{892B9D23-6621-41D5-9435-025B98294271}"/>
    <hyperlink ref="I532" r:id="rId24" xr:uid="{A91A6FD3-CBFB-4FC4-91A3-96E0E494AC08}"/>
    <hyperlink ref="I533" r:id="rId25" xr:uid="{C718A485-2A09-4DDB-9B9A-F5A1D656715F}"/>
    <hyperlink ref="I534" r:id="rId26" xr:uid="{85FDD33C-8638-4288-A721-1C04366670A7}"/>
    <hyperlink ref="I535" r:id="rId27" xr:uid="{A39E02B0-6F41-4E7B-BC6B-A6461919A9C0}"/>
  </hyperlinks>
  <printOptions horizontalCentered="1"/>
  <pageMargins left="0" right="0" top="0" bottom="0" header="0.31496062992125984" footer="0.31496062992125984"/>
  <pageSetup paperSize="9" scale="42" orientation="landscape" horizontalDpi="300" verticalDpi="30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C1F05-6B8D-4A5B-86F6-5B7AA81A0A79}">
  <dimension ref="B2:I35"/>
  <sheetViews>
    <sheetView zoomScale="80" zoomScaleNormal="80" workbookViewId="0">
      <selection activeCell="F27" sqref="F27"/>
    </sheetView>
  </sheetViews>
  <sheetFormatPr baseColWidth="10" defaultRowHeight="15" x14ac:dyDescent="0.25"/>
  <cols>
    <col min="1" max="1" width="3.140625" customWidth="1"/>
    <col min="2" max="2" width="27.7109375" customWidth="1"/>
    <col min="3" max="3" width="13.42578125" customWidth="1"/>
    <col min="4" max="4" width="6.7109375" customWidth="1"/>
    <col min="5" max="5" width="27.7109375" customWidth="1"/>
    <col min="6" max="6" width="15.28515625" customWidth="1"/>
    <col min="7" max="7" width="7.5703125" customWidth="1"/>
    <col min="8" max="8" width="26.7109375" customWidth="1"/>
    <col min="9" max="9" width="13.42578125" customWidth="1"/>
  </cols>
  <sheetData>
    <row r="2" spans="2:9" ht="18.75" x14ac:dyDescent="0.3">
      <c r="B2" s="332" t="s">
        <v>1260</v>
      </c>
      <c r="C2" s="332"/>
      <c r="D2" s="332"/>
      <c r="E2" s="332"/>
      <c r="F2" s="332"/>
      <c r="G2" s="332"/>
      <c r="H2" s="332"/>
      <c r="I2" s="332"/>
    </row>
    <row r="5" spans="2:9" s="64" customFormat="1" ht="18.75" x14ac:dyDescent="0.3">
      <c r="B5" s="333" t="s">
        <v>1533</v>
      </c>
      <c r="C5" s="333"/>
      <c r="E5" s="334" t="s">
        <v>1535</v>
      </c>
      <c r="F5" s="334"/>
      <c r="H5" s="335" t="s">
        <v>1534</v>
      </c>
      <c r="I5" s="335"/>
    </row>
    <row r="6" spans="2:9" ht="15.75" thickBot="1" x14ac:dyDescent="0.3">
      <c r="B6" s="20"/>
      <c r="C6" s="20"/>
    </row>
    <row r="7" spans="2:9" s="21" customFormat="1" ht="37.5" x14ac:dyDescent="0.25">
      <c r="B7" s="66" t="s">
        <v>17</v>
      </c>
      <c r="C7" s="67" t="s">
        <v>1250</v>
      </c>
      <c r="D7" s="68"/>
      <c r="E7" s="66" t="s">
        <v>17</v>
      </c>
      <c r="F7" s="67" t="s">
        <v>1250</v>
      </c>
      <c r="G7" s="68"/>
      <c r="H7" s="66" t="s">
        <v>17</v>
      </c>
      <c r="I7" s="67" t="s">
        <v>1250</v>
      </c>
    </row>
    <row r="8" spans="2:9" s="64" customFormat="1" ht="18.75" x14ac:dyDescent="0.3">
      <c r="B8" s="65" t="s">
        <v>2167</v>
      </c>
      <c r="C8" s="119">
        <f>COUNTIFS(LAUREATS!G12:G532,"OD SARTHE-MAINE ET LOIRE",LAUREATS!L12:L532,"actif")</f>
        <v>4</v>
      </c>
      <c r="E8" s="65" t="s">
        <v>1244</v>
      </c>
      <c r="F8" s="119">
        <f>COUNTIFS(LAUREATS!$G$10:$G$532,"BACQUET GREGORY",LAUREATS!$L$10:$L$532,"actif")</f>
        <v>7</v>
      </c>
      <c r="G8" s="119"/>
      <c r="H8" s="65" t="s">
        <v>1251</v>
      </c>
      <c r="I8" s="169">
        <f>COUNTIFS(LAUREATS!$G$10:$G$532,"CARPANETTO Jerome",LAUREATS!$L$10:$L$532,"actif")</f>
        <v>9</v>
      </c>
    </row>
    <row r="9" spans="2:9" s="64" customFormat="1" ht="18.75" x14ac:dyDescent="0.3">
      <c r="B9" s="65" t="s">
        <v>1236</v>
      </c>
      <c r="C9" s="119">
        <f>COUNTIFS(LAUREATS!G13:G532,"APONTE VINCENT",LAUREATS!L13:L532,"actif")</f>
        <v>6</v>
      </c>
      <c r="E9" s="65" t="s">
        <v>1245</v>
      </c>
      <c r="F9" s="119">
        <f>COUNTIFS(LAUREATS!$G$10:$G$532,"BOURE DAVID",LAUREATS!$L$10:$L$532,"actif")</f>
        <v>4</v>
      </c>
      <c r="H9" s="65" t="s">
        <v>1829</v>
      </c>
      <c r="I9" s="119">
        <f>COUNTIFS(LAUREATS!$G$10:$G$532,"CHIKLI Baptiste",LAUREATS!$L$10:$L$532,"actif")</f>
        <v>4</v>
      </c>
    </row>
    <row r="10" spans="2:9" s="64" customFormat="1" ht="18.75" x14ac:dyDescent="0.3">
      <c r="B10" s="65" t="s">
        <v>2169</v>
      </c>
      <c r="C10" s="119">
        <f>COUNTIFS(LAUREATS!G8:G532,"LIOPE GUILLAUME",LAUREATS!L8:L532,"actif")</f>
        <v>12</v>
      </c>
      <c r="E10" s="65" t="s">
        <v>1614</v>
      </c>
      <c r="F10" s="119">
        <f>COUNTIFS(LAUREATS!$G$10:$G$535,"BULAN RICHARD",LAUREATS!$L$10:$L$535,"actif")</f>
        <v>7</v>
      </c>
      <c r="H10" s="65" t="s">
        <v>1828</v>
      </c>
      <c r="I10" s="119">
        <f>COUNTIFS(LAUREATS!$G$10:$G$532,"THIALLET Nicolas",LAUREATS!$L$10:$L$532,"actif")</f>
        <v>3</v>
      </c>
    </row>
    <row r="11" spans="2:9" s="64" customFormat="1" ht="18.75" x14ac:dyDescent="0.3">
      <c r="B11" s="65" t="s">
        <v>1768</v>
      </c>
      <c r="C11" s="119">
        <f>COUNTIFS(LAUREATS!G15:G532,"GUIHARD JOHANN",LAUREATS!L15:L532,"actif")</f>
        <v>4</v>
      </c>
      <c r="E11" s="65" t="s">
        <v>1834</v>
      </c>
      <c r="F11" s="119">
        <f>COUNTIFS(LAUREATS!$G$10:$G$532,"COTE SEBASTIEN",LAUREATS!$L$10:$L$532,"actif")</f>
        <v>6</v>
      </c>
      <c r="H11" s="65" t="s">
        <v>1252</v>
      </c>
      <c r="I11" s="119">
        <f>COUNTIFS(LAUREATS!$G$10:$G$532,"CLEMENT CHRISTOPHE",LAUREATS!$L$10:$L$532,"actif")</f>
        <v>7</v>
      </c>
    </row>
    <row r="12" spans="2:9" s="64" customFormat="1" ht="18.75" x14ac:dyDescent="0.3">
      <c r="B12" s="65" t="s">
        <v>1237</v>
      </c>
      <c r="C12" s="119">
        <f>COUNTIFS(LAUREATS!G16:G532,"FARGUES JULIEN",LAUREATS!L16:L532,"actif")</f>
        <v>6</v>
      </c>
      <c r="E12" s="65" t="s">
        <v>2166</v>
      </c>
      <c r="F12" s="119">
        <f>COUNTIFS(LAUREATS!$G$10:$G$532,"LAURA PIERRE FRANCOIS",LAUREATS!$L$10:$L$532,"actif")</f>
        <v>7</v>
      </c>
      <c r="H12" s="65" t="s">
        <v>1253</v>
      </c>
      <c r="I12" s="119">
        <f>COUNTIFS(LAUREATS!$G$10:$G$532,"FRACASSETTI FABIO",LAUREATS!$L$10:$L$532,"actif")</f>
        <v>9</v>
      </c>
    </row>
    <row r="13" spans="2:9" s="64" customFormat="1" ht="18.75" x14ac:dyDescent="0.3">
      <c r="B13" s="65" t="s">
        <v>1238</v>
      </c>
      <c r="C13" s="119">
        <f>COUNTIFS(LAUREATS!G17:G532,"HARY MARYAN",LAUREATS!L17:L532,"actif")</f>
        <v>2</v>
      </c>
      <c r="E13" s="65" t="s">
        <v>1246</v>
      </c>
      <c r="F13" s="119">
        <f>COUNTIFS(LAUREATS!$G$10:$G$532,"FASQUEL WILLY",LAUREATS!$L$10:$L$532,"actif")</f>
        <v>7</v>
      </c>
      <c r="H13" s="65" t="s">
        <v>1254</v>
      </c>
      <c r="I13" s="119">
        <f>COUNTIFS(LAUREATS!$G$10:$G$532,"GRANDEL NICOLAS",LAUREATS!$L$10:$L$532,"actif")</f>
        <v>1</v>
      </c>
    </row>
    <row r="14" spans="2:9" s="64" customFormat="1" ht="18.75" x14ac:dyDescent="0.3">
      <c r="B14" s="65" t="s">
        <v>1239</v>
      </c>
      <c r="C14" s="119">
        <f>COUNTIFS(LAUREATS!G18:G532,"HENNICOTTE JONATHAN",LAUREATS!L18:L532,"actif")</f>
        <v>2</v>
      </c>
      <c r="E14" s="65" t="s">
        <v>1247</v>
      </c>
      <c r="F14" s="119">
        <f>COUNTIFS(LAUREATS!$G$10:$G$532,"GATHELIER SYLVAIN",LAUREATS!$L$10:$L$532,"actif")</f>
        <v>4</v>
      </c>
      <c r="H14" s="65" t="s">
        <v>1255</v>
      </c>
      <c r="I14" s="119">
        <f>COUNTIFS(LAUREATS!$G$10:$G$532,"KERLOC H SYLVAIN",LAUREATS!$L$10:$L$532,"actif")</f>
        <v>6</v>
      </c>
    </row>
    <row r="15" spans="2:9" s="64" customFormat="1" ht="18.75" x14ac:dyDescent="0.3">
      <c r="B15" s="65" t="s">
        <v>1240</v>
      </c>
      <c r="C15" s="119">
        <f>COUNTIFS(LAUREATS!G19:G532,"LECOQ PABLO",LAUREATS!L19:L532,"actif")</f>
        <v>5</v>
      </c>
      <c r="E15" s="65" t="s">
        <v>1248</v>
      </c>
      <c r="F15" s="119">
        <f>COUNTIFS(LAUREATS!$G$10:$G$532,"GERONIMI BERNARD",LAUREATS!$L$10:$L$532,"actif")</f>
        <v>9</v>
      </c>
      <c r="H15" s="65" t="s">
        <v>1256</v>
      </c>
      <c r="I15" s="281">
        <f>COUNTIFS(LAUREATS!$G$10:$G$532,"LEVEQUE NICOLAS",LAUREATS!$L$10:$L$532,"actif")</f>
        <v>8</v>
      </c>
    </row>
    <row r="16" spans="2:9" s="64" customFormat="1" ht="18.75" x14ac:dyDescent="0.3">
      <c r="B16" s="65" t="s">
        <v>1241</v>
      </c>
      <c r="C16" s="119">
        <f>COUNTIFS(LAUREATS!G20:G532,"PLANCON SEBASTIEN",LAUREATS!L20:L532,"actif")</f>
        <v>8</v>
      </c>
      <c r="E16" s="65" t="s">
        <v>1249</v>
      </c>
      <c r="F16" s="119">
        <f>COUNTIFS(LAUREATS!$G$10:$G$532,"MARTINELLI FREDERIC",LAUREATS!$L$10:$L$532,"actif")</f>
        <v>4</v>
      </c>
      <c r="H16" s="65" t="s">
        <v>1830</v>
      </c>
      <c r="I16" s="119">
        <f>COUNTIFS(LAUREATS!$G$10:$G$532,"LEGGER FABRIZIA",LAUREATS!$L$10:$L$532,"actif")</f>
        <v>6</v>
      </c>
    </row>
    <row r="17" spans="2:9" s="64" customFormat="1" ht="18.75" x14ac:dyDescent="0.3">
      <c r="B17" s="65" t="s">
        <v>1242</v>
      </c>
      <c r="C17" s="119">
        <f>COUNTIFS(LAUREATS!G21:G532,"TEISSIER JEROME",LAUREATS!L21:L532,"actif")</f>
        <v>3</v>
      </c>
      <c r="E17" s="65" t="s">
        <v>1615</v>
      </c>
      <c r="F17" s="119">
        <f>COUNTIFS(LAUREATS!$G$10:$G$535,"MORTIER PIERRICK",LAUREATS!$L$10:$L$535,"actif")</f>
        <v>7</v>
      </c>
      <c r="H17" s="65" t="s">
        <v>1257</v>
      </c>
      <c r="I17" s="119">
        <f>COUNTIFS(LAUREATS!$G$10:$G$532,"MEUNIER STEPHANE",LAUREATS!$L$10:$L$532,"actif")</f>
        <v>8</v>
      </c>
    </row>
    <row r="18" spans="2:9" s="64" customFormat="1" ht="18.75" x14ac:dyDescent="0.3">
      <c r="B18" s="65" t="s">
        <v>1243</v>
      </c>
      <c r="C18" s="119">
        <f>COUNTIFS(LAUREATS!G22:G532,"TRANCHAND JEAN-MARC",LAUREATS!L22:L532,"actif")</f>
        <v>6</v>
      </c>
      <c r="E18" s="65" t="s">
        <v>1832</v>
      </c>
      <c r="F18" s="119">
        <f>COUNTIFS(LAUREATS!$G$10:$G$532,"PHILIPPE NICOLAS",LAUREATS!$L$10:$L$532,"actif")</f>
        <v>0</v>
      </c>
      <c r="H18" s="65" t="s">
        <v>1258</v>
      </c>
      <c r="I18" s="119">
        <f>COUNTIFS(LAUREATS!$G$10:$G$532,"ZENOU FRANCK",LAUREATS!$L$10:$L$532,"actif")</f>
        <v>2</v>
      </c>
    </row>
    <row r="19" spans="2:9" s="64" customFormat="1" ht="18.75" x14ac:dyDescent="0.3">
      <c r="B19" s="65" t="s">
        <v>1992</v>
      </c>
      <c r="C19" s="119">
        <f>COUNTIFS(LAUREATS!G24:G532,"DEVILLIER AURELIE",LAUREATS!L24:L532,"actif")</f>
        <v>1</v>
      </c>
      <c r="E19" s="65"/>
      <c r="F19" s="119"/>
      <c r="H19" s="65"/>
      <c r="I19" s="119"/>
    </row>
    <row r="20" spans="2:9" s="23" customFormat="1" ht="19.5" thickBot="1" x14ac:dyDescent="0.35">
      <c r="B20" s="59" t="s">
        <v>1259</v>
      </c>
      <c r="C20" s="60">
        <f>SUM(C8:C19)</f>
        <v>59</v>
      </c>
      <c r="D20" s="61"/>
      <c r="E20" s="62" t="s">
        <v>1259</v>
      </c>
      <c r="F20" s="63">
        <f>SUM(F8:F18)</f>
        <v>62</v>
      </c>
      <c r="G20" s="61"/>
      <c r="H20" s="62" t="s">
        <v>1259</v>
      </c>
      <c r="I20" s="63">
        <f>SUM(I8:I18)</f>
        <v>63</v>
      </c>
    </row>
    <row r="22" spans="2:9" ht="23.25" x14ac:dyDescent="0.35">
      <c r="B22" s="336">
        <f>C20+F20+I20</f>
        <v>184</v>
      </c>
      <c r="C22" s="336"/>
      <c r="D22" s="336"/>
      <c r="E22" s="336"/>
      <c r="F22" s="336"/>
      <c r="G22" s="336"/>
      <c r="H22" s="336"/>
      <c r="I22" s="336"/>
    </row>
    <row r="23" spans="2:9" ht="23.25" x14ac:dyDescent="0.35">
      <c r="B23" s="120"/>
      <c r="C23" s="121"/>
      <c r="D23" s="121"/>
      <c r="E23" s="121"/>
      <c r="F23" s="121"/>
      <c r="G23" s="121"/>
      <c r="H23" s="121"/>
      <c r="I23" s="121"/>
    </row>
    <row r="24" spans="2:9" ht="15.75" x14ac:dyDescent="0.25">
      <c r="D24" s="185"/>
      <c r="E24" s="167"/>
      <c r="F24" s="167"/>
      <c r="G24" s="167"/>
      <c r="H24" s="183"/>
    </row>
    <row r="25" spans="2:9" ht="15.75" x14ac:dyDescent="0.25">
      <c r="D25" s="243"/>
      <c r="E25" s="243"/>
      <c r="F25" s="167"/>
      <c r="G25" s="167"/>
      <c r="H25" s="183"/>
    </row>
    <row r="26" spans="2:9" ht="15.75" x14ac:dyDescent="0.25">
      <c r="D26" s="166" t="s">
        <v>1604</v>
      </c>
      <c r="E26" s="331"/>
      <c r="F26" s="331"/>
      <c r="G26" s="167"/>
      <c r="H26" s="183"/>
    </row>
    <row r="27" spans="2:9" ht="15.75" x14ac:dyDescent="0.25">
      <c r="C27" s="108"/>
      <c r="D27" s="166">
        <v>21</v>
      </c>
      <c r="E27" s="166" t="s">
        <v>2136</v>
      </c>
      <c r="F27" s="167"/>
      <c r="G27" s="167"/>
      <c r="H27" s="183"/>
    </row>
    <row r="28" spans="2:9" ht="16.5" customHeight="1" x14ac:dyDescent="0.25">
      <c r="C28" s="168"/>
      <c r="D28" s="186">
        <v>57</v>
      </c>
      <c r="E28" s="166" t="s">
        <v>2196</v>
      </c>
      <c r="F28" s="167"/>
      <c r="G28" s="167"/>
      <c r="H28" s="183"/>
    </row>
    <row r="29" spans="2:9" ht="15.75" x14ac:dyDescent="0.25">
      <c r="D29" s="166">
        <v>8</v>
      </c>
      <c r="E29" s="166" t="s">
        <v>2249</v>
      </c>
      <c r="F29" s="184"/>
      <c r="G29" s="167"/>
      <c r="H29" s="183"/>
    </row>
    <row r="30" spans="2:9" ht="14.45" customHeight="1" x14ac:dyDescent="0.25">
      <c r="D30" s="181">
        <v>17</v>
      </c>
      <c r="E30" s="181" t="s">
        <v>2248</v>
      </c>
      <c r="F30" s="165"/>
      <c r="G30" s="165"/>
      <c r="H30" s="165"/>
    </row>
    <row r="31" spans="2:9" ht="15.75" x14ac:dyDescent="0.25">
      <c r="F31" s="165"/>
      <c r="G31" s="165"/>
      <c r="H31" s="165"/>
    </row>
    <row r="32" spans="2:9" ht="15.75" x14ac:dyDescent="0.25">
      <c r="D32" s="182"/>
      <c r="E32" s="182"/>
      <c r="F32" s="165"/>
      <c r="G32" s="165"/>
      <c r="H32" s="165"/>
    </row>
    <row r="35" spans="7:7" ht="21" x14ac:dyDescent="0.35">
      <c r="G35" s="122"/>
    </row>
  </sheetData>
  <mergeCells count="6">
    <mergeCell ref="E26:F26"/>
    <mergeCell ref="B2:I2"/>
    <mergeCell ref="B5:C5"/>
    <mergeCell ref="E5:F5"/>
    <mergeCell ref="H5:I5"/>
    <mergeCell ref="B22:I22"/>
  </mergeCells>
  <pageMargins left="0" right="0" top="0" bottom="0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LAUREATS</vt:lpstr>
      <vt:lpstr>RED LIONS PAR OD</vt:lpstr>
      <vt:lpstr>LAUREATS!Zone_d_impression</vt:lpstr>
    </vt:vector>
  </TitlesOfParts>
  <Company>GROUPE GENERALI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RESENDE Isabel</dc:creator>
  <cp:lastModifiedBy>CLEMENT Nathalie</cp:lastModifiedBy>
  <cp:lastPrinted>2023-01-06T10:15:16Z</cp:lastPrinted>
  <dcterms:created xsi:type="dcterms:W3CDTF">2020-07-16T13:25:39Z</dcterms:created>
  <dcterms:modified xsi:type="dcterms:W3CDTF">2024-01-17T11:34:20Z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5bf4bb52-9e9d-4296-940a-59002820a53c_Enabled">
    <vt:lpwstr>true</vt:lpwstr>
  </property>
  <property fmtid="{D5CDD505-2E9C-101B-9397-08002B2CF9AE}" pid="4" name="MSIP_Label_5bf4bb52-9e9d-4296-940a-59002820a53c_SetDate">
    <vt:lpwstr>2022-11-18T12:06:57Z</vt:lpwstr>
  </property>
  <property fmtid="{D5CDD505-2E9C-101B-9397-08002B2CF9AE}" pid="5" name="MSIP_Label_5bf4bb52-9e9d-4296-940a-59002820a53c_Method">
    <vt:lpwstr>Standard</vt:lpwstr>
  </property>
  <property fmtid="{D5CDD505-2E9C-101B-9397-08002B2CF9AE}" pid="6" name="MSIP_Label_5bf4bb52-9e9d-4296-940a-59002820a53c_Name">
    <vt:lpwstr>5bf4bb52-9e9d-4296-940a-59002820a53c</vt:lpwstr>
  </property>
  <property fmtid="{D5CDD505-2E9C-101B-9397-08002B2CF9AE}" pid="7" name="MSIP_Label_5bf4bb52-9e9d-4296-940a-59002820a53c_SiteId">
    <vt:lpwstr>cbeb3ecc-6f45-4183-b5a8-088140deae5d</vt:lpwstr>
  </property>
  <property fmtid="{D5CDD505-2E9C-101B-9397-08002B2CF9AE}" pid="8" name="MSIP_Label_5bf4bb52-9e9d-4296-940a-59002820a53c_ActionId">
    <vt:lpwstr>c15a9f13-4b56-44ad-9744-da25104f8c09</vt:lpwstr>
  </property>
  <property fmtid="{D5CDD505-2E9C-101B-9397-08002B2CF9AE}" pid="9" name="MSIP_Label_5bf4bb52-9e9d-4296-940a-59002820a53c_ContentBits">
    <vt:lpwstr>0</vt:lpwstr>
  </property>
</Properties>
</file>